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80EFB2B-3EE5-4089-941A-EC8F8166226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1_USD" sheetId="1" r:id="rId1"/>
    <sheet name="DX_USD" sheetId="2" state="hidden" r:id="rId2"/>
    <sheet name="D1_EUR" sheetId="3" r:id="rId3"/>
    <sheet name="DX_EUR" sheetId="4" state="hidden" r:id="rId4"/>
    <sheet name="D5_EUR" sheetId="5" r:id="rId5"/>
    <sheet name="Normalization_example" sheetId="6" r:id="rId6"/>
    <sheet name="D1_OIL" sheetId="7" r:id="rId7"/>
    <sheet name="Sheet2" sheetId="8" r:id="rId8"/>
    <sheet name="Sheet1" sheetId="9" state="hidden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3" i="3" l="1"/>
  <c r="E553" i="3"/>
  <c r="D279" i="1"/>
  <c r="E279" i="1"/>
  <c r="B14" i="9"/>
  <c r="G14" i="8"/>
  <c r="G11" i="8"/>
  <c r="D9" i="8"/>
  <c r="C9" i="8"/>
  <c r="B9" i="8"/>
  <c r="G6" i="8"/>
  <c r="H5" i="8"/>
  <c r="H2" i="8"/>
  <c r="H6" i="8" s="1"/>
  <c r="G2" i="8"/>
  <c r="C94" i="7"/>
  <c r="D93" i="7"/>
  <c r="E93" i="7" s="1"/>
  <c r="D92" i="7"/>
  <c r="E92" i="7" s="1"/>
  <c r="E91" i="7"/>
  <c r="D91" i="7"/>
  <c r="E90" i="7"/>
  <c r="D90" i="7"/>
  <c r="E89" i="7"/>
  <c r="D89" i="7"/>
  <c r="D88" i="7"/>
  <c r="E88" i="7" s="1"/>
  <c r="D87" i="7"/>
  <c r="E87" i="7" s="1"/>
  <c r="E86" i="7"/>
  <c r="D86" i="7"/>
  <c r="E85" i="7"/>
  <c r="D85" i="7"/>
  <c r="E84" i="7"/>
  <c r="D84" i="7"/>
  <c r="E83" i="7"/>
  <c r="D83" i="7"/>
  <c r="D82" i="7"/>
  <c r="E82" i="7" s="1"/>
  <c r="D81" i="7"/>
  <c r="E81" i="7" s="1"/>
  <c r="D80" i="7"/>
  <c r="E80" i="7" s="1"/>
  <c r="E79" i="7"/>
  <c r="D79" i="7"/>
  <c r="E78" i="7"/>
  <c r="D78" i="7"/>
  <c r="E77" i="7"/>
  <c r="D77" i="7"/>
  <c r="D76" i="7"/>
  <c r="E76" i="7" s="1"/>
  <c r="D75" i="7"/>
  <c r="E75" i="7" s="1"/>
  <c r="D74" i="7"/>
  <c r="E74" i="7" s="1"/>
  <c r="E73" i="7"/>
  <c r="D73" i="7"/>
  <c r="E72" i="7"/>
  <c r="D72" i="7"/>
  <c r="E71" i="7"/>
  <c r="D71" i="7"/>
  <c r="D70" i="7"/>
  <c r="E70" i="7" s="1"/>
  <c r="D69" i="7"/>
  <c r="E69" i="7" s="1"/>
  <c r="E68" i="7"/>
  <c r="D68" i="7"/>
  <c r="E67" i="7"/>
  <c r="D67" i="7"/>
  <c r="E66" i="7"/>
  <c r="D66" i="7"/>
  <c r="E65" i="7"/>
  <c r="D65" i="7"/>
  <c r="D64" i="7"/>
  <c r="E64" i="7" s="1"/>
  <c r="D63" i="7"/>
  <c r="E63" i="7" s="1"/>
  <c r="E62" i="7"/>
  <c r="D62" i="7"/>
  <c r="E61" i="7"/>
  <c r="D61" i="7"/>
  <c r="E60" i="7"/>
  <c r="D60" i="7"/>
  <c r="E59" i="7"/>
  <c r="D59" i="7"/>
  <c r="D58" i="7"/>
  <c r="E58" i="7" s="1"/>
  <c r="D57" i="7"/>
  <c r="E57" i="7" s="1"/>
  <c r="D56" i="7"/>
  <c r="E56" i="7" s="1"/>
  <c r="E55" i="7"/>
  <c r="D55" i="7"/>
  <c r="E54" i="7"/>
  <c r="D54" i="7"/>
  <c r="E53" i="7"/>
  <c r="D53" i="7"/>
  <c r="D52" i="7"/>
  <c r="E52" i="7" s="1"/>
  <c r="D51" i="7"/>
  <c r="E51" i="7" s="1"/>
  <c r="E50" i="7"/>
  <c r="D50" i="7"/>
  <c r="E49" i="7"/>
  <c r="D49" i="7"/>
  <c r="E48" i="7"/>
  <c r="D48" i="7"/>
  <c r="E47" i="7"/>
  <c r="D47" i="7"/>
  <c r="D46" i="7"/>
  <c r="E46" i="7" s="1"/>
  <c r="D45" i="7"/>
  <c r="E45" i="7" s="1"/>
  <c r="D44" i="7"/>
  <c r="E44" i="7" s="1"/>
  <c r="E43" i="7"/>
  <c r="D43" i="7"/>
  <c r="E42" i="7"/>
  <c r="D42" i="7"/>
  <c r="E41" i="7"/>
  <c r="D41" i="7"/>
  <c r="D40" i="7"/>
  <c r="E40" i="7" s="1"/>
  <c r="D39" i="7"/>
  <c r="E39" i="7" s="1"/>
  <c r="D38" i="7"/>
  <c r="E38" i="7" s="1"/>
  <c r="E37" i="7"/>
  <c r="D37" i="7"/>
  <c r="E36" i="7"/>
  <c r="D36" i="7"/>
  <c r="E35" i="7"/>
  <c r="D35" i="7"/>
  <c r="D34" i="7"/>
  <c r="E34" i="7" s="1"/>
  <c r="D33" i="7"/>
  <c r="E33" i="7" s="1"/>
  <c r="E32" i="7"/>
  <c r="D32" i="7"/>
  <c r="E31" i="7"/>
  <c r="D31" i="7"/>
  <c r="E30" i="7"/>
  <c r="D30" i="7"/>
  <c r="E29" i="7"/>
  <c r="D29" i="7"/>
  <c r="D28" i="7"/>
  <c r="E28" i="7" s="1"/>
  <c r="D27" i="7"/>
  <c r="E27" i="7" s="1"/>
  <c r="E26" i="7"/>
  <c r="D26" i="7"/>
  <c r="E25" i="7"/>
  <c r="D25" i="7"/>
  <c r="E24" i="7"/>
  <c r="D24" i="7"/>
  <c r="E23" i="7"/>
  <c r="D23" i="7"/>
  <c r="D22" i="7"/>
  <c r="E22" i="7" s="1"/>
  <c r="D21" i="7"/>
  <c r="E21" i="7" s="1"/>
  <c r="D20" i="7"/>
  <c r="E20" i="7" s="1"/>
  <c r="E19" i="7"/>
  <c r="D19" i="7"/>
  <c r="E18" i="7"/>
  <c r="D18" i="7"/>
  <c r="E17" i="7"/>
  <c r="D17" i="7"/>
  <c r="D16" i="7"/>
  <c r="E16" i="7" s="1"/>
  <c r="D15" i="7"/>
  <c r="E15" i="7" s="1"/>
  <c r="E14" i="7"/>
  <c r="D14" i="7"/>
  <c r="E13" i="7"/>
  <c r="D13" i="7"/>
  <c r="E12" i="7"/>
  <c r="D12" i="7"/>
  <c r="E11" i="7"/>
  <c r="D11" i="7"/>
  <c r="D10" i="7"/>
  <c r="E10" i="7" s="1"/>
  <c r="D9" i="7"/>
  <c r="E9" i="7" s="1"/>
  <c r="D8" i="7"/>
  <c r="E8" i="7" s="1"/>
  <c r="E7" i="7"/>
  <c r="D7" i="7"/>
  <c r="E6" i="7"/>
  <c r="D6" i="7"/>
  <c r="E5" i="7"/>
  <c r="D5" i="7"/>
  <c r="D4" i="7"/>
  <c r="E4" i="7" s="1"/>
  <c r="D3" i="7"/>
  <c r="E3" i="7" s="1"/>
  <c r="D2" i="7"/>
  <c r="C28" i="6"/>
  <c r="C12" i="6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B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44" i="4"/>
  <c r="E143" i="4"/>
  <c r="E142" i="4"/>
  <c r="E141" i="4"/>
  <c r="E139" i="4" s="1"/>
  <c r="E138" i="4"/>
  <c r="E137" i="4"/>
  <c r="E136" i="4"/>
  <c r="E135" i="4"/>
  <c r="E134" i="4"/>
  <c r="E132" i="4"/>
  <c r="E131" i="4"/>
  <c r="E130" i="4"/>
  <c r="E129" i="4"/>
  <c r="E128" i="4"/>
  <c r="E127" i="4"/>
  <c r="E125" i="4" s="1"/>
  <c r="E124" i="4"/>
  <c r="E123" i="4"/>
  <c r="E122" i="4"/>
  <c r="E121" i="4"/>
  <c r="E120" i="4"/>
  <c r="E118" i="4"/>
  <c r="E117" i="4"/>
  <c r="E116" i="4"/>
  <c r="E115" i="4"/>
  <c r="E114" i="4"/>
  <c r="E113" i="4"/>
  <c r="E111" i="4" s="1"/>
  <c r="E110" i="4"/>
  <c r="E109" i="4"/>
  <c r="E108" i="4"/>
  <c r="E107" i="4"/>
  <c r="E106" i="4"/>
  <c r="E104" i="4"/>
  <c r="E103" i="4"/>
  <c r="E102" i="4"/>
  <c r="E101" i="4"/>
  <c r="E100" i="4"/>
  <c r="E99" i="4"/>
  <c r="E97" i="4" s="1"/>
  <c r="E96" i="4"/>
  <c r="E95" i="4"/>
  <c r="E94" i="4"/>
  <c r="E93" i="4"/>
  <c r="E92" i="4"/>
  <c r="E90" i="4"/>
  <c r="E89" i="4"/>
  <c r="E88" i="4"/>
  <c r="E87" i="4"/>
  <c r="E86" i="4"/>
  <c r="E85" i="4"/>
  <c r="E83" i="4" s="1"/>
  <c r="E82" i="4"/>
  <c r="E81" i="4"/>
  <c r="E80" i="4"/>
  <c r="E79" i="4"/>
  <c r="E78" i="4"/>
  <c r="E76" i="4"/>
  <c r="E75" i="4"/>
  <c r="E74" i="4"/>
  <c r="E73" i="4"/>
  <c r="E72" i="4"/>
  <c r="E71" i="4"/>
  <c r="E69" i="4" s="1"/>
  <c r="E68" i="4"/>
  <c r="E67" i="4"/>
  <c r="E66" i="4"/>
  <c r="E65" i="4"/>
  <c r="E64" i="4"/>
  <c r="E62" i="4"/>
  <c r="E61" i="4"/>
  <c r="E60" i="4"/>
  <c r="E59" i="4"/>
  <c r="E58" i="4"/>
  <c r="E57" i="4"/>
  <c r="E55" i="4" s="1"/>
  <c r="E42" i="4"/>
  <c r="E41" i="4"/>
  <c r="E40" i="4"/>
  <c r="E39" i="4"/>
  <c r="E38" i="4"/>
  <c r="E36" i="4"/>
  <c r="E34" i="4"/>
  <c r="E33" i="4"/>
  <c r="E32" i="4"/>
  <c r="E31" i="4"/>
  <c r="E30" i="4"/>
  <c r="E28" i="4" s="1"/>
  <c r="E26" i="4"/>
  <c r="E25" i="4"/>
  <c r="E24" i="4"/>
  <c r="E23" i="4"/>
  <c r="E22" i="4"/>
  <c r="L20" i="4"/>
  <c r="L19" i="4"/>
  <c r="L18" i="4"/>
  <c r="L17" i="4"/>
  <c r="H17" i="4"/>
  <c r="L16" i="4"/>
  <c r="L15" i="4" s="1"/>
  <c r="H16" i="4"/>
  <c r="H15" i="4"/>
  <c r="H14" i="4"/>
  <c r="H13" i="4"/>
  <c r="H12" i="4" s="1"/>
  <c r="Q10" i="4"/>
  <c r="Q9" i="4"/>
  <c r="Q8" i="4"/>
  <c r="M8" i="4"/>
  <c r="Q7" i="4"/>
  <c r="M7" i="4"/>
  <c r="I7" i="4"/>
  <c r="Q6" i="4"/>
  <c r="M6" i="4"/>
  <c r="I6" i="4"/>
  <c r="Q5" i="4"/>
  <c r="M5" i="4"/>
  <c r="I5" i="4"/>
  <c r="E5" i="4"/>
  <c r="M4" i="4"/>
  <c r="I4" i="4"/>
  <c r="E4" i="4"/>
  <c r="M3" i="4"/>
  <c r="I3" i="4"/>
  <c r="E3" i="4"/>
  <c r="I2" i="4"/>
  <c r="E2" i="4"/>
  <c r="E1" i="4"/>
  <c r="E552" i="3"/>
  <c r="D552" i="3"/>
  <c r="D551" i="3"/>
  <c r="E551" i="3" s="1"/>
  <c r="D550" i="3"/>
  <c r="E550" i="3" s="1"/>
  <c r="D549" i="3"/>
  <c r="E549" i="3" s="1"/>
  <c r="D548" i="3"/>
  <c r="E548" i="3" s="1"/>
  <c r="D547" i="3"/>
  <c r="E547" i="3" s="1"/>
  <c r="D546" i="3"/>
  <c r="E546" i="3" s="1"/>
  <c r="D545" i="3"/>
  <c r="E545" i="3" s="1"/>
  <c r="E544" i="3"/>
  <c r="D544" i="3"/>
  <c r="D543" i="3"/>
  <c r="E543" i="3" s="1"/>
  <c r="D542" i="3"/>
  <c r="E542" i="3" s="1"/>
  <c r="D541" i="3"/>
  <c r="E541" i="3" s="1"/>
  <c r="E540" i="3"/>
  <c r="D540" i="3"/>
  <c r="D539" i="3"/>
  <c r="E539" i="3" s="1"/>
  <c r="D538" i="3"/>
  <c r="E538" i="3" s="1"/>
  <c r="D537" i="3"/>
  <c r="E537" i="3" s="1"/>
  <c r="D536" i="3"/>
  <c r="E536" i="3" s="1"/>
  <c r="D535" i="3"/>
  <c r="E535" i="3" s="1"/>
  <c r="D534" i="3"/>
  <c r="E534" i="3" s="1"/>
  <c r="D533" i="3"/>
  <c r="E533" i="3" s="1"/>
  <c r="E532" i="3"/>
  <c r="D532" i="3"/>
  <c r="E531" i="3"/>
  <c r="D531" i="3"/>
  <c r="D530" i="3"/>
  <c r="E530" i="3" s="1"/>
  <c r="D529" i="3"/>
  <c r="E529" i="3" s="1"/>
  <c r="D528" i="3"/>
  <c r="E528" i="3" s="1"/>
  <c r="D527" i="3"/>
  <c r="E527" i="3" s="1"/>
  <c r="D526" i="3"/>
  <c r="E526" i="3" s="1"/>
  <c r="E525" i="3"/>
  <c r="D525" i="3"/>
  <c r="D524" i="3"/>
  <c r="E524" i="3" s="1"/>
  <c r="D523" i="3"/>
  <c r="E523" i="3" s="1"/>
  <c r="D522" i="3"/>
  <c r="E522" i="3" s="1"/>
  <c r="C521" i="3"/>
  <c r="D521" i="3" s="1"/>
  <c r="E521" i="3" s="1"/>
  <c r="D520" i="3"/>
  <c r="E520" i="3" s="1"/>
  <c r="D519" i="3"/>
  <c r="E519" i="3" s="1"/>
  <c r="E518" i="3"/>
  <c r="D518" i="3"/>
  <c r="D517" i="3"/>
  <c r="E517" i="3" s="1"/>
  <c r="D516" i="3"/>
  <c r="E516" i="3" s="1"/>
  <c r="D515" i="3"/>
  <c r="E515" i="3" s="1"/>
  <c r="D514" i="3"/>
  <c r="E514" i="3" s="1"/>
  <c r="E513" i="3"/>
  <c r="D513" i="3"/>
  <c r="D512" i="3"/>
  <c r="E512" i="3" s="1"/>
  <c r="D511" i="3"/>
  <c r="E511" i="3" s="1"/>
  <c r="E510" i="3"/>
  <c r="D510" i="3"/>
  <c r="D509" i="3"/>
  <c r="E509" i="3" s="1"/>
  <c r="D508" i="3"/>
  <c r="E508" i="3" s="1"/>
  <c r="D507" i="3"/>
  <c r="E507" i="3" s="1"/>
  <c r="D506" i="3"/>
  <c r="E506" i="3" s="1"/>
  <c r="D505" i="3"/>
  <c r="E505" i="3" s="1"/>
  <c r="E504" i="3"/>
  <c r="D504" i="3"/>
  <c r="D503" i="3"/>
  <c r="E503" i="3" s="1"/>
  <c r="D502" i="3"/>
  <c r="E502" i="3" s="1"/>
  <c r="E501" i="3"/>
  <c r="D501" i="3"/>
  <c r="D500" i="3"/>
  <c r="E500" i="3" s="1"/>
  <c r="D499" i="3"/>
  <c r="E499" i="3" s="1"/>
  <c r="D498" i="3"/>
  <c r="E498" i="3" s="1"/>
  <c r="D497" i="3"/>
  <c r="E497" i="3" s="1"/>
  <c r="D496" i="3"/>
  <c r="E496" i="3" s="1"/>
  <c r="E495" i="3"/>
  <c r="D495" i="3"/>
  <c r="D494" i="3"/>
  <c r="E494" i="3" s="1"/>
  <c r="D493" i="3"/>
  <c r="E493" i="3" s="1"/>
  <c r="E492" i="3"/>
  <c r="D492" i="3"/>
  <c r="E491" i="3"/>
  <c r="D491" i="3"/>
  <c r="C490" i="3"/>
  <c r="B490" i="3"/>
  <c r="E489" i="3"/>
  <c r="D489" i="3"/>
  <c r="D488" i="3"/>
  <c r="E488" i="3" s="1"/>
  <c r="D487" i="3"/>
  <c r="E487" i="3" s="1"/>
  <c r="E486" i="3"/>
  <c r="D486" i="3"/>
  <c r="D485" i="3"/>
  <c r="E485" i="3" s="1"/>
  <c r="E484" i="3"/>
  <c r="D484" i="3"/>
  <c r="D483" i="3"/>
  <c r="E483" i="3" s="1"/>
  <c r="D482" i="3"/>
  <c r="E482" i="3" s="1"/>
  <c r="D481" i="3"/>
  <c r="E481" i="3" s="1"/>
  <c r="D480" i="3"/>
  <c r="E480" i="3" s="1"/>
  <c r="D479" i="3"/>
  <c r="E479" i="3" s="1"/>
  <c r="E478" i="3"/>
  <c r="D478" i="3"/>
  <c r="D477" i="3"/>
  <c r="E477" i="3" s="1"/>
  <c r="D476" i="3"/>
  <c r="E476" i="3" s="1"/>
  <c r="D475" i="3"/>
  <c r="E475" i="3" s="1"/>
  <c r="D474" i="3"/>
  <c r="E474" i="3" s="1"/>
  <c r="B474" i="3"/>
  <c r="D473" i="3"/>
  <c r="E473" i="3" s="1"/>
  <c r="D472" i="3"/>
  <c r="E472" i="3" s="1"/>
  <c r="D471" i="3"/>
  <c r="E471" i="3" s="1"/>
  <c r="E470" i="3"/>
  <c r="D470" i="3"/>
  <c r="D469" i="3"/>
  <c r="E469" i="3" s="1"/>
  <c r="D468" i="3"/>
  <c r="E468" i="3" s="1"/>
  <c r="D467" i="3"/>
  <c r="E467" i="3" s="1"/>
  <c r="D466" i="3"/>
  <c r="E466" i="3" s="1"/>
  <c r="D465" i="3"/>
  <c r="E465" i="3" s="1"/>
  <c r="D464" i="3"/>
  <c r="E464" i="3" s="1"/>
  <c r="D463" i="3"/>
  <c r="E463" i="3" s="1"/>
  <c r="E462" i="3"/>
  <c r="D462" i="3"/>
  <c r="E461" i="3"/>
  <c r="D461" i="3"/>
  <c r="D460" i="3"/>
  <c r="E460" i="3" s="1"/>
  <c r="D459" i="3"/>
  <c r="E459" i="3" s="1"/>
  <c r="D458" i="3"/>
  <c r="E458" i="3" s="1"/>
  <c r="D457" i="3"/>
  <c r="E457" i="3" s="1"/>
  <c r="D456" i="3"/>
  <c r="E456" i="3" s="1"/>
  <c r="E455" i="3"/>
  <c r="D455" i="3"/>
  <c r="D454" i="3"/>
  <c r="E454" i="3" s="1"/>
  <c r="D453" i="3"/>
  <c r="E453" i="3" s="1"/>
  <c r="D452" i="3"/>
  <c r="E452" i="3" s="1"/>
  <c r="D451" i="3"/>
  <c r="E451" i="3" s="1"/>
  <c r="E450" i="3"/>
  <c r="D450" i="3"/>
  <c r="D449" i="3"/>
  <c r="E449" i="3" s="1"/>
  <c r="D448" i="3"/>
  <c r="E448" i="3" s="1"/>
  <c r="E447" i="3"/>
  <c r="D447" i="3"/>
  <c r="E446" i="3"/>
  <c r="D446" i="3"/>
  <c r="D445" i="3"/>
  <c r="E445" i="3" s="1"/>
  <c r="D444" i="3"/>
  <c r="E444" i="3" s="1"/>
  <c r="D443" i="3"/>
  <c r="E443" i="3" s="1"/>
  <c r="D442" i="3"/>
  <c r="E442" i="3" s="1"/>
  <c r="D441" i="3"/>
  <c r="E441" i="3" s="1"/>
  <c r="E440" i="3"/>
  <c r="D440" i="3"/>
  <c r="D439" i="3"/>
  <c r="E439" i="3" s="1"/>
  <c r="E438" i="3"/>
  <c r="D438" i="3"/>
  <c r="D437" i="3"/>
  <c r="E437" i="3" s="1"/>
  <c r="D436" i="3"/>
  <c r="E436" i="3" s="1"/>
  <c r="E435" i="3"/>
  <c r="D435" i="3"/>
  <c r="E434" i="3"/>
  <c r="D434" i="3"/>
  <c r="D433" i="3"/>
  <c r="E433" i="3" s="1"/>
  <c r="E432" i="3"/>
  <c r="D432" i="3"/>
  <c r="D431" i="3"/>
  <c r="E431" i="3" s="1"/>
  <c r="D430" i="3"/>
  <c r="E430" i="3" s="1"/>
  <c r="D429" i="3"/>
  <c r="E429" i="3" s="1"/>
  <c r="D428" i="3"/>
  <c r="E428" i="3" s="1"/>
  <c r="D427" i="3"/>
  <c r="E427" i="3" s="1"/>
  <c r="E426" i="3"/>
  <c r="D426" i="3"/>
  <c r="E425" i="3"/>
  <c r="D425" i="3"/>
  <c r="D424" i="3"/>
  <c r="E424" i="3" s="1"/>
  <c r="D423" i="3"/>
  <c r="E423" i="3" s="1"/>
  <c r="D422" i="3"/>
  <c r="E422" i="3" s="1"/>
  <c r="D421" i="3"/>
  <c r="E421" i="3" s="1"/>
  <c r="E420" i="3"/>
  <c r="D420" i="3"/>
  <c r="E419" i="3"/>
  <c r="D419" i="3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E411" i="3"/>
  <c r="D411" i="3"/>
  <c r="D410" i="3"/>
  <c r="E410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E402" i="3"/>
  <c r="D402" i="3"/>
  <c r="D401" i="3"/>
  <c r="E401" i="3" s="1"/>
  <c r="D400" i="3"/>
  <c r="E400" i="3" s="1"/>
  <c r="E399" i="3"/>
  <c r="D399" i="3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E390" i="3" s="1"/>
  <c r="E389" i="3"/>
  <c r="D389" i="3"/>
  <c r="D388" i="3"/>
  <c r="E388" i="3" s="1"/>
  <c r="E387" i="3"/>
  <c r="D387" i="3"/>
  <c r="D386" i="3"/>
  <c r="E386" i="3" s="1"/>
  <c r="D385" i="3"/>
  <c r="E385" i="3" s="1"/>
  <c r="E384" i="3"/>
  <c r="D384" i="3"/>
  <c r="D383" i="3"/>
  <c r="E383" i="3" s="1"/>
  <c r="D382" i="3"/>
  <c r="E382" i="3" s="1"/>
  <c r="D381" i="3"/>
  <c r="E381" i="3" s="1"/>
  <c r="E380" i="3"/>
  <c r="D380" i="3"/>
  <c r="D379" i="3"/>
  <c r="E379" i="3" s="1"/>
  <c r="E378" i="3"/>
  <c r="D378" i="3"/>
  <c r="D377" i="3"/>
  <c r="E377" i="3" s="1"/>
  <c r="D376" i="3"/>
  <c r="E376" i="3" s="1"/>
  <c r="D375" i="3"/>
  <c r="E375" i="3" s="1"/>
  <c r="D374" i="3"/>
  <c r="E374" i="3" s="1"/>
  <c r="D373" i="3"/>
  <c r="E373" i="3" s="1"/>
  <c r="E372" i="3"/>
  <c r="D372" i="3"/>
  <c r="D371" i="3"/>
  <c r="E371" i="3" s="1"/>
  <c r="D370" i="3"/>
  <c r="E370" i="3" s="1"/>
  <c r="E369" i="3"/>
  <c r="D369" i="3"/>
  <c r="D368" i="3"/>
  <c r="E368" i="3" s="1"/>
  <c r="D367" i="3"/>
  <c r="E367" i="3" s="1"/>
  <c r="D366" i="3"/>
  <c r="E366" i="3" s="1"/>
  <c r="D365" i="3"/>
  <c r="E365" i="3" s="1"/>
  <c r="D364" i="3"/>
  <c r="E364" i="3" s="1"/>
  <c r="E363" i="3"/>
  <c r="D363" i="3"/>
  <c r="D362" i="3"/>
  <c r="E362" i="3" s="1"/>
  <c r="D361" i="3"/>
  <c r="E361" i="3" s="1"/>
  <c r="E360" i="3"/>
  <c r="D360" i="3"/>
  <c r="D359" i="3"/>
  <c r="E359" i="3" s="1"/>
  <c r="D358" i="3"/>
  <c r="E358" i="3" s="1"/>
  <c r="D357" i="3"/>
  <c r="E357" i="3" s="1"/>
  <c r="E356" i="3"/>
  <c r="D356" i="3"/>
  <c r="D355" i="3"/>
  <c r="E355" i="3" s="1"/>
  <c r="D354" i="3"/>
  <c r="E354" i="3" s="1"/>
  <c r="E353" i="3"/>
  <c r="D353" i="3"/>
  <c r="D352" i="3"/>
  <c r="E352" i="3" s="1"/>
  <c r="E351" i="3"/>
  <c r="D351" i="3"/>
  <c r="D350" i="3"/>
  <c r="E350" i="3" s="1"/>
  <c r="D349" i="3"/>
  <c r="E349" i="3" s="1"/>
  <c r="G348" i="3"/>
  <c r="D348" i="3"/>
  <c r="E348" i="3" s="1"/>
  <c r="G347" i="3"/>
  <c r="D347" i="3"/>
  <c r="E347" i="3" s="1"/>
  <c r="E346" i="3"/>
  <c r="D346" i="3"/>
  <c r="D345" i="3"/>
  <c r="E345" i="3" s="1"/>
  <c r="D344" i="3"/>
  <c r="E344" i="3" s="1"/>
  <c r="D343" i="3"/>
  <c r="E343" i="3" s="1"/>
  <c r="D342" i="3"/>
  <c r="E342" i="3" s="1"/>
  <c r="D341" i="3"/>
  <c r="E341" i="3" s="1"/>
  <c r="E340" i="3"/>
  <c r="D340" i="3"/>
  <c r="E339" i="3"/>
  <c r="D339" i="3"/>
  <c r="D338" i="3"/>
  <c r="E338" i="3" s="1"/>
  <c r="G337" i="3"/>
  <c r="D337" i="3"/>
  <c r="E337" i="3" s="1"/>
  <c r="G336" i="3"/>
  <c r="D336" i="3"/>
  <c r="E336" i="3" s="1"/>
  <c r="G335" i="3"/>
  <c r="D335" i="3"/>
  <c r="E335" i="3" s="1"/>
  <c r="G334" i="3"/>
  <c r="D334" i="3"/>
  <c r="E334" i="3" s="1"/>
  <c r="G333" i="3"/>
  <c r="D333" i="3"/>
  <c r="E333" i="3" s="1"/>
  <c r="G332" i="3"/>
  <c r="D332" i="3"/>
  <c r="E332" i="3" s="1"/>
  <c r="G331" i="3"/>
  <c r="D331" i="3"/>
  <c r="E331" i="3" s="1"/>
  <c r="G330" i="3"/>
  <c r="D330" i="3"/>
  <c r="E330" i="3" s="1"/>
  <c r="D329" i="3"/>
  <c r="E329" i="3" s="1"/>
  <c r="D328" i="3"/>
  <c r="E328" i="3" s="1"/>
  <c r="D327" i="3"/>
  <c r="E327" i="3" s="1"/>
  <c r="D326" i="3"/>
  <c r="E326" i="3" s="1"/>
  <c r="D325" i="3"/>
  <c r="E325" i="3" s="1"/>
  <c r="D324" i="3"/>
  <c r="E324" i="3" s="1"/>
  <c r="D323" i="3"/>
  <c r="E323" i="3" s="1"/>
  <c r="D322" i="3"/>
  <c r="E322" i="3" s="1"/>
  <c r="D321" i="3"/>
  <c r="E321" i="3" s="1"/>
  <c r="E320" i="3"/>
  <c r="D320" i="3"/>
  <c r="E319" i="3"/>
  <c r="D319" i="3"/>
  <c r="D318" i="3"/>
  <c r="E318" i="3" s="1"/>
  <c r="E317" i="3"/>
  <c r="D317" i="3"/>
  <c r="D316" i="3"/>
  <c r="E316" i="3" s="1"/>
  <c r="D315" i="3"/>
  <c r="E315" i="3" s="1"/>
  <c r="D314" i="3"/>
  <c r="E314" i="3" s="1"/>
  <c r="E313" i="3"/>
  <c r="D313" i="3"/>
  <c r="D312" i="3"/>
  <c r="E312" i="3" s="1"/>
  <c r="D311" i="3"/>
  <c r="E311" i="3" s="1"/>
  <c r="E310" i="3"/>
  <c r="D310" i="3"/>
  <c r="D309" i="3"/>
  <c r="E309" i="3" s="1"/>
  <c r="E308" i="3"/>
  <c r="D308" i="3"/>
  <c r="D307" i="3"/>
  <c r="E307" i="3" s="1"/>
  <c r="C302" i="3"/>
  <c r="D302" i="3" s="1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8" i="3"/>
  <c r="E288" i="3" s="1"/>
  <c r="E287" i="3"/>
  <c r="D287" i="3"/>
  <c r="C285" i="3"/>
  <c r="D284" i="3"/>
  <c r="E284" i="3" s="1"/>
  <c r="B284" i="3"/>
  <c r="D283" i="3"/>
  <c r="E283" i="3" s="1"/>
  <c r="D282" i="3"/>
  <c r="E282" i="3" s="1"/>
  <c r="E281" i="3"/>
  <c r="D281" i="3"/>
  <c r="D280" i="3"/>
  <c r="E280" i="3" s="1"/>
  <c r="D279" i="3"/>
  <c r="E279" i="3" s="1"/>
  <c r="D278" i="3"/>
  <c r="E278" i="3" s="1"/>
  <c r="D277" i="3"/>
  <c r="E277" i="3" s="1"/>
  <c r="D276" i="3"/>
  <c r="E276" i="3" s="1"/>
  <c r="E275" i="3"/>
  <c r="D275" i="3"/>
  <c r="D274" i="3"/>
  <c r="E274" i="3" s="1"/>
  <c r="D273" i="3"/>
  <c r="E273" i="3" s="1"/>
  <c r="E272" i="3"/>
  <c r="D272" i="3"/>
  <c r="D271" i="3"/>
  <c r="E271" i="3" s="1"/>
  <c r="D270" i="3"/>
  <c r="E270" i="3" s="1"/>
  <c r="D269" i="3"/>
  <c r="E269" i="3" s="1"/>
  <c r="E268" i="3"/>
  <c r="D268" i="3"/>
  <c r="D267" i="3"/>
  <c r="E267" i="3" s="1"/>
  <c r="D266" i="3"/>
  <c r="E266" i="3" s="1"/>
  <c r="E265" i="3"/>
  <c r="D265" i="3"/>
  <c r="D264" i="3"/>
  <c r="E264" i="3" s="1"/>
  <c r="E263" i="3"/>
  <c r="D263" i="3"/>
  <c r="D262" i="3"/>
  <c r="E262" i="3" s="1"/>
  <c r="D261" i="3"/>
  <c r="E261" i="3" s="1"/>
  <c r="D260" i="3"/>
  <c r="E260" i="3" s="1"/>
  <c r="D259" i="3"/>
  <c r="E259" i="3" s="1"/>
  <c r="D258" i="3"/>
  <c r="E258" i="3" s="1"/>
  <c r="E257" i="3"/>
  <c r="D257" i="3"/>
  <c r="E256" i="3"/>
  <c r="D256" i="3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E232" i="3"/>
  <c r="D232" i="3"/>
  <c r="D231" i="3"/>
  <c r="E231" i="3" s="1"/>
  <c r="E230" i="3"/>
  <c r="D230" i="3"/>
  <c r="D229" i="3"/>
  <c r="E229" i="3" s="1"/>
  <c r="D228" i="3"/>
  <c r="E228" i="3" s="1"/>
  <c r="D227" i="3"/>
  <c r="E227" i="3" s="1"/>
  <c r="D226" i="3"/>
  <c r="E226" i="3" s="1"/>
  <c r="D225" i="3"/>
  <c r="E225" i="3" s="1"/>
  <c r="E224" i="3"/>
  <c r="D224" i="3"/>
  <c r="E223" i="3"/>
  <c r="D223" i="3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E215" i="3"/>
  <c r="D215" i="3"/>
  <c r="D214" i="3"/>
  <c r="E214" i="3" s="1"/>
  <c r="D213" i="3"/>
  <c r="E213" i="3" s="1"/>
  <c r="E212" i="3"/>
  <c r="D212" i="3"/>
  <c r="D211" i="3"/>
  <c r="E211" i="3" s="1"/>
  <c r="D210" i="3"/>
  <c r="E210" i="3" s="1"/>
  <c r="D209" i="3"/>
  <c r="E209" i="3" s="1"/>
  <c r="D208" i="3"/>
  <c r="E208" i="3" s="1"/>
  <c r="D207" i="3"/>
  <c r="E207" i="3" s="1"/>
  <c r="E206" i="3"/>
  <c r="D206" i="3"/>
  <c r="D205" i="3"/>
  <c r="E205" i="3" s="1"/>
  <c r="D204" i="3"/>
  <c r="E204" i="3" s="1"/>
  <c r="E203" i="3"/>
  <c r="D203" i="3"/>
  <c r="D202" i="3"/>
  <c r="E202" i="3" s="1"/>
  <c r="D201" i="3"/>
  <c r="E201" i="3" s="1"/>
  <c r="D200" i="3"/>
  <c r="E200" i="3" s="1"/>
  <c r="D199" i="3"/>
  <c r="E199" i="3" s="1"/>
  <c r="D198" i="3"/>
  <c r="E198" i="3" s="1"/>
  <c r="E197" i="3"/>
  <c r="D197" i="3"/>
  <c r="D196" i="3"/>
  <c r="E196" i="3" s="1"/>
  <c r="D195" i="3"/>
  <c r="E195" i="3" s="1"/>
  <c r="D194" i="3"/>
  <c r="E194" i="3" s="1"/>
  <c r="D193" i="3"/>
  <c r="E193" i="3" s="1"/>
  <c r="D192" i="3"/>
  <c r="E192" i="3" s="1"/>
  <c r="E191" i="3"/>
  <c r="D191" i="3"/>
  <c r="E190" i="3"/>
  <c r="D190" i="3"/>
  <c r="D189" i="3"/>
  <c r="E189" i="3" s="1"/>
  <c r="D188" i="3"/>
  <c r="E188" i="3" s="1"/>
  <c r="D187" i="3"/>
  <c r="E187" i="3" s="1"/>
  <c r="D186" i="3"/>
  <c r="E186" i="3" s="1"/>
  <c r="D185" i="3"/>
  <c r="E185" i="3" s="1"/>
  <c r="E184" i="3"/>
  <c r="D184" i="3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E160" i="3"/>
  <c r="D160" i="3"/>
  <c r="D159" i="3"/>
  <c r="E159" i="3" s="1"/>
  <c r="E158" i="3"/>
  <c r="D158" i="3"/>
  <c r="E157" i="3"/>
  <c r="D157" i="3"/>
  <c r="D156" i="3"/>
  <c r="E156" i="3" s="1"/>
  <c r="D155" i="3"/>
  <c r="E155" i="3" s="1"/>
  <c r="D154" i="3"/>
  <c r="E154" i="3" s="1"/>
  <c r="D153" i="3"/>
  <c r="E153" i="3" s="1"/>
  <c r="D152" i="3"/>
  <c r="E152" i="3" s="1"/>
  <c r="E151" i="3"/>
  <c r="D151" i="3"/>
  <c r="E150" i="3"/>
  <c r="D150" i="3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E142" i="3"/>
  <c r="D142" i="3"/>
  <c r="D141" i="3"/>
  <c r="E141" i="3" s="1"/>
  <c r="D140" i="3"/>
  <c r="E140" i="3" s="1"/>
  <c r="D139" i="3"/>
  <c r="E139" i="3" s="1"/>
  <c r="C138" i="3"/>
  <c r="D138" i="3" s="1"/>
  <c r="E138" i="3" s="1"/>
  <c r="D137" i="3"/>
  <c r="E137" i="3" s="1"/>
  <c r="E136" i="3"/>
  <c r="D136" i="3"/>
  <c r="D135" i="3"/>
  <c r="E135" i="3" s="1"/>
  <c r="D134" i="3"/>
  <c r="E134" i="3" s="1"/>
  <c r="D133" i="3"/>
  <c r="E133" i="3" s="1"/>
  <c r="E132" i="3"/>
  <c r="D132" i="3"/>
  <c r="D131" i="3"/>
  <c r="E131" i="3" s="1"/>
  <c r="E130" i="3"/>
  <c r="D130" i="3"/>
  <c r="D129" i="3"/>
  <c r="E129" i="3" s="1"/>
  <c r="D128" i="3"/>
  <c r="E128" i="3" s="1"/>
  <c r="D127" i="3"/>
  <c r="E127" i="3" s="1"/>
  <c r="D126" i="3"/>
  <c r="E126" i="3" s="1"/>
  <c r="D125" i="3"/>
  <c r="E125" i="3" s="1"/>
  <c r="E124" i="3"/>
  <c r="D124" i="3"/>
  <c r="D123" i="3"/>
  <c r="E123" i="3" s="1"/>
  <c r="D122" i="3"/>
  <c r="E122" i="3" s="1"/>
  <c r="D121" i="3"/>
  <c r="E121" i="3" s="1"/>
  <c r="D120" i="3"/>
  <c r="E120" i="3" s="1"/>
  <c r="E119" i="3"/>
  <c r="D119" i="3"/>
  <c r="E118" i="3"/>
  <c r="D118" i="3"/>
  <c r="D117" i="3"/>
  <c r="E117" i="3" s="1"/>
  <c r="D116" i="3"/>
  <c r="E116" i="3" s="1"/>
  <c r="D115" i="3"/>
  <c r="E115" i="3" s="1"/>
  <c r="D114" i="3"/>
  <c r="E114" i="3" s="1"/>
  <c r="D113" i="3"/>
  <c r="E113" i="3" s="1"/>
  <c r="E112" i="3"/>
  <c r="D112" i="3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E103" i="3"/>
  <c r="D103" i="3"/>
  <c r="D102" i="3"/>
  <c r="E102" i="3" s="1"/>
  <c r="E101" i="3"/>
  <c r="D101" i="3"/>
  <c r="E100" i="3"/>
  <c r="D100" i="3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E93" i="3"/>
  <c r="D93" i="3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E85" i="3"/>
  <c r="D85" i="3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E76" i="3"/>
  <c r="D76" i="3"/>
  <c r="D75" i="3"/>
  <c r="E75" i="3" s="1"/>
  <c r="D74" i="3"/>
  <c r="E74" i="3" s="1"/>
  <c r="D73" i="3"/>
  <c r="E73" i="3" s="1"/>
  <c r="E72" i="3"/>
  <c r="D72" i="3"/>
  <c r="D71" i="3"/>
  <c r="E71" i="3" s="1"/>
  <c r="E70" i="3"/>
  <c r="D70" i="3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E63" i="3"/>
  <c r="D63" i="3"/>
  <c r="D62" i="3"/>
  <c r="E62" i="3" s="1"/>
  <c r="D61" i="3"/>
  <c r="E61" i="3" s="1"/>
  <c r="E60" i="3"/>
  <c r="D60" i="3"/>
  <c r="E59" i="3"/>
  <c r="D59" i="3"/>
  <c r="E58" i="3"/>
  <c r="D58" i="3"/>
  <c r="D57" i="3"/>
  <c r="E57" i="3" s="1"/>
  <c r="D56" i="3"/>
  <c r="E56" i="3" s="1"/>
  <c r="E55" i="3"/>
  <c r="D55" i="3"/>
  <c r="D54" i="3"/>
  <c r="E54" i="3" s="1"/>
  <c r="D53" i="3"/>
  <c r="E53" i="3" s="1"/>
  <c r="E52" i="3"/>
  <c r="D52" i="3"/>
  <c r="E51" i="3"/>
  <c r="D51" i="3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E43" i="3"/>
  <c r="D43" i="3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E34" i="3"/>
  <c r="D34" i="3"/>
  <c r="D33" i="3"/>
  <c r="E33" i="3" s="1"/>
  <c r="D32" i="3"/>
  <c r="E32" i="3" s="1"/>
  <c r="D31" i="3"/>
  <c r="E31" i="3" s="1"/>
  <c r="E30" i="3"/>
  <c r="D30" i="3"/>
  <c r="E29" i="3"/>
  <c r="D29" i="3"/>
  <c r="E28" i="3"/>
  <c r="D28" i="3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76" i="2"/>
  <c r="E75" i="2"/>
  <c r="E74" i="2"/>
  <c r="E73" i="2"/>
  <c r="E70" i="2"/>
  <c r="E69" i="2"/>
  <c r="E68" i="2"/>
  <c r="E67" i="2"/>
  <c r="E66" i="2"/>
  <c r="E64" i="2"/>
  <c r="E63" i="2"/>
  <c r="E62" i="2"/>
  <c r="E61" i="2"/>
  <c r="E60" i="2"/>
  <c r="E59" i="2"/>
  <c r="E57" i="2" s="1"/>
  <c r="E56" i="2"/>
  <c r="E55" i="2"/>
  <c r="E54" i="2"/>
  <c r="E53" i="2"/>
  <c r="E52" i="2"/>
  <c r="E50" i="2" s="1"/>
  <c r="E49" i="2"/>
  <c r="E48" i="2"/>
  <c r="E47" i="2"/>
  <c r="E46" i="2"/>
  <c r="E45" i="2"/>
  <c r="E42" i="2"/>
  <c r="E36" i="2" s="1"/>
  <c r="E41" i="2"/>
  <c r="E40" i="2"/>
  <c r="E39" i="2"/>
  <c r="E38" i="2"/>
  <c r="E35" i="2"/>
  <c r="E34" i="2"/>
  <c r="E33" i="2"/>
  <c r="E32" i="2"/>
  <c r="E31" i="2"/>
  <c r="E28" i="2"/>
  <c r="E27" i="2"/>
  <c r="E26" i="2"/>
  <c r="E25" i="2"/>
  <c r="E22" i="2" s="1"/>
  <c r="E24" i="2"/>
  <c r="E21" i="2"/>
  <c r="E20" i="2"/>
  <c r="E19" i="2"/>
  <c r="E18" i="2"/>
  <c r="E17" i="2"/>
  <c r="E14" i="2"/>
  <c r="E13" i="2"/>
  <c r="E12" i="2"/>
  <c r="E11" i="2"/>
  <c r="E10" i="2"/>
  <c r="E8" i="2" s="1"/>
  <c r="E7" i="2"/>
  <c r="E6" i="2"/>
  <c r="E5" i="2"/>
  <c r="E4" i="2"/>
  <c r="E3" i="2"/>
  <c r="D278" i="1"/>
  <c r="E278" i="1" s="1"/>
  <c r="D277" i="1"/>
  <c r="E277" i="1" s="1"/>
  <c r="D276" i="1"/>
  <c r="E276" i="1" s="1"/>
  <c r="D275" i="1"/>
  <c r="E275" i="1" s="1"/>
  <c r="E274" i="1"/>
  <c r="D274" i="1"/>
  <c r="D273" i="1"/>
  <c r="E273" i="1" s="1"/>
  <c r="D272" i="1"/>
  <c r="E272" i="1" s="1"/>
  <c r="D271" i="1"/>
  <c r="E271" i="1" s="1"/>
  <c r="E270" i="1"/>
  <c r="D270" i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E256" i="1"/>
  <c r="D256" i="1"/>
  <c r="D255" i="1"/>
  <c r="E255" i="1" s="1"/>
  <c r="E254" i="1"/>
  <c r="D254" i="1"/>
  <c r="D253" i="1"/>
  <c r="E253" i="1" s="1"/>
  <c r="D252" i="1"/>
  <c r="E252" i="1" s="1"/>
  <c r="D251" i="1"/>
  <c r="E251" i="1" s="1"/>
  <c r="E250" i="1"/>
  <c r="D250" i="1"/>
  <c r="D249" i="1"/>
  <c r="E249" i="1" s="1"/>
  <c r="D248" i="1"/>
  <c r="E248" i="1" s="1"/>
  <c r="C247" i="1"/>
  <c r="D247" i="1" s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E240" i="1"/>
  <c r="D240" i="1"/>
  <c r="E239" i="1"/>
  <c r="D239" i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C228" i="1"/>
  <c r="D228" i="1" s="1"/>
  <c r="E228" i="1" s="1"/>
  <c r="E227" i="1"/>
  <c r="D227" i="1"/>
  <c r="E226" i="1"/>
  <c r="D226" i="1"/>
  <c r="D225" i="1"/>
  <c r="E225" i="1" s="1"/>
  <c r="D224" i="1"/>
  <c r="E224" i="1" s="1"/>
  <c r="D223" i="1"/>
  <c r="E223" i="1" s="1"/>
  <c r="D222" i="1"/>
  <c r="E222" i="1" s="1"/>
  <c r="E221" i="1"/>
  <c r="D221" i="1"/>
  <c r="D220" i="1"/>
  <c r="E220" i="1" s="1"/>
  <c r="D219" i="1"/>
  <c r="E219" i="1" s="1"/>
  <c r="D218" i="1"/>
  <c r="E218" i="1" s="1"/>
  <c r="E217" i="1"/>
  <c r="D217" i="1"/>
  <c r="C216" i="1"/>
  <c r="D216" i="1" s="1"/>
  <c r="E216" i="1" s="1"/>
  <c r="B216" i="1"/>
  <c r="E215" i="1"/>
  <c r="D215" i="1"/>
  <c r="E214" i="1"/>
  <c r="D214" i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B200" i="1"/>
  <c r="D200" i="1" s="1"/>
  <c r="E200" i="1" s="1"/>
  <c r="D199" i="1"/>
  <c r="E199" i="1" s="1"/>
  <c r="D198" i="1"/>
  <c r="E198" i="1" s="1"/>
  <c r="D197" i="1"/>
  <c r="E197" i="1" s="1"/>
  <c r="E196" i="1"/>
  <c r="D196" i="1"/>
  <c r="E195" i="1"/>
  <c r="D195" i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E188" i="1"/>
  <c r="D188" i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E166" i="1"/>
  <c r="D166" i="1"/>
  <c r="E165" i="1"/>
  <c r="D165" i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E158" i="1"/>
  <c r="D158" i="1"/>
  <c r="E157" i="1"/>
  <c r="D157" i="1"/>
  <c r="D156" i="1"/>
  <c r="E156" i="1" s="1"/>
  <c r="D155" i="1"/>
  <c r="E155" i="1" s="1"/>
  <c r="D154" i="1"/>
  <c r="E154" i="1" s="1"/>
  <c r="E153" i="1"/>
  <c r="D153" i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E146" i="1"/>
  <c r="D146" i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E109" i="1"/>
  <c r="D109" i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H85" i="1"/>
  <c r="D85" i="1"/>
  <c r="E85" i="1" s="1"/>
  <c r="D84" i="1"/>
  <c r="E84" i="1" s="1"/>
  <c r="E83" i="1"/>
  <c r="D83" i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G74" i="1"/>
  <c r="D74" i="1"/>
  <c r="E74" i="1" s="1"/>
  <c r="G73" i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E62" i="1"/>
  <c r="D62" i="1"/>
  <c r="E61" i="1"/>
  <c r="D61" i="1"/>
  <c r="D60" i="1"/>
  <c r="E60" i="1" s="1"/>
  <c r="D59" i="1"/>
  <c r="E59" i="1" s="1"/>
  <c r="D58" i="1"/>
  <c r="E58" i="1" s="1"/>
  <c r="G57" i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E47" i="1"/>
  <c r="D47" i="1"/>
  <c r="E46" i="1"/>
  <c r="D46" i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C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E14" i="1"/>
  <c r="D14" i="1"/>
  <c r="C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5" i="1"/>
  <c r="D5" i="1"/>
  <c r="D4" i="1"/>
  <c r="E4" i="1" s="1"/>
  <c r="D3" i="1"/>
  <c r="E3" i="1" s="1"/>
  <c r="D2" i="1"/>
  <c r="E2" i="1" s="1"/>
  <c r="D490" i="3" l="1"/>
  <c r="E490" i="3" s="1"/>
  <c r="C286" i="3"/>
  <c r="D286" i="3" s="1"/>
  <c r="E286" i="3" s="1"/>
  <c r="D285" i="3"/>
  <c r="E285" i="3" s="1"/>
  <c r="C303" i="3"/>
  <c r="D303" i="3" s="1"/>
  <c r="E303" i="3" s="1"/>
  <c r="E43" i="2"/>
  <c r="C15" i="6"/>
  <c r="E29" i="2"/>
  <c r="C13" i="6"/>
  <c r="E15" i="2"/>
  <c r="D12" i="1"/>
  <c r="E12" i="1" s="1"/>
  <c r="D28" i="1"/>
  <c r="E28" i="1" s="1"/>
  <c r="E1" i="2"/>
  <c r="E1" i="5"/>
  <c r="E1" i="7"/>
  <c r="E2" i="7"/>
  <c r="C13" i="1"/>
  <c r="C15" i="1" s="1"/>
  <c r="D15" i="1" s="1"/>
  <c r="E15" i="1" s="1"/>
  <c r="C29" i="1"/>
  <c r="C30" i="1" s="1"/>
  <c r="D30" i="1" s="1"/>
  <c r="E30" i="1" s="1"/>
  <c r="E20" i="4"/>
  <c r="E71" i="2"/>
  <c r="C29" i="6"/>
  <c r="C289" i="3" l="1"/>
  <c r="D289" i="3" s="1"/>
  <c r="E289" i="3" s="1"/>
  <c r="C30" i="6"/>
  <c r="C31" i="6"/>
  <c r="D29" i="1"/>
  <c r="E29" i="1" s="1"/>
  <c r="C31" i="1"/>
  <c r="C32" i="1"/>
  <c r="D32" i="1" s="1"/>
  <c r="E32" i="1" s="1"/>
  <c r="C16" i="6"/>
  <c r="D13" i="1"/>
  <c r="C16" i="1"/>
  <c r="D16" i="1" s="1"/>
  <c r="E16" i="1" s="1"/>
  <c r="C304" i="3"/>
  <c r="G3" i="3" l="1"/>
  <c r="G2" i="3"/>
  <c r="I2" i="3" s="1"/>
  <c r="C32" i="6"/>
  <c r="C33" i="6" s="1"/>
  <c r="E13" i="1"/>
  <c r="D31" i="1"/>
  <c r="E31" i="1" s="1"/>
  <c r="C33" i="1"/>
  <c r="D33" i="1" s="1"/>
  <c r="E33" i="1" s="1"/>
  <c r="D304" i="3"/>
  <c r="C305" i="3"/>
  <c r="D305" i="3" s="1"/>
  <c r="E305" i="3" s="1"/>
  <c r="G4" i="3" l="1"/>
  <c r="I4" i="3" s="1"/>
  <c r="D1" i="6"/>
  <c r="E1" i="6"/>
  <c r="E304" i="3"/>
  <c r="E1" i="3"/>
  <c r="E1" i="1"/>
  <c r="C306" i="3"/>
  <c r="D306" i="3" s="1"/>
  <c r="E306" i="3" s="1"/>
  <c r="F3" i="1"/>
  <c r="F2" i="1"/>
  <c r="H2" i="1" s="1"/>
  <c r="D32" i="6"/>
  <c r="F4" i="1" l="1"/>
  <c r="H4" i="1" s="1"/>
  <c r="D67" i="6"/>
  <c r="D55" i="6"/>
  <c r="D43" i="6"/>
  <c r="D25" i="6"/>
  <c r="D5" i="6"/>
  <c r="D66" i="6"/>
  <c r="D54" i="6"/>
  <c r="D42" i="6"/>
  <c r="D24" i="6"/>
  <c r="D14" i="6"/>
  <c r="D4" i="6"/>
  <c r="D63" i="6"/>
  <c r="D51" i="6"/>
  <c r="D39" i="6"/>
  <c r="D21" i="6"/>
  <c r="D74" i="6"/>
  <c r="D62" i="6"/>
  <c r="D50" i="6"/>
  <c r="D38" i="6"/>
  <c r="D73" i="6"/>
  <c r="D61" i="6"/>
  <c r="D49" i="6"/>
  <c r="D37" i="6"/>
  <c r="D19" i="6"/>
  <c r="D11" i="6"/>
  <c r="D72" i="6"/>
  <c r="D60" i="6"/>
  <c r="D48" i="6"/>
  <c r="D36" i="6"/>
  <c r="D18" i="6"/>
  <c r="D10" i="6"/>
  <c r="D70" i="6"/>
  <c r="D58" i="6"/>
  <c r="D46" i="6"/>
  <c r="D34" i="6"/>
  <c r="D8" i="6"/>
  <c r="D69" i="6"/>
  <c r="D57" i="6"/>
  <c r="D45" i="6"/>
  <c r="D27" i="6"/>
  <c r="D7" i="6"/>
  <c r="D59" i="6"/>
  <c r="D28" i="6"/>
  <c r="D6" i="6"/>
  <c r="D56" i="6"/>
  <c r="D3" i="6"/>
  <c r="D53" i="6"/>
  <c r="D26" i="6"/>
  <c r="D2" i="6"/>
  <c r="D52" i="6"/>
  <c r="D23" i="6"/>
  <c r="D47" i="6"/>
  <c r="D22" i="6"/>
  <c r="D44" i="6"/>
  <c r="D20" i="6"/>
  <c r="D41" i="6"/>
  <c r="D17" i="6"/>
  <c r="D40" i="6"/>
  <c r="D71" i="6"/>
  <c r="D35" i="6"/>
  <c r="D68" i="6"/>
  <c r="D65" i="6"/>
  <c r="D64" i="6"/>
  <c r="D9" i="6"/>
  <c r="D12" i="6"/>
  <c r="D15" i="6"/>
  <c r="D13" i="6"/>
  <c r="D29" i="6"/>
  <c r="D31" i="6"/>
  <c r="D16" i="6"/>
  <c r="D30" i="6"/>
  <c r="D33" i="6"/>
</calcChain>
</file>

<file path=xl/sharedStrings.xml><?xml version="1.0" encoding="utf-8"?>
<sst xmlns="http://schemas.openxmlformats.org/spreadsheetml/2006/main" count="210" uniqueCount="80">
  <si>
    <t>Date</t>
  </si>
  <si>
    <t>USD/PLN</t>
  </si>
  <si>
    <t>Day + 1 Prediction</t>
  </si>
  <si>
    <t>Difference</t>
  </si>
  <si>
    <t>Day + 1 Pred. WT</t>
  </si>
  <si>
    <t>-</t>
  </si>
  <si>
    <t>total</t>
  </si>
  <si>
    <t>+</t>
  </si>
  <si>
    <t>17.09.2024</t>
  </si>
  <si>
    <t>4.0020533, 3.9655619, 3.9468954, 3.9252946, 3.9024606</t>
  </si>
  <si>
    <t>Day + 5 Pred</t>
  </si>
  <si>
    <t>3.883867 , 3.9130433, 3.9021297, 3.8597462, 3.8442755</t>
  </si>
  <si>
    <t xml:space="preserve">4.147415 , 4.1550655, 4.171273 , 4.176196 , 4.175955 </t>
  </si>
  <si>
    <t>4.195581 , 4.129554 , 4.1089554, 4.063988 , 4.019994</t>
  </si>
  <si>
    <t>4.2253847, 4.2070336, 4.1968307, 4.2121654, 4.2328224</t>
  </si>
  <si>
    <t>4.3451157, 4.3415337, 4.390925 , 4.424403 , 4.468311</t>
  </si>
  <si>
    <t>4.4246902, 4.4466305, 4.4479766, 4.4580326, 4.430089</t>
  </si>
  <si>
    <t>4,319949 , 4,370378 , 4,3971663 , 4,415405 , 4,406767</t>
  </si>
  <si>
    <t>4.194969 , 4.183995 , 4.170287 , 4.1580973, 4.127383</t>
  </si>
  <si>
    <t>4.1267624, 4.0832815, 4.0487137, 4.0076613, 3.9838996</t>
  </si>
  <si>
    <t>4.107412 , 4.082344 , 4.04988  , 4.047615 , 4.0439444</t>
  </si>
  <si>
    <t>EUR/PLN</t>
  </si>
  <si>
    <t>4.0642257, 4.0329413, 3.9928958, 3.9626172, 3.9283018</t>
  </si>
  <si>
    <t>Day + 1 Pred. PyTorch</t>
  </si>
  <si>
    <t>Keras</t>
  </si>
  <si>
    <t>Pytorch</t>
  </si>
  <si>
    <t>PLN/EUR</t>
  </si>
  <si>
    <t>Predi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</si>
  <si>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</si>
  <si>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</si>
  <si>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</si>
  <si>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</si>
  <si>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</si>
  <si>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</si>
  <si>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</si>
  <si>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</si>
  <si>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</si>
  <si>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</si>
  <si>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</si>
  <si>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</si>
  <si>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</si>
  <si>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</si>
  <si>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</si>
  <si>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4.27091  , 4.2453446, 4.24542  , 4.231079 , 4.2162294</t>
  </si>
  <si>
    <t>4.448234 , 4.4549494, 4.454595 , 4.4490843, 4.4502106</t>
  </si>
  <si>
    <t>New Model based on YF data</t>
  </si>
  <si>
    <t>4.4857774, 4.486245 , 4.493086 , 4.5010953, 4.5122766</t>
  </si>
  <si>
    <t>4.601196 , 4.642706 , 4.6782193, 4.7023735, 4.7201314</t>
  </si>
  <si>
    <t>4.690025 , 4.7230954, 4.750734 , 4.7722273, 4.7906938</t>
  </si>
  <si>
    <t>4.562177 , 4.5472126, 4.5447803, 4.546308 , 4.5383224</t>
  </si>
  <si>
    <t>4.5453687, 4.52719  , 4.5260344, 4.505039 , 4.4956264</t>
  </si>
  <si>
    <t>4.5183506, 4.514569 , 4.507936 , 4.4939356, 4.5082717</t>
  </si>
  <si>
    <t>4.4406796, 4.4438267, 4.4281325, 4.4111   , 4.3847895</t>
  </si>
  <si>
    <t>4.4154925, 4.3874135, 4.376696 , 4.3680854, 4.3571844</t>
  </si>
  <si>
    <t>4.3899474, 4.383578 , 4.378512 , 4.384001 , 4.3818126</t>
  </si>
  <si>
    <t>4.4397197, 4.437393 , 4.4453683, 4.4587026, 4.4589353</t>
  </si>
  <si>
    <t>4.4474134, 4.460405 , 4.474821 , 4.481926 , 4.483149</t>
  </si>
  <si>
    <t>4.425458 , 4.4274306, 4.4089894, 4.3910556, 4.3848934</t>
  </si>
  <si>
    <t>Day + 5 Prediction</t>
  </si>
  <si>
    <t>OIL-NYSE</t>
  </si>
  <si>
    <t>My</t>
  </si>
  <si>
    <t>Ernest</t>
  </si>
  <si>
    <t>Car</t>
  </si>
  <si>
    <t>Car + Train</t>
  </si>
  <si>
    <t>fuel</t>
  </si>
  <si>
    <t>motorway</t>
  </si>
  <si>
    <t>parking</t>
  </si>
  <si>
    <t>train</t>
  </si>
  <si>
    <t>Wynagrodzenie 01/2023</t>
  </si>
  <si>
    <t>Wynagrodzenie 02/2023</t>
  </si>
  <si>
    <t>Wynagrodzenie 03/2023</t>
  </si>
  <si>
    <t>Wynagrodzenie 04/2023</t>
  </si>
  <si>
    <t>Wynagrodzenie 05/2023</t>
  </si>
  <si>
    <t>Wynagrodzenie 06/2023</t>
  </si>
  <si>
    <t>Wynagrodzenie 07/2023</t>
  </si>
  <si>
    <t>Wynagrodzenie 08/2023</t>
  </si>
  <si>
    <t>Wynagrodzenie 09/2023</t>
  </si>
  <si>
    <t>Wynagrodzenie 10/2023</t>
  </si>
  <si>
    <t>Wynagrodzenie 11/2023</t>
  </si>
  <si>
    <t>Wynagrodzenie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</si>
</sst>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9-4982-A6B6-15CE8FA5CEB1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9-4982-A6B6-15CE8FA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B-458A-8345-A862ED01245D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8BAB-458A-8345-A862ED01245D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B-458A-8345-A862ED01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EF8-86A1-E105AA9AA1D1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EF8-86A1-E105AA9A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A-498A-8809-F98FB525E106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A-498A-8809-F98FB525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zoomScale="150" zoomScaleNormal="150" workbookViewId="0">
      <pane ySplit="1" topLeftCell="A265" activePane="bottomLeft" state="frozen"/>
      <selection pane="bottomLeft" activeCell="D278" sqref="D278:E2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1</v>
      </c>
      <c r="C1" s="2" t="s">
        <v>2</v>
      </c>
      <c r="D1" s="3" t="s">
        <v>3</v>
      </c>
      <c r="E1" s="6">
        <f>AVERAGE($D$2:$D$299)</f>
        <v>-3.9612280502701944E-4</v>
      </c>
      <c r="F1" s="54" t="s">
        <v>4</v>
      </c>
      <c r="G1" s="10" t="s">
        <v>3</v>
      </c>
    </row>
    <row r="2" spans="1:8" ht="18" customHeight="1">
      <c r="A2" s="1">
        <v>45160</v>
      </c>
      <c r="B2">
        <v>4.10379</v>
      </c>
      <c r="C2">
        <v>4.2317090000000004</v>
      </c>
      <c r="D2">
        <f t="shared" ref="D2:D33" si="0">B2-C2</f>
        <v>-0.12791900000000034</v>
      </c>
      <c r="E2">
        <f t="shared" ref="E2:E65" si="1">IF(D2&lt;0,1,0)</f>
        <v>1</v>
      </c>
      <c r="F2" s="46">
        <f>COUNTIFS(E2:E29,1)</f>
        <v>12</v>
      </c>
      <c r="G2" s="49" t="s">
        <v>5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si="0"/>
        <v>-1.0628599999999544E-2</v>
      </c>
      <c r="E3">
        <f t="shared" si="1"/>
        <v>1</v>
      </c>
      <c r="F3" s="46">
        <f>COUNT(E2:E29)</f>
        <v>28</v>
      </c>
      <c r="G3" s="48" t="s">
        <v>6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si="0"/>
        <v>-8.8540000000003616E-3</v>
      </c>
      <c r="E4">
        <f t="shared" si="1"/>
        <v>1</v>
      </c>
      <c r="F4" s="46">
        <f>F3-F2</f>
        <v>16</v>
      </c>
      <c r="G4" s="49" t="s">
        <v>7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si="0"/>
        <v>-1.4693000000001177E-3</v>
      </c>
      <c r="E5">
        <f t="shared" si="1"/>
        <v>1</v>
      </c>
    </row>
    <row r="6" spans="1:8">
      <c r="A6" s="1">
        <v>45166</v>
      </c>
      <c r="B6">
        <v>4.1401919999999999</v>
      </c>
      <c r="C6">
        <v>4.121092</v>
      </c>
      <c r="D6">
        <f t="shared" si="0"/>
        <v>1.9099999999999895E-2</v>
      </c>
      <c r="E6">
        <f t="shared" si="1"/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si="0"/>
        <v>2.9803999999999498E-2</v>
      </c>
      <c r="E7">
        <f t="shared" si="1"/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si="0"/>
        <v>-9.776499999999988E-2</v>
      </c>
      <c r="E8">
        <f t="shared" si="1"/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si="0"/>
        <v>-2.7819000000000038E-2</v>
      </c>
      <c r="E9">
        <f t="shared" si="1"/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si="0"/>
        <v>-3.1916612499999886E-2</v>
      </c>
      <c r="E10">
        <f t="shared" si="1"/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0"/>
        <v>2.0610511111110341E-2</v>
      </c>
      <c r="E11">
        <f t="shared" si="1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si="0"/>
        <v>5.0102979166668504E-3</v>
      </c>
      <c r="E12">
        <f t="shared" si="1"/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0"/>
        <v>4.4740347569444339E-2</v>
      </c>
      <c r="E13">
        <f t="shared" si="1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0"/>
        <v>9.3044400000000138E-2</v>
      </c>
      <c r="E14">
        <f t="shared" si="1"/>
        <v>0</v>
      </c>
    </row>
    <row r="15" spans="1:8">
      <c r="A15" s="1">
        <v>45177</v>
      </c>
      <c r="B15">
        <v>4.3099999999999996</v>
      </c>
      <c r="C15">
        <f>AVERAGE(C9:C14)</f>
        <v>4.1419825278356486</v>
      </c>
      <c r="D15">
        <f t="shared" si="0"/>
        <v>0.16801747216435103</v>
      </c>
      <c r="E15">
        <f t="shared" si="1"/>
        <v>0</v>
      </c>
    </row>
    <row r="16" spans="1:8">
      <c r="A16" s="1">
        <v>45180</v>
      </c>
      <c r="B16">
        <v>4.3203959999999997</v>
      </c>
      <c r="C16">
        <f>AVERAGE(C10:C15)</f>
        <v>4.1408302824749228</v>
      </c>
      <c r="D16">
        <f t="shared" si="0"/>
        <v>0.17956571752507688</v>
      </c>
      <c r="E16">
        <f t="shared" si="1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0"/>
        <v>1.7370700000000738E-2</v>
      </c>
      <c r="E17">
        <f t="shared" si="1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0"/>
        <v>-3.4312000000005227E-3</v>
      </c>
      <c r="E18">
        <f t="shared" si="1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0"/>
        <v>2.5503000000000497E-2</v>
      </c>
      <c r="E19">
        <f t="shared" si="1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0"/>
        <v>-5.0568300000000121E-2</v>
      </c>
      <c r="E20">
        <f t="shared" si="1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0"/>
        <v>9.3961600000000089E-2</v>
      </c>
      <c r="E21">
        <f t="shared" si="1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0"/>
        <v>-1.3595999999999719E-2</v>
      </c>
      <c r="E22">
        <f t="shared" si="1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0"/>
        <v>2.3732400000000098E-2</v>
      </c>
      <c r="E23">
        <f t="shared" si="1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0"/>
        <v>-1.2849399999999456E-2</v>
      </c>
      <c r="E24">
        <f t="shared" si="1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0"/>
        <v>-7.0838000000000179E-2</v>
      </c>
      <c r="E25">
        <f t="shared" si="1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0"/>
        <v>3.0153399999999664E-2</v>
      </c>
      <c r="E26">
        <f t="shared" si="1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0"/>
        <v>6.4333300000000371E-2</v>
      </c>
      <c r="E27">
        <f t="shared" si="1"/>
        <v>0</v>
      </c>
    </row>
    <row r="28" spans="1:5">
      <c r="A28" s="1">
        <v>45196</v>
      </c>
      <c r="B28">
        <v>4.3588339999999999</v>
      </c>
      <c r="C28">
        <f t="shared" ref="C28:C33" si="2">AVERAGE(C21:C27)</f>
        <v>4.3227702428571426</v>
      </c>
      <c r="D28">
        <f t="shared" si="0"/>
        <v>3.6063757142857256E-2</v>
      </c>
      <c r="E28">
        <f t="shared" si="1"/>
        <v>0</v>
      </c>
    </row>
    <row r="29" spans="1:5">
      <c r="A29" s="1">
        <v>45197</v>
      </c>
      <c r="B29">
        <v>4.4062250000000001</v>
      </c>
      <c r="C29">
        <f t="shared" si="2"/>
        <v>4.3312233632653063</v>
      </c>
      <c r="D29">
        <f t="shared" si="0"/>
        <v>7.5001636734693733E-2</v>
      </c>
      <c r="E29">
        <f t="shared" si="1"/>
        <v>0</v>
      </c>
    </row>
    <row r="30" spans="1:5">
      <c r="A30" s="1">
        <v>45198</v>
      </c>
      <c r="B30">
        <v>4.3906270000000003</v>
      </c>
      <c r="C30">
        <f t="shared" si="2"/>
        <v>4.3265944151603497</v>
      </c>
      <c r="D30">
        <f t="shared" si="0"/>
        <v>6.4032584839650575E-2</v>
      </c>
      <c r="E30">
        <f t="shared" si="1"/>
        <v>0</v>
      </c>
    </row>
    <row r="31" spans="1:5">
      <c r="A31" s="1">
        <v>45201</v>
      </c>
      <c r="B31">
        <v>4.3703000000000003</v>
      </c>
      <c r="C31">
        <f t="shared" si="2"/>
        <v>4.328205388754685</v>
      </c>
      <c r="D31">
        <f t="shared" si="0"/>
        <v>4.2094611245315328E-2</v>
      </c>
      <c r="E31">
        <f t="shared" si="1"/>
        <v>0</v>
      </c>
    </row>
    <row r="32" spans="1:5">
      <c r="A32" s="1">
        <v>45202</v>
      </c>
      <c r="B32">
        <v>4.4048800000000004</v>
      </c>
      <c r="C32">
        <f t="shared" si="2"/>
        <v>4.3264991014339262</v>
      </c>
      <c r="D32">
        <f t="shared" si="0"/>
        <v>7.8380898566074109E-2</v>
      </c>
      <c r="E32">
        <f t="shared" si="1"/>
        <v>0</v>
      </c>
    </row>
    <row r="33" spans="1:5">
      <c r="A33" s="1">
        <v>45203</v>
      </c>
      <c r="B33">
        <v>4.4206390000000004</v>
      </c>
      <c r="C33">
        <f t="shared" si="2"/>
        <v>4.3161592587816306</v>
      </c>
      <c r="D33">
        <f t="shared" si="0"/>
        <v>0.10447974121836978</v>
      </c>
      <c r="E33">
        <f t="shared" si="1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50" si="3">B34-C34</f>
        <v>2.5770599999999533E-2</v>
      </c>
      <c r="E34">
        <f t="shared" si="1"/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3"/>
        <v>-2.297239999999956E-2</v>
      </c>
      <c r="E35">
        <f t="shared" si="1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3"/>
        <v>-1.8140000000000711E-2</v>
      </c>
      <c r="E36">
        <f t="shared" si="1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3"/>
        <v>4.0239999999993614E-3</v>
      </c>
      <c r="E37">
        <f t="shared" si="1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3"/>
        <v>2.0704300000000231E-2</v>
      </c>
      <c r="E38">
        <f t="shared" si="1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3"/>
        <v>-9.4323999999996744E-3</v>
      </c>
      <c r="E39">
        <f t="shared" si="1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3"/>
        <v>7.9317999999999778E-2</v>
      </c>
      <c r="E40">
        <f t="shared" si="1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3"/>
        <v>-5.8533500000000238E-2</v>
      </c>
      <c r="E41">
        <f t="shared" si="1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si="3"/>
        <v>2.4071499999999801E-2</v>
      </c>
      <c r="E42">
        <f t="shared" si="1"/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3"/>
        <v>-4.6393000000000129E-2</v>
      </c>
      <c r="E43">
        <f t="shared" si="1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3"/>
        <v>-9.6259999999999124E-3</v>
      </c>
      <c r="E44">
        <f t="shared" si="1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3"/>
        <v>-1.9899600000000461E-2</v>
      </c>
      <c r="E45">
        <f t="shared" si="1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3"/>
        <v>1.2227300000000163E-2</v>
      </c>
      <c r="E46">
        <f t="shared" si="1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3"/>
        <v>-3.2524999999999693E-2</v>
      </c>
      <c r="E47">
        <f t="shared" si="1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3"/>
        <v>2.5910999999999795E-2</v>
      </c>
      <c r="E48">
        <f t="shared" si="1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3"/>
        <v>4.4623999999999775E-2</v>
      </c>
      <c r="E49">
        <f t="shared" si="1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3"/>
        <v>-1.6872999999999472E-2</v>
      </c>
      <c r="E50">
        <f t="shared" si="1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4">B52-C51</f>
        <v>3.0356000000000272E-2</v>
      </c>
      <c r="E51">
        <f t="shared" si="1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4"/>
        <v>2.7886999999999773E-3</v>
      </c>
      <c r="E52">
        <f t="shared" si="1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4"/>
        <v>7.6914600000000277E-2</v>
      </c>
      <c r="E53">
        <f t="shared" si="1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4"/>
        <v>1.6949999999999577E-2</v>
      </c>
      <c r="E54">
        <f t="shared" si="1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4"/>
        <v>6.9569999999998799E-3</v>
      </c>
      <c r="E55">
        <f t="shared" si="1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4"/>
        <v>-4.9416400000000138E-2</v>
      </c>
      <c r="E56">
        <f t="shared" si="1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120" si="5">B57-C57</f>
        <v>-3.1736299999999495E-2</v>
      </c>
      <c r="E57">
        <f t="shared" si="1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5"/>
        <v>3.1599999999798456E-5</v>
      </c>
      <c r="E58">
        <f t="shared" si="1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5"/>
        <v>-8.9917000000001579E-3</v>
      </c>
      <c r="E59">
        <f t="shared" si="1"/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5"/>
        <v>-1.2719500000000217E-2</v>
      </c>
      <c r="E60">
        <f t="shared" si="1"/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5"/>
        <v>1.0152999999999857E-2</v>
      </c>
      <c r="E61">
        <f t="shared" si="1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5"/>
        <v>4.3079000000000534E-2</v>
      </c>
      <c r="E62">
        <f t="shared" si="1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5"/>
        <v>-7.7052699999999419E-2</v>
      </c>
      <c r="E63">
        <f t="shared" si="1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5"/>
        <v>-1.2519000000000169E-2</v>
      </c>
      <c r="E64">
        <f t="shared" si="1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5"/>
        <v>1.6614000000005902E-3</v>
      </c>
      <c r="E65">
        <f t="shared" si="1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5"/>
        <v>8.9120000000004751E-3</v>
      </c>
      <c r="E66">
        <f t="shared" ref="E66:E129" si="6">IF(D66&lt;0,1,0)</f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5"/>
        <v>-4.9097000000000168E-2</v>
      </c>
      <c r="E67">
        <f t="shared" si="6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5"/>
        <v>-3.0488499999999696E-2</v>
      </c>
      <c r="E68">
        <f t="shared" si="6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si="5"/>
        <v>1.7137899999999817E-2</v>
      </c>
      <c r="E69">
        <f t="shared" si="6"/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5"/>
        <v>-1.717800000000036E-2</v>
      </c>
      <c r="E70">
        <f t="shared" si="6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5"/>
        <v>-1.7282400000000475E-2</v>
      </c>
      <c r="E71">
        <f t="shared" si="6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5"/>
        <v>-1.0628499999999708E-2</v>
      </c>
      <c r="E72">
        <f t="shared" si="6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5"/>
        <v>-5.7336000000000276E-2</v>
      </c>
      <c r="E73">
        <f t="shared" si="6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5"/>
        <v>5.5172999999999917E-2</v>
      </c>
      <c r="E74">
        <f t="shared" si="6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5"/>
        <v>3.9117199999999741E-2</v>
      </c>
      <c r="E75">
        <f t="shared" si="6"/>
        <v>0</v>
      </c>
    </row>
    <row r="76" spans="1:7">
      <c r="A76" s="1">
        <v>45264</v>
      </c>
      <c r="B76">
        <v>3.972988</v>
      </c>
      <c r="C76">
        <v>4.003844</v>
      </c>
      <c r="D76">
        <f t="shared" si="5"/>
        <v>-3.0855999999999995E-2</v>
      </c>
      <c r="E76">
        <f t="shared" si="6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5"/>
        <v>4.0870599999999868E-2</v>
      </c>
      <c r="E77">
        <f t="shared" si="6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5"/>
        <v>6.7090000000002981E-3</v>
      </c>
      <c r="E78">
        <f t="shared" si="6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5"/>
        <v>-6.9939999999997227E-3</v>
      </c>
      <c r="E79">
        <f t="shared" si="6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5"/>
        <v>1.7590600000000123E-2</v>
      </c>
      <c r="E80">
        <f t="shared" si="6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5"/>
        <v>1.1416599999999555E-2</v>
      </c>
      <c r="E81">
        <f t="shared" si="6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5"/>
        <v>-8.0320000000000391E-3</v>
      </c>
      <c r="E82">
        <f t="shared" si="6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5"/>
        <v>-6.1557399999999873E-2</v>
      </c>
      <c r="E83">
        <f t="shared" si="6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5"/>
        <v>-4.5856699999999861E-2</v>
      </c>
      <c r="E84">
        <f t="shared" si="6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5"/>
        <v>-6.6789999999999683E-2</v>
      </c>
      <c r="E85">
        <f t="shared" si="6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5"/>
        <v>6.1040599999999667E-2</v>
      </c>
      <c r="E86">
        <f t="shared" si="6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5"/>
        <v>1.8283999999999967E-2</v>
      </c>
      <c r="E87">
        <f t="shared" si="6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5"/>
        <v>-6.2983000000000011E-2</v>
      </c>
      <c r="E88">
        <f t="shared" si="6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5"/>
        <v>2.6723599999999958E-2</v>
      </c>
      <c r="E89">
        <f t="shared" si="6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5"/>
        <v>-4.644619999999966E-2</v>
      </c>
      <c r="E90">
        <f t="shared" si="6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5"/>
        <v>4.4305999999999734E-2</v>
      </c>
      <c r="E91">
        <f t="shared" si="6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5"/>
        <v>-3.0100599999999922E-2</v>
      </c>
      <c r="E92">
        <f t="shared" si="6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5"/>
        <v>-2.6367899999999889E-2</v>
      </c>
      <c r="E93">
        <f t="shared" si="6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5"/>
        <v>3.0000400000000038E-2</v>
      </c>
      <c r="E94">
        <f t="shared" si="6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5"/>
        <v>7.4209999999998999E-3</v>
      </c>
      <c r="E95">
        <f t="shared" si="6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5"/>
        <v>3.3144999999999758E-2</v>
      </c>
      <c r="E96">
        <f t="shared" si="6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5"/>
        <v>-2.8462999999999905E-2</v>
      </c>
      <c r="E97">
        <f t="shared" si="6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5"/>
        <v>-5.3238000000000341E-2</v>
      </c>
      <c r="E98">
        <f t="shared" si="6"/>
        <v>1</v>
      </c>
    </row>
    <row r="99" spans="1:5">
      <c r="A99" s="1">
        <v>45299</v>
      </c>
      <c r="B99">
        <v>3.969392</v>
      </c>
      <c r="C99">
        <v>3.959533</v>
      </c>
      <c r="D99">
        <f t="shared" si="5"/>
        <v>9.8590000000000622E-3</v>
      </c>
      <c r="E99">
        <f t="shared" si="6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5"/>
        <v>1.84943999999998E-2</v>
      </c>
      <c r="E100">
        <f t="shared" si="6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5"/>
        <v>1.5046799999999916E-2</v>
      </c>
      <c r="E101">
        <f t="shared" si="6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5"/>
        <v>-4.7255000000000269E-2</v>
      </c>
      <c r="E102">
        <f t="shared" si="6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5"/>
        <v>7.0779999999999177E-3</v>
      </c>
      <c r="E103">
        <f t="shared" si="6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5"/>
        <v>2.9902000000001649E-3</v>
      </c>
      <c r="E104">
        <f t="shared" si="6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5"/>
        <v>8.8100999999998209E-3</v>
      </c>
      <c r="E105">
        <f t="shared" si="6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5"/>
        <v>3.1564399999999715E-2</v>
      </c>
      <c r="E106">
        <f t="shared" si="6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5"/>
        <v>-3.0644300000000513E-2</v>
      </c>
      <c r="E107">
        <f t="shared" si="6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5"/>
        <v>-3.5342599999999891E-2</v>
      </c>
      <c r="E108">
        <f t="shared" si="6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5"/>
        <v>-8.511040000000003E-2</v>
      </c>
      <c r="E109">
        <f t="shared" si="6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si="5"/>
        <v>-2.655299999999805E-3</v>
      </c>
      <c r="E110">
        <f t="shared" si="6"/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5"/>
        <v>-1.7261000000000415E-2</v>
      </c>
      <c r="E111">
        <f t="shared" si="6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5"/>
        <v>9.1347199999999962E-2</v>
      </c>
      <c r="E112">
        <f t="shared" si="6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5"/>
        <v>3.7803500000000323E-2</v>
      </c>
      <c r="E113">
        <f t="shared" si="6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5"/>
        <v>3.9878700000000045E-2</v>
      </c>
      <c r="E114">
        <f t="shared" si="6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5"/>
        <v>1.7020399999999825E-2</v>
      </c>
      <c r="E115">
        <f t="shared" si="6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5"/>
        <v>-5.7145499999999849E-2</v>
      </c>
      <c r="E116">
        <f t="shared" si="6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5"/>
        <v>-5.8090000000001751E-3</v>
      </c>
      <c r="E117">
        <f t="shared" si="6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5"/>
        <v>-2.2282999999999831E-2</v>
      </c>
      <c r="E118">
        <f t="shared" si="6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5"/>
        <v>5.1305200000000273E-2</v>
      </c>
      <c r="E119">
        <f t="shared" si="6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5"/>
        <v>1.6824500000000242E-2</v>
      </c>
      <c r="E120">
        <f t="shared" si="6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ref="D121:D184" si="7">B121-C121</f>
        <v>1.7147699999999766E-2</v>
      </c>
      <c r="E121">
        <f t="shared" si="6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7"/>
        <v>-3.6428400000000138E-2</v>
      </c>
      <c r="E122">
        <f t="shared" si="6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si="7"/>
        <v>-2.4112999999999829E-2</v>
      </c>
      <c r="E123">
        <f t="shared" si="6"/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7"/>
        <v>-3.8003999999993709E-3</v>
      </c>
      <c r="E124">
        <f t="shared" si="6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7"/>
        <v>-3.7010300000000385E-2</v>
      </c>
      <c r="E125">
        <f t="shared" si="6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7"/>
        <v>4.0860299999999405E-2</v>
      </c>
      <c r="E126">
        <f t="shared" si="6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7"/>
        <v>-1.4956600000000542E-2</v>
      </c>
      <c r="E127">
        <f t="shared" si="6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7"/>
        <v>-2.5927000000000255E-2</v>
      </c>
      <c r="E128">
        <f t="shared" si="6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7"/>
        <v>-3.1486499999999751E-2</v>
      </c>
      <c r="E129">
        <f t="shared" si="6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7"/>
        <v>-1.4181999999999917E-2</v>
      </c>
      <c r="E130">
        <f t="shared" ref="E130:E193" si="8">IF(D130&lt;0,1,0)</f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7"/>
        <v>-3.1909000000000187E-2</v>
      </c>
      <c r="E131">
        <f t="shared" si="8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si="7"/>
        <v>4.0820200000000195E-2</v>
      </c>
      <c r="E132">
        <f t="shared" si="8"/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7"/>
        <v>-9.7740000000001714E-3</v>
      </c>
      <c r="E133">
        <f t="shared" si="8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7"/>
        <v>-9.1073000000001514E-3</v>
      </c>
      <c r="E134">
        <f t="shared" si="8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7"/>
        <v>9.3659999999999854E-3</v>
      </c>
      <c r="E135">
        <f t="shared" si="8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7"/>
        <v>2.73810000000001E-2</v>
      </c>
      <c r="E136">
        <f t="shared" si="8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7"/>
        <v>4.622280000000023E-2</v>
      </c>
      <c r="E137">
        <f t="shared" si="8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7"/>
        <v>9.9553000000001113E-3</v>
      </c>
      <c r="E138">
        <f t="shared" si="8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7"/>
        <v>-1.7184999999999562E-3</v>
      </c>
      <c r="E139">
        <f t="shared" si="8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7"/>
        <v>-4.3257000000000545E-2</v>
      </c>
      <c r="E140">
        <f t="shared" si="8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7"/>
        <v>-2.8522000000000158E-2</v>
      </c>
      <c r="E141">
        <f t="shared" si="8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7"/>
        <v>-2.9673299999999792E-2</v>
      </c>
      <c r="E142">
        <f t="shared" si="8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7"/>
        <v>-1.5029400000000415E-2</v>
      </c>
      <c r="E143">
        <f t="shared" si="8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7"/>
        <v>7.7700000000002767E-3</v>
      </c>
      <c r="E144">
        <f t="shared" si="8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7"/>
        <v>-2.1773599999999949E-2</v>
      </c>
      <c r="E145">
        <f t="shared" si="8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7"/>
        <v>1.2523799999999863E-2</v>
      </c>
      <c r="E146">
        <f t="shared" si="8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7"/>
        <v>2.9164600000000096E-2</v>
      </c>
      <c r="E147">
        <f t="shared" si="8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7"/>
        <v>3.6219699999999744E-2</v>
      </c>
      <c r="E148">
        <f t="shared" si="8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7"/>
        <v>-9.30640000000027E-3</v>
      </c>
      <c r="E149">
        <f t="shared" si="8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7"/>
        <v>1.7219999999999569E-2</v>
      </c>
      <c r="E150">
        <f t="shared" si="8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7"/>
        <v>1.0413299999999737E-2</v>
      </c>
      <c r="E151">
        <f t="shared" si="8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7"/>
        <v>-5.352749999999995E-2</v>
      </c>
      <c r="E152">
        <f t="shared" si="8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7"/>
        <v>4.1729999999997602E-3</v>
      </c>
      <c r="E153">
        <f t="shared" si="8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7"/>
        <v>3.3408000000000104E-2</v>
      </c>
      <c r="E154">
        <f t="shared" si="8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7"/>
        <v>-4.4254000000000016E-2</v>
      </c>
      <c r="E155">
        <f t="shared" si="8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7"/>
        <v>-7.579699999999967E-3</v>
      </c>
      <c r="E156">
        <f t="shared" si="8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7"/>
        <v>-9.5275999999997474E-3</v>
      </c>
      <c r="E157">
        <f t="shared" si="8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7"/>
        <v>2.1879000000000204E-2</v>
      </c>
      <c r="E158">
        <f t="shared" si="8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7"/>
        <v>-6.4130000000028886E-4</v>
      </c>
      <c r="E159">
        <f t="shared" si="8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7"/>
        <v>5.8173499999999656E-2</v>
      </c>
      <c r="E160">
        <f t="shared" si="8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7"/>
        <v>-1.1970199999999931E-2</v>
      </c>
      <c r="E161">
        <f t="shared" si="8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7"/>
        <v>3.6513999999999935E-2</v>
      </c>
      <c r="E162">
        <f t="shared" si="8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7"/>
        <v>-3.6398099999999989E-2</v>
      </c>
      <c r="E163">
        <f t="shared" si="8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7"/>
        <v>-1.2216000000000449E-3</v>
      </c>
      <c r="E164">
        <f t="shared" si="8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7"/>
        <v>3.5469999999993007E-4</v>
      </c>
      <c r="E165">
        <f t="shared" si="8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7"/>
        <v>-1.249969999999978E-2</v>
      </c>
      <c r="E166">
        <f t="shared" si="8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7"/>
        <v>7.1804000000000201E-2</v>
      </c>
      <c r="E167">
        <f t="shared" si="8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7"/>
        <v>8.2269200000000264E-2</v>
      </c>
      <c r="E168">
        <f t="shared" si="8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7"/>
        <v>6.5988800000000403E-2</v>
      </c>
      <c r="E169">
        <f t="shared" si="8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7"/>
        <v>5.8184499999999417E-2</v>
      </c>
      <c r="E170">
        <f t="shared" si="8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7"/>
        <v>4.2334600000000222E-2</v>
      </c>
      <c r="E171">
        <f t="shared" si="8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7"/>
        <v>-4.1970499999999689E-2</v>
      </c>
      <c r="E172">
        <f t="shared" si="8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7"/>
        <v>-2.5321000000000815E-2</v>
      </c>
      <c r="E173">
        <f t="shared" si="8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7"/>
        <v>-3.176459999999981E-2</v>
      </c>
      <c r="E174">
        <f t="shared" si="8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7"/>
        <v>-8.2000000000004292E-4</v>
      </c>
      <c r="E175">
        <f t="shared" si="8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7"/>
        <v>-4.3802699999999639E-2</v>
      </c>
      <c r="E176">
        <f t="shared" si="8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7"/>
        <v>5.6981299999999901E-2</v>
      </c>
      <c r="E177">
        <f t="shared" si="8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7"/>
        <v>-7.0132000000000083E-2</v>
      </c>
      <c r="E178">
        <f t="shared" si="8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7"/>
        <v>-3.639000000000614E-3</v>
      </c>
      <c r="E179">
        <f t="shared" si="8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7"/>
        <v>-6.1210599999999893E-2</v>
      </c>
      <c r="E180">
        <f t="shared" si="8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7"/>
        <v>6.1562700000000081E-2</v>
      </c>
      <c r="E181">
        <f t="shared" si="8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7"/>
        <v>-5.809929999999941E-2</v>
      </c>
      <c r="E182">
        <f t="shared" si="8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7"/>
        <v>-1.6319999999998558E-3</v>
      </c>
      <c r="E183">
        <f t="shared" si="8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7"/>
        <v>-1.5833999999999904E-2</v>
      </c>
      <c r="E184">
        <f t="shared" si="8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ref="D185:D248" si="9">B185-C185</f>
        <v>-6.3018000000000018E-2</v>
      </c>
      <c r="E185">
        <f t="shared" si="8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9"/>
        <v>2.0444499999999977E-2</v>
      </c>
      <c r="E186">
        <f t="shared" si="8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9"/>
        <v>-2.1881999999999735E-2</v>
      </c>
      <c r="E187">
        <f t="shared" si="8"/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9"/>
        <v>-3.1356599999999624E-2</v>
      </c>
      <c r="E188">
        <f t="shared" si="8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9"/>
        <v>4.4570999999999916E-2</v>
      </c>
      <c r="E189">
        <f t="shared" si="8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9"/>
        <v>-5.3637999999999852E-2</v>
      </c>
      <c r="E190">
        <f t="shared" si="8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9"/>
        <v>-9.5979999999999954E-3</v>
      </c>
      <c r="E191">
        <f t="shared" si="8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9"/>
        <v>-1.4536500000000174E-2</v>
      </c>
      <c r="E192">
        <f t="shared" si="8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9"/>
        <v>-3.1320299999999968E-2</v>
      </c>
      <c r="E193">
        <f t="shared" si="8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9"/>
        <v>-6.5056000000001113E-3</v>
      </c>
      <c r="E194">
        <f t="shared" ref="E194:E257" si="10">IF(D194&lt;0,1,0)</f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9"/>
        <v>-4.3982500000000258E-2</v>
      </c>
      <c r="E195">
        <f t="shared" si="10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9"/>
        <v>-7.1778000000000119E-3</v>
      </c>
      <c r="E196">
        <f t="shared" si="10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9"/>
        <v>1.4191099999999679E-2</v>
      </c>
      <c r="E197">
        <f t="shared" si="10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9"/>
        <v>1.0186599999999935E-2</v>
      </c>
      <c r="E198">
        <f t="shared" si="10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9"/>
        <v>-4.9909500000000051E-2</v>
      </c>
      <c r="E199">
        <f t="shared" si="10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9"/>
        <v>6.3299111111110307E-3</v>
      </c>
      <c r="E200">
        <f t="shared" si="10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9"/>
        <v>-3.4545300000000001E-2</v>
      </c>
      <c r="E201">
        <f t="shared" si="10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9"/>
        <v>5.1760999999999946E-2</v>
      </c>
      <c r="E202">
        <f t="shared" si="10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9"/>
        <v>2.1661200000000047E-2</v>
      </c>
      <c r="E203">
        <f t="shared" si="10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9"/>
        <v>-5.4083999999998689E-3</v>
      </c>
      <c r="E204">
        <f t="shared" si="10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9"/>
        <v>3.8890000000000313E-3</v>
      </c>
      <c r="E205">
        <f t="shared" si="10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9"/>
        <v>-8.8762000000000008E-3</v>
      </c>
      <c r="E206">
        <f t="shared" si="10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9"/>
        <v>-5.6424999999999947E-3</v>
      </c>
      <c r="E207">
        <f t="shared" si="10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9"/>
        <v>4.1712999999998779E-3</v>
      </c>
      <c r="E208">
        <f t="shared" si="10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9"/>
        <v>3.1596500000000027E-2</v>
      </c>
      <c r="E209">
        <f t="shared" si="10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9"/>
        <v>-2.4307599999999763E-2</v>
      </c>
      <c r="E210">
        <f t="shared" si="10"/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9"/>
        <v>1.0561000000000487E-2</v>
      </c>
      <c r="E211">
        <f t="shared" si="10"/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9"/>
        <v>-1.0913000000000395E-2</v>
      </c>
      <c r="E212">
        <f t="shared" si="10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9"/>
        <v>6.7043000000000852E-2</v>
      </c>
      <c r="E213">
        <f t="shared" si="10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9"/>
        <v>-8.9430000000003673E-3</v>
      </c>
      <c r="E214">
        <f t="shared" si="10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9"/>
        <v>-1.4105500000000326E-2</v>
      </c>
      <c r="E215">
        <f t="shared" si="10"/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si="9"/>
        <v>8.7285000000001389E-3</v>
      </c>
      <c r="E216">
        <f t="shared" si="10"/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si="9"/>
        <v>-3.168730000000064E-2</v>
      </c>
      <c r="E217">
        <f t="shared" si="10"/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9"/>
        <v>2.1475999999999829E-2</v>
      </c>
      <c r="E218">
        <f t="shared" si="1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9"/>
        <v>1.5611299999999773E-2</v>
      </c>
      <c r="E219">
        <f t="shared" si="1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9"/>
        <v>-4.58403000000005E-2</v>
      </c>
      <c r="E220">
        <f t="shared" si="1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9"/>
        <v>-3.7833999999999257E-2</v>
      </c>
      <c r="E221">
        <f t="shared" si="1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9"/>
        <v>1.2259999999999494E-3</v>
      </c>
      <c r="E222">
        <f t="shared" si="1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9"/>
        <v>6.9759999999998712E-3</v>
      </c>
      <c r="E223">
        <f t="shared" si="1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si="9"/>
        <v>-3.2724400000000209E-2</v>
      </c>
      <c r="E224">
        <f t="shared" si="10"/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9"/>
        <v>9.9599999999977484E-4</v>
      </c>
      <c r="E225">
        <f t="shared" si="10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9"/>
        <v>-4.9847000000000197E-2</v>
      </c>
      <c r="E226">
        <f t="shared" si="10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si="9"/>
        <v>-1.7679549999999544E-2</v>
      </c>
      <c r="E227">
        <f t="shared" si="10"/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si="9"/>
        <v>-4.9864617857143134E-2</v>
      </c>
      <c r="E228">
        <f t="shared" si="10"/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si="9"/>
        <v>-8.5817000000001364E-3</v>
      </c>
      <c r="E229">
        <f t="shared" si="10"/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9"/>
        <v>-2.5237199999999849E-2</v>
      </c>
      <c r="E230">
        <f t="shared" si="10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9"/>
        <v>6.1903999999999293E-3</v>
      </c>
      <c r="E231">
        <f t="shared" si="10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9"/>
        <v>1.4491999999999727E-2</v>
      </c>
      <c r="E232">
        <f t="shared" si="10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9"/>
        <v>1.9230999999999998E-2</v>
      </c>
      <c r="E233">
        <f t="shared" si="10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9"/>
        <v>-3.2693999999999779E-2</v>
      </c>
      <c r="E234">
        <f t="shared" si="10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9"/>
        <v>2.87550999999997E-2</v>
      </c>
      <c r="E235">
        <f t="shared" si="10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9"/>
        <v>2.0743799999999979E-2</v>
      </c>
      <c r="E236">
        <f t="shared" si="10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9"/>
        <v>1.5223999999998128E-3</v>
      </c>
      <c r="E237">
        <f t="shared" si="10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9"/>
        <v>-2.6844199999999763E-2</v>
      </c>
      <c r="E238">
        <f t="shared" si="10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9"/>
        <v>-2.9432400000000136E-2</v>
      </c>
      <c r="E239">
        <f t="shared" si="10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9"/>
        <v>-1.7074899999999893E-2</v>
      </c>
      <c r="E240">
        <f t="shared" si="10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9"/>
        <v>-2.1421099999999971E-2</v>
      </c>
      <c r="E241">
        <f t="shared" si="10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9"/>
        <v>2.7493500000000282E-2</v>
      </c>
      <c r="E242">
        <f t="shared" si="10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9"/>
        <v>-2.2000999999999937E-2</v>
      </c>
      <c r="E243">
        <f t="shared" si="10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9"/>
        <v>-2.5123600000000135E-2</v>
      </c>
      <c r="E244">
        <f t="shared" si="10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9"/>
        <v>-3.6613399999999796E-2</v>
      </c>
      <c r="E245">
        <f t="shared" si="10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9"/>
        <v>-8.6729999999990426E-4</v>
      </c>
      <c r="E246">
        <f t="shared" si="10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si="9"/>
        <v>3.7289000000004791E-3</v>
      </c>
      <c r="E247">
        <f t="shared" si="10"/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si="9"/>
        <v>1.4511699999999905E-2</v>
      </c>
      <c r="E248">
        <f t="shared" si="10"/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ref="D249:D278" si="11">B249-C249</f>
        <v>-4.4071699999999936E-2</v>
      </c>
      <c r="E249">
        <f t="shared" si="10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11"/>
        <v>-4.0255399999999941E-2</v>
      </c>
      <c r="E250">
        <f t="shared" si="10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11"/>
        <v>3.0265938110349833E-2</v>
      </c>
      <c r="E251">
        <f t="shared" si="10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11"/>
        <v>1.1841400000000224E-2</v>
      </c>
      <c r="E252">
        <f t="shared" si="10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11"/>
        <v>8.0046000000000284E-3</v>
      </c>
      <c r="E253">
        <f t="shared" si="10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11"/>
        <v>1.866999999999841E-4</v>
      </c>
      <c r="E254">
        <f t="shared" si="10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11"/>
        <v>-6.9862999999998898E-3</v>
      </c>
      <c r="E255">
        <f t="shared" si="10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11"/>
        <v>-4.9957000000002694E-3</v>
      </c>
      <c r="E256">
        <f t="shared" si="10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11"/>
        <v>-1.2435900000000277E-2</v>
      </c>
      <c r="E257">
        <f t="shared" si="10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11"/>
        <v>-1.0709199999999974E-2</v>
      </c>
      <c r="E258">
        <f t="shared" ref="E258:E321" si="12">IF(D258&lt;0,1,0)</f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11"/>
        <v>-3.1413699999999878E-2</v>
      </c>
      <c r="E259">
        <f t="shared" si="1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11"/>
        <v>-3.2552400000000148E-2</v>
      </c>
      <c r="E260">
        <f t="shared" si="1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11"/>
        <v>7.361000000000395E-3</v>
      </c>
      <c r="E261">
        <f t="shared" si="1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11"/>
        <v>-4.4699000000001377E-3</v>
      </c>
      <c r="E262">
        <f t="shared" si="1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11"/>
        <v>5.632700000000046E-3</v>
      </c>
      <c r="E263">
        <f t="shared" si="1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11"/>
        <v>-1.2746300000000321E-2</v>
      </c>
      <c r="E264">
        <f t="shared" si="1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11"/>
        <v>-2.6443299999999947E-2</v>
      </c>
      <c r="E265">
        <f t="shared" si="1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11"/>
        <v>-5.1576800000000311E-2</v>
      </c>
      <c r="E266">
        <f t="shared" si="1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11"/>
        <v>3.8180699999999845E-2</v>
      </c>
      <c r="E267">
        <f t="shared" si="1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si="11"/>
        <v>2.4315500000000156E-2</v>
      </c>
      <c r="E268">
        <f t="shared" si="12"/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11"/>
        <v>8.6462999999996626E-3</v>
      </c>
      <c r="E269">
        <f t="shared" si="12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11"/>
        <v>-3.8064499999999946E-2</v>
      </c>
      <c r="E270">
        <f t="shared" si="12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11"/>
        <v>-2.5883299999999831E-2</v>
      </c>
      <c r="E271">
        <f t="shared" si="12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11"/>
        <v>2.1783399999999897E-2</v>
      </c>
      <c r="E272">
        <f t="shared" si="12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11"/>
        <v>-1.1364299999999883E-2</v>
      </c>
      <c r="E273">
        <f t="shared" si="12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11"/>
        <v>-4.1574000000004219E-3</v>
      </c>
      <c r="E274">
        <f t="shared" si="12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11"/>
        <v>2.3790800000000001E-2</v>
      </c>
      <c r="E275">
        <f t="shared" si="12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11"/>
        <v>4.1349400000000092E-2</v>
      </c>
      <c r="E276">
        <f t="shared" si="12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11"/>
        <v>-1.3317999999999941E-2</v>
      </c>
      <c r="E277">
        <f t="shared" si="12"/>
        <v>1</v>
      </c>
    </row>
    <row r="278" spans="1:5">
      <c r="A278" s="1">
        <v>45551</v>
      </c>
      <c r="B278">
        <v>3.8590600490570068</v>
      </c>
      <c r="C278">
        <v>3.8633033999999999</v>
      </c>
      <c r="D278">
        <f t="shared" si="11"/>
        <v>-4.2433509429931071E-3</v>
      </c>
      <c r="E278">
        <f t="shared" si="12"/>
        <v>1</v>
      </c>
    </row>
    <row r="279" spans="1:5">
      <c r="A279" s="7" t="s">
        <v>8</v>
      </c>
      <c r="B279">
        <v>3.8404500484466548</v>
      </c>
      <c r="C279">
        <v>3.8648955821990971</v>
      </c>
      <c r="D279">
        <f t="shared" ref="D279" si="13">B279-C279</f>
        <v>-2.4445533752442294E-2</v>
      </c>
      <c r="E279">
        <f t="shared" si="12"/>
        <v>1</v>
      </c>
    </row>
    <row r="280" spans="1:5">
      <c r="C280">
        <v>3.8201408386230469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9</v>
      </c>
    </row>
    <row r="2" spans="1:7">
      <c r="A2" s="5" t="s">
        <v>0</v>
      </c>
      <c r="B2" s="4" t="s">
        <v>1</v>
      </c>
      <c r="D2" s="9" t="s">
        <v>10</v>
      </c>
      <c r="E2" s="10" t="s">
        <v>3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>B6-D6</f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11</v>
      </c>
    </row>
    <row r="9" spans="1:7">
      <c r="A9" s="5" t="s">
        <v>0</v>
      </c>
      <c r="B9" s="4" t="s">
        <v>1</v>
      </c>
      <c r="D9" s="9" t="s">
        <v>10</v>
      </c>
      <c r="E9" s="10" t="s">
        <v>3</v>
      </c>
    </row>
    <row r="10" spans="1:7">
      <c r="A10" s="1">
        <v>45166</v>
      </c>
      <c r="B10">
        <v>4.1401919999999999</v>
      </c>
      <c r="D10">
        <v>3.883867</v>
      </c>
      <c r="E10">
        <f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>B11-D11</f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>B12-D12</f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>B13-D13</f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>B14-D14</f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1</v>
      </c>
      <c r="D16" s="9" t="s">
        <v>10</v>
      </c>
      <c r="E16" s="10" t="s">
        <v>3</v>
      </c>
      <c r="G16" t="s">
        <v>12</v>
      </c>
    </row>
    <row r="17" spans="1:7">
      <c r="A17" s="1">
        <v>45173</v>
      </c>
      <c r="B17">
        <v>4.1261541111111102</v>
      </c>
      <c r="D17">
        <v>4.1474149999999996</v>
      </c>
      <c r="E17">
        <f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>B18-D18</f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>B19-D19</f>
        <v>1.3703999999999716E-2</v>
      </c>
    </row>
    <row r="20" spans="1:7">
      <c r="A20" s="1">
        <v>45176</v>
      </c>
      <c r="B20">
        <v>4.258</v>
      </c>
      <c r="D20">
        <v>4.176196</v>
      </c>
      <c r="E20">
        <f>B20-D20</f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>B21-D21</f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13</v>
      </c>
    </row>
    <row r="23" spans="1:7">
      <c r="A23" s="5" t="s">
        <v>0</v>
      </c>
      <c r="B23" s="4" t="s">
        <v>1</v>
      </c>
      <c r="D23" s="9" t="s">
        <v>10</v>
      </c>
      <c r="E23" s="10" t="s">
        <v>3</v>
      </c>
    </row>
    <row r="24" spans="1:7">
      <c r="A24" s="1">
        <v>45180</v>
      </c>
      <c r="B24">
        <v>4.3203959999999997</v>
      </c>
      <c r="D24">
        <v>4.1955809999999998</v>
      </c>
      <c r="E24">
        <f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>B25-D25</f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>B26-D26</f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>B27-D27</f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>B28-D28</f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14</v>
      </c>
    </row>
    <row r="30" spans="1:7">
      <c r="A30" s="5" t="s">
        <v>0</v>
      </c>
      <c r="B30" s="4" t="s">
        <v>1</v>
      </c>
      <c r="D30" s="9" t="s">
        <v>10</v>
      </c>
      <c r="E30" s="10" t="s">
        <v>3</v>
      </c>
    </row>
    <row r="31" spans="1:7">
      <c r="A31" s="1">
        <v>45187</v>
      </c>
      <c r="B31">
        <v>4.3063000000000002</v>
      </c>
      <c r="D31">
        <v>4.2253847000000002</v>
      </c>
      <c r="E31">
        <f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>B32-D32</f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>B33-D33</f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>B34-D34</f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>B35-D35</f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15</v>
      </c>
    </row>
    <row r="37" spans="1:7">
      <c r="A37" s="5" t="s">
        <v>0</v>
      </c>
      <c r="B37" s="4" t="s">
        <v>1</v>
      </c>
      <c r="D37" s="9" t="s">
        <v>10</v>
      </c>
      <c r="E37" s="10" t="s">
        <v>3</v>
      </c>
    </row>
    <row r="38" spans="1:7">
      <c r="A38" s="1">
        <v>45201</v>
      </c>
      <c r="B38">
        <v>4.3703000000000003</v>
      </c>
      <c r="D38">
        <v>4.3451157</v>
      </c>
      <c r="E38">
        <f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>B39-D39</f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>B40-D40</f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>B41-D41</f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>B42-D42</f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16</v>
      </c>
    </row>
    <row r="44" spans="1:7">
      <c r="A44" s="5" t="s">
        <v>0</v>
      </c>
      <c r="B44" s="4" t="s">
        <v>1</v>
      </c>
      <c r="D44" s="9" t="s">
        <v>10</v>
      </c>
      <c r="E44" s="10" t="s">
        <v>3</v>
      </c>
    </row>
    <row r="45" spans="1:7">
      <c r="A45" s="1">
        <v>45208</v>
      </c>
      <c r="B45">
        <v>4.3303849999999997</v>
      </c>
      <c r="D45">
        <v>4.4246901999999997</v>
      </c>
      <c r="E45">
        <f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>B46-D46</f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>B47-D47</f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>B48-D48</f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>B49-D49</f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17</v>
      </c>
    </row>
    <row r="51" spans="1:7">
      <c r="A51" s="5" t="s">
        <v>0</v>
      </c>
      <c r="B51" s="4" t="s">
        <v>1</v>
      </c>
      <c r="D51" s="9" t="s">
        <v>10</v>
      </c>
      <c r="E51" s="10" t="s">
        <v>3</v>
      </c>
    </row>
    <row r="52" spans="1:7">
      <c r="A52" s="1">
        <v>45215</v>
      </c>
      <c r="B52">
        <v>4.2351289999999997</v>
      </c>
      <c r="D52">
        <v>4.3199490000000003</v>
      </c>
      <c r="E52">
        <f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>B53-D53</f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>B54-D54</f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>B55-D55</f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>B56-D56</f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18</v>
      </c>
    </row>
    <row r="58" spans="1:7">
      <c r="A58" s="5" t="s">
        <v>0</v>
      </c>
      <c r="B58" s="4" t="s">
        <v>1</v>
      </c>
      <c r="D58" s="9" t="s">
        <v>10</v>
      </c>
      <c r="E58" s="10" t="s">
        <v>3</v>
      </c>
    </row>
    <row r="59" spans="1:7">
      <c r="A59" s="1">
        <v>45222</v>
      </c>
      <c r="B59">
        <v>4.2072890000000003</v>
      </c>
      <c r="D59">
        <v>4.1949690000000004</v>
      </c>
      <c r="E59">
        <f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>B60-D60</f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>B61-D61</f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>B62-D62</f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>B63-D63</f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19</v>
      </c>
    </row>
    <row r="65" spans="1:7">
      <c r="A65" s="5" t="s">
        <v>0</v>
      </c>
      <c r="B65" s="4" t="s">
        <v>1</v>
      </c>
      <c r="D65" s="9" t="s">
        <v>10</v>
      </c>
      <c r="E65" s="10" t="s">
        <v>3</v>
      </c>
    </row>
    <row r="66" spans="1:7">
      <c r="A66" s="1">
        <v>45229</v>
      </c>
      <c r="B66">
        <v>4.2121570000000004</v>
      </c>
      <c r="D66">
        <v>4.1267623999999996</v>
      </c>
      <c r="E66">
        <f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>B67-D67</f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>B68-D68</f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>B69-D69</f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>B70-D70</f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20</v>
      </c>
    </row>
    <row r="72" spans="1:7">
      <c r="A72" s="5" t="s">
        <v>0</v>
      </c>
      <c r="B72" s="4" t="s">
        <v>21</v>
      </c>
      <c r="D72" s="9" t="s">
        <v>10</v>
      </c>
      <c r="E72" s="10" t="s">
        <v>3</v>
      </c>
    </row>
    <row r="73" spans="1:7">
      <c r="A73" s="1">
        <v>45236</v>
      </c>
      <c r="B73">
        <v>4.1884699999999997</v>
      </c>
      <c r="D73">
        <v>4.1074120000000001</v>
      </c>
      <c r="E73">
        <f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>B74-D74</f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>B75-D75</f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>B76-D76</f>
        <v>9.5984999999999765E-2</v>
      </c>
    </row>
    <row r="77" spans="1:7">
      <c r="D77">
        <v>4.0439444</v>
      </c>
    </row>
    <row r="78" spans="1:7">
      <c r="G78" t="s">
        <v>22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4"/>
  <sheetViews>
    <sheetView tabSelected="1" zoomScale="150" zoomScaleNormal="150" workbookViewId="0">
      <pane ySplit="1" topLeftCell="A537" activePane="bottomLeft" state="frozen"/>
      <selection pane="bottomLeft" activeCell="E554" sqref="E554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21</v>
      </c>
      <c r="C1" s="2" t="s">
        <v>2</v>
      </c>
      <c r="D1" s="3" t="s">
        <v>3</v>
      </c>
      <c r="E1" s="6">
        <f>AVERAGE($D$2:$D$499)</f>
        <v>-1.5591554401213433E-2</v>
      </c>
      <c r="F1" s="54" t="s">
        <v>23</v>
      </c>
      <c r="G1" s="10" t="s">
        <v>3</v>
      </c>
    </row>
    <row r="2" spans="1:9" ht="18" customHeight="1">
      <c r="A2" s="1">
        <v>44640</v>
      </c>
      <c r="B2">
        <v>4.7000469999999996</v>
      </c>
      <c r="C2">
        <v>4.6941620000000004</v>
      </c>
      <c r="D2">
        <f t="shared" ref="D2:D33" si="0">B2-C2</f>
        <v>5.8849999999992519E-3</v>
      </c>
      <c r="E2">
        <f t="shared" ref="E2:E65" si="1">IF(D2&lt;0,1,0)</f>
        <v>0</v>
      </c>
      <c r="G2" s="46">
        <f>COUNTIFS(E2:E300,1)</f>
        <v>179</v>
      </c>
      <c r="H2" s="49" t="s">
        <v>5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si="1"/>
        <v>0</v>
      </c>
      <c r="G3" s="46">
        <f>COUNT(E2:E300)</f>
        <v>299</v>
      </c>
      <c r="H3" s="48" t="s">
        <v>6</v>
      </c>
    </row>
    <row r="4" spans="1:9" ht="18" customHeight="1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7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ref="D34:D65" si="2">B34-C34</f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2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2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2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2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2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2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2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2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2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2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2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2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2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2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2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2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2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2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2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2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2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2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2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2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2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2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2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2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2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2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2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ref="D66:D97" si="3">B66-C66</f>
        <v>0.10728399999999993</v>
      </c>
      <c r="E66">
        <f t="shared" ref="E66:E129" si="4">IF(D66&lt;0,1,0)</f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3"/>
        <v>8.433700000000055E-2</v>
      </c>
      <c r="E67">
        <f t="shared" si="4"/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3"/>
        <v>9.8222999999999949E-2</v>
      </c>
      <c r="E68">
        <f t="shared" si="4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3"/>
        <v>-2.5321999999999178E-2</v>
      </c>
      <c r="E69">
        <f t="shared" si="4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3"/>
        <v>4.3963999999999892E-2</v>
      </c>
      <c r="E70">
        <f t="shared" si="4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3"/>
        <v>7.4025999999999925E-2</v>
      </c>
      <c r="E71">
        <f t="shared" si="4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3"/>
        <v>0.10229899999999947</v>
      </c>
      <c r="E72">
        <f t="shared" si="4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3"/>
        <v>2.5954999999999728E-2</v>
      </c>
      <c r="E73">
        <f t="shared" si="4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3"/>
        <v>-5.0784999999999414E-2</v>
      </c>
      <c r="E74">
        <f t="shared" si="4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3"/>
        <v>-8.3470000000005484E-3</v>
      </c>
      <c r="E75">
        <f t="shared" si="4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3"/>
        <v>-0.1182369999999997</v>
      </c>
      <c r="E76">
        <f t="shared" si="4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3"/>
        <v>9.7310000000003782E-3</v>
      </c>
      <c r="E77">
        <f t="shared" si="4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3"/>
        <v>1.0009999999995856E-3</v>
      </c>
      <c r="E78">
        <f t="shared" si="4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3"/>
        <v>-2.7333000000000496E-3</v>
      </c>
      <c r="E79">
        <f t="shared" si="4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3"/>
        <v>4.7400000000052955E-4</v>
      </c>
      <c r="E80">
        <f t="shared" si="4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3"/>
        <v>-3.7876999999999938E-2</v>
      </c>
      <c r="E81">
        <f t="shared" si="4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si="3"/>
        <v>-4.8749999999992966E-3</v>
      </c>
      <c r="E82">
        <f t="shared" si="4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4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4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4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4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4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4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4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4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4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4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4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4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4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4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4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ref="D98:D129" si="5">B98-C98</f>
        <v>6.3758999999999233E-2</v>
      </c>
      <c r="E98">
        <f t="shared" si="4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5"/>
        <v>9.5787999999999762E-2</v>
      </c>
      <c r="E99">
        <f t="shared" si="4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5"/>
        <v>9.6409999999993445E-3</v>
      </c>
      <c r="E100">
        <f t="shared" si="4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5"/>
        <v>2.3386999999999603E-2</v>
      </c>
      <c r="E101">
        <f t="shared" si="4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5"/>
        <v>4.8710000000005138E-3</v>
      </c>
      <c r="E102">
        <f t="shared" si="4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5"/>
        <v>-3.0429000000000705E-2</v>
      </c>
      <c r="E103">
        <f t="shared" si="4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5"/>
        <v>2.4849999999999817E-2</v>
      </c>
      <c r="E104">
        <f t="shared" si="4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5"/>
        <v>-1.4409999999998035E-3</v>
      </c>
      <c r="E105">
        <f t="shared" si="4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5"/>
        <v>-4.3865499999999891E-2</v>
      </c>
      <c r="E106">
        <f t="shared" si="4"/>
        <v>1</v>
      </c>
    </row>
    <row r="107" spans="1:5">
      <c r="A107" s="1">
        <v>44806</v>
      </c>
      <c r="B107">
        <v>4.7340499999999999</v>
      </c>
      <c r="C107">
        <v>4.7955527</v>
      </c>
      <c r="D107">
        <f t="shared" si="5"/>
        <v>-6.1502700000000132E-2</v>
      </c>
      <c r="E107">
        <f t="shared" si="4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si="5"/>
        <v>-6.2718999999999525E-2</v>
      </c>
      <c r="E108">
        <f t="shared" si="4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5"/>
        <v>-2.4448999999999721E-2</v>
      </c>
      <c r="E109">
        <f t="shared" si="4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5"/>
        <v>-2.7820000000000178E-2</v>
      </c>
      <c r="E110">
        <f t="shared" si="4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5"/>
        <v>-5.1176299999999841E-2</v>
      </c>
      <c r="E111">
        <f t="shared" si="4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5"/>
        <v>-1.5125999999999529E-2</v>
      </c>
      <c r="E112">
        <f t="shared" si="4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5"/>
        <v>-6.6382299999999894E-2</v>
      </c>
      <c r="E113">
        <f t="shared" si="4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5"/>
        <v>-2.6455000000000339E-2</v>
      </c>
      <c r="E114">
        <f t="shared" si="4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5"/>
        <v>-8.478700000000039E-2</v>
      </c>
      <c r="E115">
        <f t="shared" si="4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5"/>
        <v>0.12911800000000007</v>
      </c>
      <c r="E116">
        <f t="shared" si="4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5"/>
        <v>-4.82680000000002E-2</v>
      </c>
      <c r="E117">
        <f t="shared" si="4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5"/>
        <v>-4.3883000000000116E-2</v>
      </c>
      <c r="E118">
        <f t="shared" si="4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5"/>
        <v>-5.0299599999999778E-2</v>
      </c>
      <c r="E119">
        <f t="shared" si="4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5"/>
        <v>9.231429999999996E-2</v>
      </c>
      <c r="E120">
        <f t="shared" si="4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5"/>
        <v>5.5843300000000262E-2</v>
      </c>
      <c r="E121">
        <f t="shared" si="4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5"/>
        <v>-2.2562699999999936E-2</v>
      </c>
      <c r="E122">
        <f t="shared" si="4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5"/>
        <v>-0.19589750000000006</v>
      </c>
      <c r="E123">
        <f t="shared" si="4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5"/>
        <v>2.120600000000028E-2</v>
      </c>
      <c r="E124">
        <f t="shared" si="4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5"/>
        <v>-0.13125020000000021</v>
      </c>
      <c r="E125">
        <f t="shared" si="4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5"/>
        <v>-9.2573999999999934E-2</v>
      </c>
      <c r="E126">
        <f t="shared" si="4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5"/>
        <v>-0.16327849999999966</v>
      </c>
      <c r="E127">
        <f t="shared" si="4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5"/>
        <v>-0.1552560000000005</v>
      </c>
      <c r="E128">
        <f t="shared" si="4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5"/>
        <v>-3.7476700000000029E-2</v>
      </c>
      <c r="E129">
        <f t="shared" si="4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ref="D130:D154" si="6">B130-C130</f>
        <v>-7.0044000000000217E-2</v>
      </c>
      <c r="E130">
        <f t="shared" ref="E130:E193" si="7">IF(D130&lt;0,1,0)</f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6"/>
        <v>4.4910000000006889E-3</v>
      </c>
      <c r="E131">
        <f t="shared" si="7"/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6"/>
        <v>-0.13298200000000016</v>
      </c>
      <c r="E132">
        <f t="shared" si="7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6"/>
        <v>-2.1940000000000737E-2</v>
      </c>
      <c r="E133">
        <f t="shared" si="7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6"/>
        <v>-3.5146600000000028E-2</v>
      </c>
      <c r="E134">
        <f t="shared" si="7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6"/>
        <v>2.0443499999999837E-2</v>
      </c>
      <c r="E135">
        <f t="shared" si="7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6"/>
        <v>6.4693000000000112E-3</v>
      </c>
      <c r="E136">
        <f t="shared" si="7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6"/>
        <v>8.2700000000013318E-4</v>
      </c>
      <c r="E137">
        <f t="shared" si="7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6"/>
        <v>-0.12289243428571339</v>
      </c>
      <c r="E138">
        <f t="shared" si="7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si="6"/>
        <v>1.1869500000000421E-2</v>
      </c>
      <c r="E139">
        <f t="shared" si="7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7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7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7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7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7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7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7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7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7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7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7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7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7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7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7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7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187" si="8">B156-C156</f>
        <v>-1.2130000000000862E-2</v>
      </c>
      <c r="E156">
        <f t="shared" si="7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8"/>
        <v>2.3581300000000027E-2</v>
      </c>
      <c r="E157">
        <f t="shared" si="7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8"/>
        <v>-2.7162999999999826E-2</v>
      </c>
      <c r="E158">
        <f t="shared" si="7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8"/>
        <v>-1.3104000000003779E-3</v>
      </c>
      <c r="E159">
        <f t="shared" si="7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8"/>
        <v>-6.5989999999995774E-3</v>
      </c>
      <c r="E160">
        <f t="shared" si="7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8"/>
        <v>6.7735999999998242E-3</v>
      </c>
      <c r="E161">
        <f t="shared" si="7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8"/>
        <v>-1.7108799999999924E-2</v>
      </c>
      <c r="E162">
        <f t="shared" si="7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8"/>
        <v>2.776339999999955E-2</v>
      </c>
      <c r="E163">
        <f t="shared" si="7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8"/>
        <v>6.2411999999999246E-2</v>
      </c>
      <c r="E164">
        <f t="shared" si="7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8"/>
        <v>-5.2007999999998944E-3</v>
      </c>
      <c r="E165">
        <f t="shared" si="7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8"/>
        <v>8.5104999999998654E-3</v>
      </c>
      <c r="E166">
        <f t="shared" si="7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8"/>
        <v>-4.425200000000018E-2</v>
      </c>
      <c r="E167">
        <f t="shared" si="7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8"/>
        <v>-2.8450000000006526E-3</v>
      </c>
      <c r="E168">
        <f t="shared" si="7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8"/>
        <v>2.6534000000000724E-2</v>
      </c>
      <c r="E169">
        <f t="shared" si="7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8"/>
        <v>0.10861359999999998</v>
      </c>
      <c r="E170">
        <f t="shared" si="7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8"/>
        <v>-4.8475999999999964E-2</v>
      </c>
      <c r="E171">
        <f t="shared" si="7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8"/>
        <v>-5.2159999999999762E-2</v>
      </c>
      <c r="E172">
        <f t="shared" si="7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8"/>
        <v>2.2818700000000192E-2</v>
      </c>
      <c r="E173">
        <f t="shared" si="7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8"/>
        <v>-8.9563000000000059E-2</v>
      </c>
      <c r="E174">
        <f t="shared" si="7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8"/>
        <v>-4.2678999999999689E-2</v>
      </c>
      <c r="E175">
        <f t="shared" si="7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8"/>
        <v>-7.9326000000000008E-2</v>
      </c>
      <c r="E176">
        <f t="shared" si="7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8"/>
        <v>-2.7401000000000231E-2</v>
      </c>
      <c r="E177">
        <f t="shared" si="7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8"/>
        <v>-2.6803600000000039E-2</v>
      </c>
      <c r="E178">
        <f t="shared" si="7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8"/>
        <v>-5.5332000000000825E-2</v>
      </c>
      <c r="E179">
        <f t="shared" si="7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8"/>
        <v>9.5694000000001722E-3</v>
      </c>
      <c r="E180">
        <f t="shared" si="7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8"/>
        <v>-3.7827000000003608E-3</v>
      </c>
      <c r="E181">
        <f t="shared" si="7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8"/>
        <v>-2.8561499999999462E-2</v>
      </c>
      <c r="E182">
        <f t="shared" si="7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8"/>
        <v>-1.7814999999998804E-3</v>
      </c>
      <c r="E183">
        <f t="shared" si="7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8"/>
        <v>-1.3889000000000706E-2</v>
      </c>
      <c r="E184">
        <f t="shared" si="7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8"/>
        <v>-0.11885550000000045</v>
      </c>
      <c r="E185">
        <f t="shared" si="7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8"/>
        <v>-0.10671449999999982</v>
      </c>
      <c r="E186">
        <f t="shared" si="7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8"/>
        <v>-5.3825599999999696E-2</v>
      </c>
      <c r="E187">
        <f t="shared" si="7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ref="D188:D219" si="9">B188-C188</f>
        <v>-3.6787499999999973E-2</v>
      </c>
      <c r="E188">
        <f t="shared" si="7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9"/>
        <v>-2.1934700000000085E-2</v>
      </c>
      <c r="E189">
        <f t="shared" si="7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9"/>
        <v>-2.817000000000025E-2</v>
      </c>
      <c r="E190">
        <f t="shared" si="7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9"/>
        <v>-2.7099999999968816E-4</v>
      </c>
      <c r="E191">
        <f t="shared" si="7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9"/>
        <v>-6.4552999999998306E-3</v>
      </c>
      <c r="E192">
        <f t="shared" si="7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9"/>
        <v>-8.2495999999999903E-2</v>
      </c>
      <c r="E193">
        <f t="shared" si="7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9"/>
        <v>7.3927000000004739E-3</v>
      </c>
      <c r="E194">
        <f t="shared" ref="E194:E257" si="10">IF(D194&lt;0,1,0)</f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9"/>
        <v>-2.4138400000000004E-2</v>
      </c>
      <c r="E195">
        <f t="shared" si="10"/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9"/>
        <v>-4.7209999999999752E-3</v>
      </c>
      <c r="E196">
        <f t="shared" si="10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9"/>
        <v>-4.3222000000000094E-2</v>
      </c>
      <c r="E197">
        <f t="shared" si="10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9"/>
        <v>2.8063999999999645E-2</v>
      </c>
      <c r="E198">
        <f t="shared" si="10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9"/>
        <v>1.765000000000061E-2</v>
      </c>
      <c r="E199">
        <f t="shared" si="10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9"/>
        <v>-0.10002599999999973</v>
      </c>
      <c r="E200">
        <f t="shared" si="10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9"/>
        <v>-3.4517500000000645E-2</v>
      </c>
      <c r="E201">
        <f t="shared" si="10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9"/>
        <v>-1.2927400000000588E-2</v>
      </c>
      <c r="E202">
        <f t="shared" si="10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9"/>
        <v>-1.6360999999999848E-2</v>
      </c>
      <c r="E203">
        <f t="shared" si="10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9"/>
        <v>1.8364499999999673E-2</v>
      </c>
      <c r="E204">
        <f t="shared" si="10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9"/>
        <v>-8.4433999999999898E-2</v>
      </c>
      <c r="E205">
        <f t="shared" si="10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9"/>
        <v>-4.1229000000000404E-2</v>
      </c>
      <c r="E206">
        <f t="shared" si="10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9"/>
        <v>-2.5583399999999479E-2</v>
      </c>
      <c r="E207">
        <f t="shared" si="10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9"/>
        <v>-7.9673000000000549E-2</v>
      </c>
      <c r="E208">
        <f t="shared" si="10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9"/>
        <v>-6.9960000000000022E-2</v>
      </c>
      <c r="E209">
        <f t="shared" si="10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9"/>
        <v>-7.0634999999999337E-2</v>
      </c>
      <c r="E210">
        <f t="shared" si="10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9"/>
        <v>-7.156650000000031E-2</v>
      </c>
      <c r="E211">
        <f t="shared" si="10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9"/>
        <v>-3.2871000000000095E-2</v>
      </c>
      <c r="E212">
        <f t="shared" si="10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9"/>
        <v>-4.5211000000000112E-2</v>
      </c>
      <c r="E213">
        <f t="shared" si="10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9"/>
        <v>-5.1466000000000456E-2</v>
      </c>
      <c r="E214">
        <f t="shared" si="10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9"/>
        <v>-3.0340999999999951E-2</v>
      </c>
      <c r="E215">
        <f t="shared" si="10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9"/>
        <v>-3.3392000000000088E-2</v>
      </c>
      <c r="E216">
        <f t="shared" si="10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9"/>
        <v>-2.4776399999999477E-2</v>
      </c>
      <c r="E217">
        <f t="shared" si="10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9"/>
        <v>-1.2921999999999656E-2</v>
      </c>
      <c r="E218">
        <f t="shared" si="10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9"/>
        <v>1.2796000000001584E-3</v>
      </c>
      <c r="E219">
        <f t="shared" si="10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ref="D220:D232" si="11">B220-C220</f>
        <v>-4.0066999999999631E-2</v>
      </c>
      <c r="E220">
        <f t="shared" si="10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11"/>
        <v>-6.8715000000000082E-2</v>
      </c>
      <c r="E221">
        <f t="shared" si="10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11"/>
        <v>-2.9861300000000313E-2</v>
      </c>
      <c r="E222">
        <f t="shared" si="10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11"/>
        <v>-9.5690000000000275E-2</v>
      </c>
      <c r="E223">
        <f t="shared" si="10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11"/>
        <v>-3.5028000000000503E-2</v>
      </c>
      <c r="E224">
        <f t="shared" si="10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11"/>
        <v>-7.7798599999999496E-2</v>
      </c>
      <c r="E225">
        <f t="shared" si="10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11"/>
        <v>-0.16643460000000054</v>
      </c>
      <c r="E226">
        <f t="shared" si="10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11"/>
        <v>3.7603999999999971E-3</v>
      </c>
      <c r="E227">
        <f t="shared" si="10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11"/>
        <v>-7.3210200000000114E-2</v>
      </c>
      <c r="E228">
        <f t="shared" si="10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11"/>
        <v>-0.10462999999999933</v>
      </c>
      <c r="E229">
        <f t="shared" si="10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11"/>
        <v>1.8079600000000084E-2</v>
      </c>
      <c r="E230">
        <f t="shared" si="10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11"/>
        <v>-0.18342459999999949</v>
      </c>
      <c r="E231">
        <f t="shared" si="10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11"/>
        <v>-5.018060000000002E-2</v>
      </c>
      <c r="E232">
        <f t="shared" si="10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10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>C235-C234</f>
        <v>1.173309999999983E-2</v>
      </c>
      <c r="E234">
        <f t="shared" si="10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66" si="12">B235-C235</f>
        <v>-6.1169500000000099E-2</v>
      </c>
      <c r="E235">
        <f t="shared" si="10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2"/>
        <v>3.131000000000661E-3</v>
      </c>
      <c r="E236">
        <f t="shared" si="10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2"/>
        <v>-1.3916699999999338E-2</v>
      </c>
      <c r="E237">
        <f t="shared" si="10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2"/>
        <v>-3.5535399999999662E-2</v>
      </c>
      <c r="E238">
        <f t="shared" si="10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2"/>
        <v>-4.8059299999999361E-2</v>
      </c>
      <c r="E239">
        <f t="shared" si="10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2"/>
        <v>-3.3122999999999791E-2</v>
      </c>
      <c r="E240">
        <f t="shared" si="10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2"/>
        <v>-0.10341199999999962</v>
      </c>
      <c r="E241">
        <f t="shared" si="10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2"/>
        <v>-3.4872000000000014E-2</v>
      </c>
      <c r="E242">
        <f t="shared" si="10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2"/>
        <v>-4.8127400000000264E-2</v>
      </c>
      <c r="E243">
        <f t="shared" si="10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2"/>
        <v>1.0915699999999973E-2</v>
      </c>
      <c r="E244">
        <f t="shared" si="10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2"/>
        <v>-1.8604400000000076E-2</v>
      </c>
      <c r="E245">
        <f t="shared" si="10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2"/>
        <v>-0.29964070000000032</v>
      </c>
      <c r="E246">
        <f t="shared" si="10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2"/>
        <v>-5.7889999999999553E-2</v>
      </c>
      <c r="E247">
        <f t="shared" si="10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2"/>
        <v>8.7806999999999746E-3</v>
      </c>
      <c r="E248">
        <f t="shared" si="10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2"/>
        <v>-4.6549299999999683E-2</v>
      </c>
      <c r="E249">
        <f t="shared" si="10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2"/>
        <v>-6.1175300000000377E-2</v>
      </c>
      <c r="E250">
        <f t="shared" si="10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2"/>
        <v>-6.6287500000000499E-2</v>
      </c>
      <c r="E251">
        <f t="shared" si="10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2"/>
        <v>-1.5327000000000091E-2</v>
      </c>
      <c r="E252">
        <f t="shared" si="10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2"/>
        <v>-4.9647499999999845E-2</v>
      </c>
      <c r="E253">
        <f t="shared" si="10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2"/>
        <v>7.2169999999998069E-3</v>
      </c>
      <c r="E254">
        <f t="shared" si="10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2"/>
        <v>-5.2130000000003562E-3</v>
      </c>
      <c r="E255">
        <f t="shared" si="10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2"/>
        <v>-5.0915999999999961E-2</v>
      </c>
      <c r="E256">
        <f t="shared" si="10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2"/>
        <v>-6.9029999999999703E-2</v>
      </c>
      <c r="E257">
        <f t="shared" si="10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si="12"/>
        <v>2.2359400000000029E-2</v>
      </c>
      <c r="E258">
        <f t="shared" ref="E258:E321" si="13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2"/>
        <v>-3.8588999999999984E-2</v>
      </c>
      <c r="E259">
        <f t="shared" si="13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2"/>
        <v>-6.5947399999999767E-2</v>
      </c>
      <c r="E260">
        <f t="shared" si="13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si="12"/>
        <v>-2.2465999999999653E-2</v>
      </c>
      <c r="E261">
        <f t="shared" si="13"/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2"/>
        <v>2.1007299999999951E-2</v>
      </c>
      <c r="E262">
        <f t="shared" si="13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2"/>
        <v>6.8239999999999412E-3</v>
      </c>
      <c r="E263">
        <f t="shared" si="13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si="12"/>
        <v>-7.6373399999999592E-2</v>
      </c>
      <c r="E264">
        <f t="shared" si="13"/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si="12"/>
        <v>-3.2427999999999457E-2</v>
      </c>
      <c r="E265">
        <f t="shared" si="13"/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si="12"/>
        <v>-7.8060000000004237E-3</v>
      </c>
      <c r="E266">
        <f t="shared" si="13"/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:D298" si="14">B267-C267</f>
        <v>1.9645000000005908E-3</v>
      </c>
      <c r="E267">
        <f t="shared" si="13"/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si="14"/>
        <v>-5.9364000000000416E-2</v>
      </c>
      <c r="E268">
        <f t="shared" si="13"/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si="14"/>
        <v>-5.7489300000000298E-2</v>
      </c>
      <c r="E269">
        <f t="shared" si="13"/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si="14"/>
        <v>-2.1753700000000542E-2</v>
      </c>
      <c r="E270">
        <f t="shared" si="13"/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si="14"/>
        <v>-3.3415399999999984E-2</v>
      </c>
      <c r="E271">
        <f t="shared" si="13"/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si="14"/>
        <v>-7.9271999999999565E-2</v>
      </c>
      <c r="E272">
        <f t="shared" si="13"/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14"/>
        <v>-8.3904399999999768E-2</v>
      </c>
      <c r="E273">
        <f t="shared" si="13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si="14"/>
        <v>-8.2486000000000281E-2</v>
      </c>
      <c r="E274">
        <f t="shared" si="13"/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si="14"/>
        <v>-0.10096800000000083</v>
      </c>
      <c r="E275">
        <f t="shared" si="13"/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si="14"/>
        <v>-4.8588699999999818E-2</v>
      </c>
      <c r="E276">
        <f t="shared" si="13"/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si="14"/>
        <v>-3.9419399999999882E-2</v>
      </c>
      <c r="E277">
        <f t="shared" si="13"/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si="14"/>
        <v>-7.5628000000000029E-2</v>
      </c>
      <c r="E278">
        <f t="shared" si="13"/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si="14"/>
        <v>-9.0980300000000014E-2</v>
      </c>
      <c r="E279">
        <f t="shared" si="13"/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si="14"/>
        <v>-7.0042499999999563E-2</v>
      </c>
      <c r="E280">
        <f t="shared" si="13"/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si="14"/>
        <v>-5.3023500000000112E-2</v>
      </c>
      <c r="E281">
        <f t="shared" si="13"/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si="14"/>
        <v>-4.2294999999999305E-2</v>
      </c>
      <c r="E282">
        <f t="shared" si="13"/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si="14"/>
        <v>-6.7351822222221358E-2</v>
      </c>
      <c r="E283" s="53">
        <f t="shared" si="13"/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14"/>
        <v>1.4543707692307173E-2</v>
      </c>
      <c r="E284">
        <f t="shared" si="13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si="14"/>
        <v>-5.3683390277778464E-2</v>
      </c>
      <c r="E285">
        <f t="shared" si="13"/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14"/>
        <v>-3.6805014062499808E-2</v>
      </c>
      <c r="E286">
        <f t="shared" si="13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14"/>
        <v>8.3830999999999989E-2</v>
      </c>
      <c r="E287">
        <f t="shared" si="13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14"/>
        <v>0.10420239999999925</v>
      </c>
      <c r="E288">
        <f t="shared" si="13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si="14"/>
        <v>0.11608526223958293</v>
      </c>
      <c r="E289">
        <f t="shared" si="13"/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14"/>
        <v>1.5377999999999226E-2</v>
      </c>
      <c r="E290">
        <f t="shared" si="13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14"/>
        <v>1.5025500000000136E-2</v>
      </c>
      <c r="E291">
        <f t="shared" si="13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14"/>
        <v>5.088699999999946E-2</v>
      </c>
      <c r="E292">
        <f t="shared" si="13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14"/>
        <v>-5.0319000000000003E-2</v>
      </c>
      <c r="E293">
        <f t="shared" si="13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14"/>
        <v>6.0894999999998589E-3</v>
      </c>
      <c r="E294">
        <f t="shared" si="13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14"/>
        <v>2.6530000000000165E-2</v>
      </c>
      <c r="E295">
        <f t="shared" si="13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14"/>
        <v>3.2930999999999599E-2</v>
      </c>
      <c r="E296">
        <f t="shared" si="13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14"/>
        <v>2.4414000000003711E-3</v>
      </c>
      <c r="E297">
        <f t="shared" si="13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14"/>
        <v>-7.665660000000063E-2</v>
      </c>
      <c r="E298">
        <f t="shared" si="13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ref="D299:D324" si="15">B299-C299</f>
        <v>-5.6456600000000634E-2</v>
      </c>
      <c r="E299">
        <f t="shared" si="13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15"/>
        <v>-4.4585400000000774E-2</v>
      </c>
      <c r="E300">
        <f t="shared" si="13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15"/>
        <v>-2.7582999999999913E-2</v>
      </c>
      <c r="E301">
        <f t="shared" si="13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si="15"/>
        <v>-3.5222462500000162E-2</v>
      </c>
      <c r="E302">
        <f t="shared" si="13"/>
        <v>1</v>
      </c>
    </row>
    <row r="303" spans="1:5">
      <c r="A303" s="1">
        <v>45197</v>
      </c>
      <c r="B303">
        <v>4.6294000000000004</v>
      </c>
      <c r="C303">
        <f>AVERAGE(C295:C302)</f>
        <v>4.6440602078125002</v>
      </c>
      <c r="D303">
        <f t="shared" si="15"/>
        <v>-1.466020781249977E-2</v>
      </c>
      <c r="E303">
        <f t="shared" si="13"/>
        <v>1</v>
      </c>
    </row>
    <row r="304" spans="1:5">
      <c r="A304" s="1">
        <v>45198</v>
      </c>
      <c r="B304">
        <v>4.6374899999999997</v>
      </c>
      <c r="C304">
        <f>AVERAGE(C296:C303)</f>
        <v>4.648396483789063</v>
      </c>
      <c r="D304">
        <f t="shared" si="15"/>
        <v>-1.0906483789063337E-2</v>
      </c>
      <c r="E304">
        <f t="shared" si="13"/>
        <v>1</v>
      </c>
    </row>
    <row r="305" spans="1:5">
      <c r="A305" s="1">
        <v>45201</v>
      </c>
      <c r="B305">
        <v>4.62005</v>
      </c>
      <c r="C305">
        <f>AVERAGE(C297:C304)</f>
        <v>4.6536536692626953</v>
      </c>
      <c r="D305">
        <f t="shared" si="15"/>
        <v>-3.3603669262695313E-2</v>
      </c>
      <c r="E305">
        <f t="shared" si="13"/>
        <v>1</v>
      </c>
    </row>
    <row r="306" spans="1:5">
      <c r="A306" s="1">
        <v>45202</v>
      </c>
      <c r="B306">
        <v>4.6164899999999998</v>
      </c>
      <c r="C306">
        <f>AVERAGE(C298:C305)</f>
        <v>4.6532793029205326</v>
      </c>
      <c r="D306">
        <f t="shared" si="15"/>
        <v>-3.678930292053284E-2</v>
      </c>
      <c r="E306">
        <f t="shared" si="13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si="15"/>
        <v>2.4424999999999919E-2</v>
      </c>
      <c r="E307">
        <f t="shared" si="13"/>
        <v>0</v>
      </c>
    </row>
    <row r="308" spans="1:5">
      <c r="A308" s="1">
        <v>45204</v>
      </c>
      <c r="B308">
        <v>4.6044</v>
      </c>
      <c r="C308">
        <v>4.628247</v>
      </c>
      <c r="D308">
        <f t="shared" si="15"/>
        <v>-2.3846999999999952E-2</v>
      </c>
      <c r="E308">
        <f t="shared" si="13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15"/>
        <v>-2.6574499999999723E-2</v>
      </c>
      <c r="E309">
        <f t="shared" si="13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15"/>
        <v>-3.3884999999999721E-2</v>
      </c>
      <c r="E310">
        <f t="shared" si="13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15"/>
        <v>-3.8969499999999435E-2</v>
      </c>
      <c r="E311">
        <f t="shared" si="13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15"/>
        <v>-2.0814000000000554E-2</v>
      </c>
      <c r="E312">
        <f t="shared" si="13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15"/>
        <v>-4.9415299999999718E-2</v>
      </c>
      <c r="E313">
        <f t="shared" si="13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15"/>
        <v>-2.6422399999999513E-2</v>
      </c>
      <c r="E314">
        <f t="shared" si="13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15"/>
        <v>-0.1033419999999996</v>
      </c>
      <c r="E315">
        <f t="shared" si="13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15"/>
        <v>-4.3041999999999803E-2</v>
      </c>
      <c r="E316">
        <f t="shared" si="13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si="15"/>
        <v>-9.6387E-2</v>
      </c>
      <c r="E317">
        <f t="shared" si="13"/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15"/>
        <v>2.0439599999999558E-2</v>
      </c>
      <c r="E318">
        <f t="shared" si="1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15"/>
        <v>-6.8710000000002935E-3</v>
      </c>
      <c r="E319">
        <f t="shared" si="1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15"/>
        <v>-2.9269999999996799E-3</v>
      </c>
      <c r="E320">
        <f t="shared" si="1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15"/>
        <v>-5.3073000000001258E-3</v>
      </c>
      <c r="E321">
        <f t="shared" si="1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15"/>
        <v>1.4918999999999905E-2</v>
      </c>
      <c r="E322">
        <f t="shared" ref="E322:E385" si="16">IF(D322&lt;0,1,0)</f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15"/>
        <v>5.4736000000001894E-3</v>
      </c>
      <c r="E323">
        <f t="shared" si="16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15"/>
        <v>-2.4860000000000326E-2</v>
      </c>
      <c r="E324">
        <f t="shared" si="16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17">B326-C325</f>
        <v>2.4796299999999327E-2</v>
      </c>
      <c r="E325">
        <f t="shared" si="16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17"/>
        <v>-1.710339999999988E-2</v>
      </c>
      <c r="E326">
        <f t="shared" si="16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17"/>
        <v>2.1240999999999843E-2</v>
      </c>
      <c r="E327">
        <f t="shared" si="16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17"/>
        <v>4.47799999999976E-3</v>
      </c>
      <c r="E328">
        <f t="shared" si="16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17"/>
        <v>-7.6382999999999868E-2</v>
      </c>
      <c r="E329">
        <f t="shared" si="16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17"/>
        <v>8.2959999999943079E-4</v>
      </c>
      <c r="E330">
        <f t="shared" si="16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62" si="18">B331-C331</f>
        <v>-1.1760000000000659E-3</v>
      </c>
      <c r="E331">
        <f t="shared" si="16"/>
        <v>1</v>
      </c>
      <c r="F331">
        <v>4.4539</v>
      </c>
      <c r="G331">
        <f t="shared" ref="G331:G337" si="19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18"/>
        <v>3.7141000000000091E-2</v>
      </c>
      <c r="E332">
        <f t="shared" si="16"/>
        <v>0</v>
      </c>
      <c r="F332">
        <v>4.4244000000000003</v>
      </c>
      <c r="G332">
        <f t="shared" si="19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18"/>
        <v>-5.5167499999999592E-2</v>
      </c>
      <c r="E333">
        <f t="shared" si="16"/>
        <v>1</v>
      </c>
      <c r="F333">
        <v>4.4690000000000003</v>
      </c>
      <c r="G333">
        <f t="shared" si="19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18"/>
        <v>1.4142699999999842E-2</v>
      </c>
      <c r="E334">
        <f t="shared" si="16"/>
        <v>0</v>
      </c>
      <c r="F334">
        <v>4.4020000000000001</v>
      </c>
      <c r="G334">
        <f t="shared" si="19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18"/>
        <v>-3.424749999999932E-2</v>
      </c>
      <c r="E335">
        <f t="shared" si="16"/>
        <v>1</v>
      </c>
      <c r="F335">
        <v>4.4752999999999998</v>
      </c>
      <c r="G335">
        <f t="shared" si="19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18"/>
        <v>-4.9417000000000044E-2</v>
      </c>
      <c r="E336">
        <f t="shared" si="16"/>
        <v>1</v>
      </c>
      <c r="F336">
        <v>4.4639670000000002</v>
      </c>
      <c r="G336">
        <f t="shared" si="19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18"/>
        <v>-3.667200000000026E-2</v>
      </c>
      <c r="E337">
        <f t="shared" si="16"/>
        <v>1</v>
      </c>
      <c r="F337">
        <v>4.4584000000000001</v>
      </c>
      <c r="G337">
        <f t="shared" si="19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si="18"/>
        <v>-6.5707999999999878E-2</v>
      </c>
      <c r="E338">
        <f t="shared" si="16"/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18"/>
        <v>-2.4999000000000215E-2</v>
      </c>
      <c r="E339">
        <f t="shared" si="16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si="18"/>
        <v>-3.2433499999999782E-2</v>
      </c>
      <c r="E340">
        <f t="shared" si="16"/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18"/>
        <v>-3.6440999999999946E-2</v>
      </c>
      <c r="E341">
        <f t="shared" si="16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18"/>
        <v>1.9947399999999504E-2</v>
      </c>
      <c r="E342">
        <f t="shared" si="16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si="18"/>
        <v>4.4863999999993354E-3</v>
      </c>
      <c r="E343">
        <f t="shared" si="16"/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si="18"/>
        <v>-3.6965999999996058E-3</v>
      </c>
      <c r="E344">
        <f t="shared" si="16"/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18"/>
        <v>6.641000000000119E-3</v>
      </c>
      <c r="E345">
        <f t="shared" si="16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si="18"/>
        <v>-4.8013000000000083E-2</v>
      </c>
      <c r="E346">
        <f t="shared" si="16"/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18"/>
        <v>-5.4416500000000312E-2</v>
      </c>
      <c r="E347">
        <f t="shared" si="16"/>
        <v>1</v>
      </c>
      <c r="F347">
        <v>4.3661000000000003</v>
      </c>
      <c r="G347">
        <f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18"/>
        <v>9.4013000000003899E-3</v>
      </c>
      <c r="E348">
        <f t="shared" si="16"/>
        <v>0</v>
      </c>
      <c r="F348">
        <v>4.3742999999999999</v>
      </c>
      <c r="G348">
        <f>B348-F348</f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18"/>
        <v>-3.3309000000000033E-2</v>
      </c>
      <c r="E349">
        <f t="shared" si="16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18"/>
        <v>-2.6676400000000378E-2</v>
      </c>
      <c r="E350">
        <f t="shared" si="16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18"/>
        <v>-3.1534999999999869E-2</v>
      </c>
      <c r="E351">
        <f t="shared" si="16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si="18"/>
        <v>-5.5773999999999546E-2</v>
      </c>
      <c r="E352">
        <f t="shared" si="16"/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18"/>
        <v>-4.1494300000000095E-2</v>
      </c>
      <c r="E353">
        <f t="shared" si="16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18"/>
        <v>-5.0689999999999458E-2</v>
      </c>
      <c r="E354">
        <f t="shared" si="16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18"/>
        <v>-3.9175000000000182E-2</v>
      </c>
      <c r="E355">
        <f t="shared" si="16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si="18"/>
        <v>-8.1459999999999866E-4</v>
      </c>
      <c r="E356">
        <f t="shared" si="16"/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18"/>
        <v>-2.0431699999999609E-2</v>
      </c>
      <c r="E357">
        <f t="shared" si="16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si="18"/>
        <v>-6.8474300000000099E-2</v>
      </c>
      <c r="E358">
        <f t="shared" si="16"/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18"/>
        <v>1.3103000000000975E-3</v>
      </c>
      <c r="E359">
        <f t="shared" si="16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si="18"/>
        <v>3.7655700000000181E-2</v>
      </c>
      <c r="E360">
        <f t="shared" si="16"/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18"/>
        <v>-2.2552000000000127E-2</v>
      </c>
      <c r="E361">
        <f t="shared" si="1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18"/>
        <v>1.8378600000000134E-2</v>
      </c>
      <c r="E362">
        <f t="shared" si="16"/>
        <v>0</v>
      </c>
    </row>
    <row r="363" spans="1:5">
      <c r="A363" s="1">
        <v>45281</v>
      </c>
      <c r="B363">
        <v>4.34213</v>
      </c>
      <c r="C363">
        <v>4.300592</v>
      </c>
      <c r="D363">
        <f t="shared" ref="D363:D394" si="20">B363-C363</f>
        <v>4.1538000000000075E-2</v>
      </c>
      <c r="E363">
        <f t="shared" si="1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20"/>
        <v>-1.2312999999999796E-2</v>
      </c>
      <c r="E364">
        <f t="shared" si="1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20"/>
        <v>4.6487000000006162E-3</v>
      </c>
      <c r="E365">
        <f t="shared" si="1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20"/>
        <v>-1.0180999999999329E-2</v>
      </c>
      <c r="E366">
        <f t="shared" si="1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20"/>
        <v>-1.0908999999999835E-2</v>
      </c>
      <c r="E367">
        <f t="shared" si="1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20"/>
        <v>1.0309999999999597E-2</v>
      </c>
      <c r="E368">
        <f t="shared" si="1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si="20"/>
        <v>1.0894000000000403E-2</v>
      </c>
      <c r="E369">
        <f t="shared" si="16"/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20"/>
        <v>8.2702999999995086E-3</v>
      </c>
      <c r="E370">
        <f t="shared" si="16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20"/>
        <v>-6.0356500000000146E-2</v>
      </c>
      <c r="E371">
        <f t="shared" si="16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20"/>
        <v>-3.6899000000000015E-2</v>
      </c>
      <c r="E372">
        <f t="shared" si="16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20"/>
        <v>-1.0738500000000428E-2</v>
      </c>
      <c r="E373">
        <f t="shared" si="16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20"/>
        <v>-5.975399999999631E-3</v>
      </c>
      <c r="E374">
        <f t="shared" si="16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20"/>
        <v>3.4272999999999776E-2</v>
      </c>
      <c r="E375">
        <f t="shared" si="16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20"/>
        <v>-3.9674999999999017E-3</v>
      </c>
      <c r="E376">
        <f t="shared" si="16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20"/>
        <v>2.7947000000000166E-2</v>
      </c>
      <c r="E377">
        <f t="shared" si="16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20"/>
        <v>2.2240000000000038E-3</v>
      </c>
      <c r="E378">
        <f t="shared" si="16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20"/>
        <v>3.5485699999999731E-2</v>
      </c>
      <c r="E379">
        <f t="shared" si="16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20"/>
        <v>-1.8168000000000184E-2</v>
      </c>
      <c r="E380">
        <f t="shared" si="16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20"/>
        <v>-5.5343999999999838E-2</v>
      </c>
      <c r="E381">
        <f t="shared" si="16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20"/>
        <v>-6.5390000000000725E-3</v>
      </c>
      <c r="E382">
        <f t="shared" si="16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20"/>
        <v>-2.2692699999999455E-2</v>
      </c>
      <c r="E383">
        <f t="shared" si="16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si="20"/>
        <v>2.6239999999999597E-3</v>
      </c>
      <c r="E384">
        <f t="shared" si="16"/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20"/>
        <v>-5.9219999999999828E-3</v>
      </c>
      <c r="E385">
        <f t="shared" si="16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20"/>
        <v>1.4098599999999628E-2</v>
      </c>
      <c r="E386">
        <f t="shared" ref="E386:E449" si="21">IF(D386&lt;0,1,0)</f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20"/>
        <v>5.0495699999999921E-2</v>
      </c>
      <c r="E387">
        <f t="shared" si="21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20"/>
        <v>3.8449999999999207E-2</v>
      </c>
      <c r="E388">
        <f t="shared" si="21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20"/>
        <v>1.4670999999999879E-2</v>
      </c>
      <c r="E389">
        <f t="shared" si="21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si="20"/>
        <v>-4.8920000000000741E-2</v>
      </c>
      <c r="E390">
        <f t="shared" si="21"/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20"/>
        <v>-2.1557500000000118E-2</v>
      </c>
      <c r="E391">
        <f t="shared" si="21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20"/>
        <v>8.4300000000059327E-4</v>
      </c>
      <c r="E392">
        <f t="shared" si="21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20"/>
        <v>1.740049999999993E-2</v>
      </c>
      <c r="E393">
        <f t="shared" si="21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20"/>
        <v>6.0100000000051779E-4</v>
      </c>
      <c r="E394">
        <f t="shared" si="21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ref="D395:D400" si="22">B395-C395</f>
        <v>-1.4259499999999647E-2</v>
      </c>
      <c r="E395">
        <f t="shared" si="21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22"/>
        <v>-5.3128999999999316E-2</v>
      </c>
      <c r="E396">
        <f t="shared" si="21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22"/>
        <v>-4.2595999999999634E-2</v>
      </c>
      <c r="E397">
        <f t="shared" si="21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si="22"/>
        <v>8.5835000000002992E-3</v>
      </c>
      <c r="E398">
        <f t="shared" si="21"/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si="22"/>
        <v>-1.6874600000000406E-2</v>
      </c>
      <c r="E399">
        <f t="shared" si="21"/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22"/>
        <v>2.2810299999999728E-2</v>
      </c>
      <c r="E400">
        <f t="shared" si="21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21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33" si="23">B402-C402</f>
        <v>-1.2190999999999619E-2</v>
      </c>
      <c r="E402">
        <f t="shared" si="21"/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23"/>
        <v>-3.71062000000002E-2</v>
      </c>
      <c r="E403">
        <f t="shared" si="21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23"/>
        <v>-2.4034000000000333E-2</v>
      </c>
      <c r="E404">
        <f t="shared" si="21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23"/>
        <v>-2.5436000000000014E-2</v>
      </c>
      <c r="E405">
        <f t="shared" si="21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23"/>
        <v>-1.0572999999999944E-2</v>
      </c>
      <c r="E406">
        <f t="shared" si="21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23"/>
        <v>-1.0260000000004155E-3</v>
      </c>
      <c r="E407">
        <f t="shared" si="21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23"/>
        <v>-6.6901999999999795E-2</v>
      </c>
      <c r="E408">
        <f t="shared" si="21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23"/>
        <v>-3.8228999999999402E-2</v>
      </c>
      <c r="E409">
        <f t="shared" si="21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23"/>
        <v>1.6296999999999784E-2</v>
      </c>
      <c r="E410">
        <f t="shared" si="21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23"/>
        <v>2.7441299999999558E-2</v>
      </c>
      <c r="E411">
        <f t="shared" si="21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23"/>
        <v>-6.460999999999828E-3</v>
      </c>
      <c r="E412">
        <f t="shared" si="21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23"/>
        <v>-2.1879400000000437E-2</v>
      </c>
      <c r="E413">
        <f t="shared" si="21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23"/>
        <v>7.4569999999996028E-3</v>
      </c>
      <c r="E414">
        <f t="shared" si="21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23"/>
        <v>1.0200000000000209E-2</v>
      </c>
      <c r="E415">
        <f t="shared" si="21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23"/>
        <v>-5.4737400000000491E-2</v>
      </c>
      <c r="E416">
        <f t="shared" si="21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23"/>
        <v>-7.4224000000002732E-3</v>
      </c>
      <c r="E417">
        <f t="shared" si="21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23"/>
        <v>-4.1224999999993628E-3</v>
      </c>
      <c r="E418">
        <f t="shared" si="21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23"/>
        <v>-1.7583999999999378E-2</v>
      </c>
      <c r="E419">
        <f t="shared" si="21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23"/>
        <v>1.578400000000002E-2</v>
      </c>
      <c r="E420">
        <f t="shared" si="21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23"/>
        <v>-8.610699999999305E-3</v>
      </c>
      <c r="E421">
        <f t="shared" si="21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23"/>
        <v>2.1994999999996878E-3</v>
      </c>
      <c r="E422">
        <f t="shared" si="21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23"/>
        <v>2.5253000000000192E-2</v>
      </c>
      <c r="E423">
        <f t="shared" si="21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si="23"/>
        <v>1.4457300000000117E-2</v>
      </c>
      <c r="E424">
        <f t="shared" si="21"/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si="23"/>
        <v>5.2206000000003527E-3</v>
      </c>
      <c r="E425">
        <f t="shared" si="21"/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23"/>
        <v>-1.2695200000000462E-2</v>
      </c>
      <c r="E426">
        <f t="shared" si="21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23"/>
        <v>-2.5805000000000078E-2</v>
      </c>
      <c r="E427">
        <f t="shared" si="21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23"/>
        <v>-2.8757000000000588E-2</v>
      </c>
      <c r="E428">
        <f t="shared" si="21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23"/>
        <v>-2.7599599999999391E-2</v>
      </c>
      <c r="E429">
        <f t="shared" si="21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23"/>
        <v>-2.3705399999999877E-2</v>
      </c>
      <c r="E430">
        <f t="shared" si="21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23"/>
        <v>-7.0817000000005237E-3</v>
      </c>
      <c r="E431">
        <f t="shared" si="21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23"/>
        <v>-2.8055399999999509E-2</v>
      </c>
      <c r="E432">
        <f t="shared" si="21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23"/>
        <v>-7.6338999999999935E-2</v>
      </c>
      <c r="E433">
        <f t="shared" si="21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ref="D434:D465" si="24">B434-C434</f>
        <v>-3.996549999999921E-2</v>
      </c>
      <c r="E434">
        <f t="shared" si="21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24"/>
        <v>-2.5942599999999594E-2</v>
      </c>
      <c r="E435">
        <f t="shared" si="21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24"/>
        <v>-1.6418299999999775E-2</v>
      </c>
      <c r="E436">
        <f t="shared" si="21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24"/>
        <v>-1.5626999999999391E-2</v>
      </c>
      <c r="E437">
        <f t="shared" si="21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24"/>
        <v>-2.9646300000000458E-2</v>
      </c>
      <c r="E438">
        <f t="shared" si="21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24"/>
        <v>-7.0952000000001902E-3</v>
      </c>
      <c r="E439">
        <f t="shared" si="21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24"/>
        <v>-2.2129000000000509E-2</v>
      </c>
      <c r="E440">
        <f t="shared" si="21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24"/>
        <v>-1.7437700000000333E-2</v>
      </c>
      <c r="E441">
        <f t="shared" si="21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24"/>
        <v>-8.9057000000005715E-3</v>
      </c>
      <c r="E442">
        <f t="shared" si="21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24"/>
        <v>1.2908000000000364E-2</v>
      </c>
      <c r="E443">
        <f t="shared" si="21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24"/>
        <v>2.3510299999999873E-2</v>
      </c>
      <c r="E444">
        <f t="shared" si="21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24"/>
        <v>6.0158999999999629E-2</v>
      </c>
      <c r="E445">
        <f t="shared" si="21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24"/>
        <v>-4.1225400000000079E-2</v>
      </c>
      <c r="E446">
        <f t="shared" si="21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24"/>
        <v>-2.8231299999999848E-2</v>
      </c>
      <c r="E447">
        <f t="shared" si="21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24"/>
        <v>-5.3676400000000513E-2</v>
      </c>
      <c r="E448">
        <f t="shared" si="21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24"/>
        <v>-9.9218000000007578E-3</v>
      </c>
      <c r="E449">
        <f t="shared" si="21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24"/>
        <v>-2.4084999999999468E-2</v>
      </c>
      <c r="E450">
        <f t="shared" ref="E450:E513" si="25">IF(D450&lt;0,1,0)</f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24"/>
        <v>1.3312500000000504E-2</v>
      </c>
      <c r="E451">
        <f t="shared" si="25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24"/>
        <v>-3.7696999999999647E-2</v>
      </c>
      <c r="E452">
        <f t="shared" si="25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24"/>
        <v>-4.1167400000000853E-2</v>
      </c>
      <c r="E453">
        <f t="shared" si="25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si="24"/>
        <v>-1.3359499999999969E-2</v>
      </c>
      <c r="E454">
        <f t="shared" si="25"/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24"/>
        <v>1.6711500000000434E-2</v>
      </c>
      <c r="E455">
        <f t="shared" si="25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24"/>
        <v>-4.6303999999999235E-3</v>
      </c>
      <c r="E456">
        <f t="shared" si="25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24"/>
        <v>2.6736999999998901E-3</v>
      </c>
      <c r="E457">
        <f t="shared" si="25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24"/>
        <v>-7.6182999999998557E-3</v>
      </c>
      <c r="E458">
        <f t="shared" si="25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24"/>
        <v>-6.9286299999999912E-2</v>
      </c>
      <c r="E459">
        <f t="shared" si="25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si="24"/>
        <v>8.8745999999995107E-3</v>
      </c>
      <c r="E460">
        <f t="shared" si="25"/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si="24"/>
        <v>9.8409999999997666E-3</v>
      </c>
      <c r="E461">
        <f t="shared" si="25"/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si="24"/>
        <v>-5.9264999999999901E-2</v>
      </c>
      <c r="E462">
        <f t="shared" si="25"/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24"/>
        <v>-7.7474999999997962E-3</v>
      </c>
      <c r="E463">
        <f t="shared" si="25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24"/>
        <v>-1.9210999999999423E-2</v>
      </c>
      <c r="E464">
        <f t="shared" si="25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24"/>
        <v>-7.8638300000000605E-2</v>
      </c>
      <c r="E465">
        <f t="shared" si="25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ref="D466:D497" si="26">B466-C466</f>
        <v>3.4989999999996968E-3</v>
      </c>
      <c r="E466">
        <f t="shared" si="25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26"/>
        <v>-2.2680500000000769E-2</v>
      </c>
      <c r="E467">
        <f t="shared" si="25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26"/>
        <v>-4.9197600000000286E-2</v>
      </c>
      <c r="E468">
        <f t="shared" si="25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26"/>
        <v>-2.3615699999999684E-2</v>
      </c>
      <c r="E469">
        <f t="shared" si="25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26"/>
        <v>-3.3147000000000482E-2</v>
      </c>
      <c r="E470">
        <f t="shared" si="25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26"/>
        <v>-4.5584999999999987E-2</v>
      </c>
      <c r="E471">
        <f t="shared" si="25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26"/>
        <v>-3.8556299999999766E-2</v>
      </c>
      <c r="E472">
        <f t="shared" si="25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26"/>
        <v>-4.1432699999999656E-2</v>
      </c>
      <c r="E473">
        <f t="shared" si="25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26"/>
        <v>-2.7194888888892876E-3</v>
      </c>
      <c r="E474">
        <f t="shared" si="25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26"/>
        <v>-5.923899999999982E-2</v>
      </c>
      <c r="E475">
        <f t="shared" si="25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26"/>
        <v>2.463299999999613E-3</v>
      </c>
      <c r="E476">
        <f t="shared" si="25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26"/>
        <v>-3.9043999999999635E-2</v>
      </c>
      <c r="E477">
        <f t="shared" si="25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26"/>
        <v>-3.0084599999999462E-2</v>
      </c>
      <c r="E478">
        <f t="shared" si="25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26"/>
        <v>-2.6542000000000066E-2</v>
      </c>
      <c r="E479">
        <f t="shared" si="25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26"/>
        <v>-3.9333000000000062E-2</v>
      </c>
      <c r="E480">
        <f t="shared" si="25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26"/>
        <v>-6.3170500000000018E-2</v>
      </c>
      <c r="E481">
        <f t="shared" si="25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26"/>
        <v>-7.1526999999999674E-2</v>
      </c>
      <c r="E482">
        <f t="shared" si="25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26"/>
        <v>-3.9228000000000485E-2</v>
      </c>
      <c r="E483">
        <f t="shared" si="25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26"/>
        <v>-2.9124499999999998E-2</v>
      </c>
      <c r="E484">
        <f t="shared" si="25"/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si="26"/>
        <v>7.3650000000036187E-4</v>
      </c>
      <c r="E485">
        <f t="shared" si="25"/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26"/>
        <v>-3.5873300000000441E-2</v>
      </c>
      <c r="E486">
        <f t="shared" si="25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26"/>
        <v>2.3042000000000229E-2</v>
      </c>
      <c r="E487">
        <f t="shared" si="25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26"/>
        <v>-5.7560999999999751E-2</v>
      </c>
      <c r="E488">
        <f t="shared" si="25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26"/>
        <v>-7.6795000000000613E-2</v>
      </c>
      <c r="E489">
        <f t="shared" si="25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si="26"/>
        <v>-3.0686185714285941E-2</v>
      </c>
      <c r="E490">
        <f t="shared" si="25"/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si="26"/>
        <v>-8.3214499999999525E-2</v>
      </c>
      <c r="E491">
        <f t="shared" si="25"/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26"/>
        <v>-4.2315000000000325E-2</v>
      </c>
      <c r="E492">
        <f t="shared" si="25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26"/>
        <v>-5.8999999999986841E-4</v>
      </c>
      <c r="E493">
        <f t="shared" si="25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26"/>
        <v>-8.5435499999999998E-2</v>
      </c>
      <c r="E494">
        <f t="shared" si="25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26"/>
        <v>-4.3723599999999863E-2</v>
      </c>
      <c r="E495">
        <f t="shared" si="25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26"/>
        <v>-3.9699999999999847E-2</v>
      </c>
      <c r="E496">
        <f t="shared" si="25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26"/>
        <v>1.6774400000000078E-2</v>
      </c>
      <c r="E497">
        <f t="shared" si="25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ref="D498:D529" si="27">B498-C498</f>
        <v>1.7110000000002401E-3</v>
      </c>
      <c r="E498">
        <f t="shared" si="25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27"/>
        <v>-2.6847499999999691E-2</v>
      </c>
      <c r="E499">
        <f t="shared" si="25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27"/>
        <v>-6.5273000000000359E-2</v>
      </c>
      <c r="E500">
        <f t="shared" si="25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si="27"/>
        <v>-3.4642028571428618E-2</v>
      </c>
      <c r="E501">
        <f t="shared" si="25"/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si="27"/>
        <v>-3.7771736734693917E-2</v>
      </c>
      <c r="E502">
        <f t="shared" si="25"/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27"/>
        <v>-1.0402000000000022E-2</v>
      </c>
      <c r="E503">
        <f t="shared" si="25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27"/>
        <v>-1.325429999999983E-2</v>
      </c>
      <c r="E504">
        <f t="shared" si="25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27"/>
        <v>-6.3995999999999498E-3</v>
      </c>
      <c r="E505">
        <f t="shared" si="25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27"/>
        <v>-7.3305000000001286E-3</v>
      </c>
      <c r="E506">
        <f t="shared" si="25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27"/>
        <v>4.5600000000005636E-3</v>
      </c>
      <c r="E507">
        <f t="shared" si="25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27"/>
        <v>-6.5315000000003565E-3</v>
      </c>
      <c r="E508">
        <f t="shared" si="25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27"/>
        <v>3.3360000000000056E-3</v>
      </c>
      <c r="E509">
        <f t="shared" si="25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27"/>
        <v>-2.8843000000000174E-2</v>
      </c>
      <c r="E510">
        <f t="shared" si="25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27"/>
        <v>-1.5933000000000419E-2</v>
      </c>
      <c r="E511">
        <f t="shared" si="25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27"/>
        <v>1.5040700000000129E-2</v>
      </c>
      <c r="E512">
        <f t="shared" si="25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27"/>
        <v>1.832160000000016E-2</v>
      </c>
      <c r="E513">
        <f t="shared" si="25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27"/>
        <v>4.4069999999996057E-3</v>
      </c>
      <c r="E514">
        <f t="shared" ref="E514:E577" si="28">IF(D514&lt;0,1,0)</f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27"/>
        <v>-6.6755000000000564E-3</v>
      </c>
      <c r="E515">
        <f t="shared" si="28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27"/>
        <v>1.0039499999999535E-2</v>
      </c>
      <c r="E516">
        <f t="shared" si="28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27"/>
        <v>8.1304999999991523E-3</v>
      </c>
      <c r="E517">
        <f t="shared" si="28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si="27"/>
        <v>-1.8900000000000361E-2</v>
      </c>
      <c r="E518">
        <f t="shared" si="28"/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27"/>
        <v>8.6523999999998935E-3</v>
      </c>
      <c r="E519">
        <f t="shared" si="28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si="27"/>
        <v>-1.679940000000002E-2</v>
      </c>
      <c r="E520">
        <f t="shared" si="28"/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si="27"/>
        <v>2.1709818181818719E-3</v>
      </c>
      <c r="E521">
        <f t="shared" si="28"/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si="27"/>
        <v>-4.8156600000000438E-2</v>
      </c>
      <c r="E522">
        <f t="shared" si="28"/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si="27"/>
        <v>-1.4381000000000199E-2</v>
      </c>
      <c r="E523">
        <f t="shared" si="28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27"/>
        <v>1.5771400000000213E-2</v>
      </c>
      <c r="E524">
        <f t="shared" si="28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27"/>
        <v>-4.9465270000000672E-2</v>
      </c>
      <c r="E525">
        <f t="shared" si="28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27"/>
        <v>-2.9875499999999278E-2</v>
      </c>
      <c r="E526">
        <f t="shared" si="28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27"/>
        <v>-7.007299999999983E-2</v>
      </c>
      <c r="E527">
        <f t="shared" si="28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27"/>
        <v>-2.8714499999999532E-2</v>
      </c>
      <c r="E528">
        <f t="shared" si="28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27"/>
        <v>-2.9922000000000004E-2</v>
      </c>
      <c r="E529">
        <f t="shared" si="28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ref="D530:D552" si="29">B530-C530</f>
        <v>-7.134069999999948E-2</v>
      </c>
      <c r="E530">
        <f t="shared" si="28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29"/>
        <v>-2.995000000000303E-3</v>
      </c>
      <c r="E531">
        <f t="shared" si="28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29"/>
        <v>-4.9557000000000073E-3</v>
      </c>
      <c r="E532">
        <f t="shared" si="28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29"/>
        <v>-4.1098699999999155E-2</v>
      </c>
      <c r="E533">
        <f t="shared" si="28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29"/>
        <v>-1.4652499999999513E-2</v>
      </c>
      <c r="E534">
        <f t="shared" si="28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29"/>
        <v>9.4233999999993046E-3</v>
      </c>
      <c r="E535">
        <f t="shared" si="28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29"/>
        <v>-1.1959999999966442E-4</v>
      </c>
      <c r="E536">
        <f t="shared" si="28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29"/>
        <v>-6.851699999999461E-3</v>
      </c>
      <c r="E537">
        <f t="shared" si="28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29"/>
        <v>-1.6806700000000063E-2</v>
      </c>
      <c r="E538">
        <f t="shared" si="28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29"/>
        <v>-2.3399000000000392E-2</v>
      </c>
      <c r="E539">
        <f t="shared" si="28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29"/>
        <v>-1.351459999999971E-2</v>
      </c>
      <c r="E540">
        <f t="shared" si="28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29"/>
        <v>-9.803200000000345E-3</v>
      </c>
      <c r="E541">
        <f t="shared" si="28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si="29"/>
        <v>-2.3939500000000002E-2</v>
      </c>
      <c r="E542">
        <f t="shared" si="28"/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29"/>
        <v>2.6073999999995934E-3</v>
      </c>
      <c r="E543">
        <f t="shared" si="28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29"/>
        <v>-5.4202399999999429E-2</v>
      </c>
      <c r="E544">
        <f t="shared" si="28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29"/>
        <v>-3.2099699999999842E-2</v>
      </c>
      <c r="E545">
        <f t="shared" si="28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29"/>
        <v>-2.4610000000000021E-2</v>
      </c>
      <c r="E546">
        <f t="shared" si="28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29"/>
        <v>-6.1958800000000203E-2</v>
      </c>
      <c r="E547">
        <f t="shared" si="28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29"/>
        <v>-4.9388999999999683E-2</v>
      </c>
      <c r="E548">
        <f t="shared" si="28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29"/>
        <v>4.590000000000316E-3</v>
      </c>
      <c r="E549">
        <f t="shared" si="28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29"/>
        <v>1.9624999999999559E-2</v>
      </c>
      <c r="E550">
        <f t="shared" si="28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29"/>
        <v>-2.7015999999999707E-3</v>
      </c>
      <c r="E551">
        <f t="shared" si="28"/>
        <v>1</v>
      </c>
    </row>
    <row r="552" spans="1:5">
      <c r="A552" s="1">
        <v>45551</v>
      </c>
      <c r="B552">
        <v>4.2788100242614746</v>
      </c>
      <c r="C552">
        <v>4.2743140000000004</v>
      </c>
      <c r="D552">
        <f t="shared" si="29"/>
        <v>4.4960242614742185E-3</v>
      </c>
      <c r="E552">
        <f t="shared" si="28"/>
        <v>0</v>
      </c>
    </row>
    <row r="553" spans="1:5">
      <c r="A553" s="1" t="s">
        <v>8</v>
      </c>
      <c r="B553">
        <v>4.2740402221679688</v>
      </c>
      <c r="C553">
        <v>4.2726669311523438</v>
      </c>
      <c r="D553">
        <f t="shared" ref="D553" si="30">B553-C553</f>
        <v>1.373291015625E-3</v>
      </c>
      <c r="E553">
        <f t="shared" si="28"/>
        <v>0</v>
      </c>
    </row>
    <row r="554" spans="1:5">
      <c r="C554">
        <v>4.2763209342956543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24</v>
      </c>
      <c r="H1" s="55" t="s">
        <v>25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customHeight="1" thickBot="1">
      <c r="A3" s="1">
        <v>44923</v>
      </c>
      <c r="B3">
        <v>4.7313200000000002</v>
      </c>
      <c r="D3" s="17">
        <v>4.5194077000000004</v>
      </c>
      <c r="E3">
        <f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>B4-D4</f>
        <v>0.16740660000000052</v>
      </c>
      <c r="F4" s="1">
        <v>44924</v>
      </c>
      <c r="G4">
        <v>4.6938000000000004</v>
      </c>
      <c r="H4" s="17">
        <v>4.6471479999999996</v>
      </c>
      <c r="I4">
        <f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>B5-D5</f>
        <v>0.15293880000000026</v>
      </c>
      <c r="F5" s="1">
        <v>44925</v>
      </c>
      <c r="G5">
        <v>4.6837</v>
      </c>
      <c r="H5" s="17">
        <v>4.7956032999999998</v>
      </c>
      <c r="I5">
        <f>G5-H5</f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26</v>
      </c>
      <c r="P5" s="18" t="s">
        <v>27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>G6-H6</f>
        <v>-0.16806249999999956</v>
      </c>
      <c r="J6" s="1">
        <v>44928</v>
      </c>
      <c r="K6">
        <v>4.7274000000000003</v>
      </c>
      <c r="L6" s="17">
        <v>4.6025843999999996</v>
      </c>
      <c r="M6">
        <f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>G7-H7</f>
        <v>-0.14024599999999943</v>
      </c>
      <c r="J7" s="1">
        <v>44929</v>
      </c>
      <c r="K7">
        <v>4.6694500000000003</v>
      </c>
      <c r="L7" s="17">
        <v>4.5640660000000004</v>
      </c>
      <c r="M7">
        <f>K7-L7</f>
        <v>0.10538399999999992</v>
      </c>
      <c r="N7" s="24">
        <v>44929</v>
      </c>
      <c r="O7">
        <v>4.6694500000000003</v>
      </c>
      <c r="P7" s="17">
        <v>4.6244079999999999</v>
      </c>
      <c r="Q7" s="25">
        <f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>K8-L8</f>
        <v>0.14608760000000043</v>
      </c>
      <c r="N8" s="24">
        <v>44930</v>
      </c>
      <c r="O8">
        <v>4.6756000000000002</v>
      </c>
      <c r="P8" s="17">
        <v>4.6494527000000003</v>
      </c>
      <c r="Q8" s="25">
        <f>O8-P8</f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>O9-P9</f>
        <v>4.3091999999999686E-2</v>
      </c>
    </row>
    <row r="10" spans="1:17" ht="15" customHeight="1" thickBot="1">
      <c r="N10" s="26">
        <v>44932</v>
      </c>
      <c r="O10" s="27">
        <v>4.6974729999999996</v>
      </c>
      <c r="P10" s="28">
        <v>4.6131799999999998</v>
      </c>
      <c r="Q10" s="29">
        <f>O10-P10</f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26</v>
      </c>
      <c r="G12" s="18" t="s">
        <v>27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customHeight="1" thickBot="1">
      <c r="E14" s="35">
        <v>44939</v>
      </c>
      <c r="F14">
        <v>4.6915360000000002</v>
      </c>
      <c r="G14" s="17">
        <v>4.6566020000000004</v>
      </c>
      <c r="H14" s="36">
        <f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>F15-G15</f>
        <v>4.3510399999999727E-2</v>
      </c>
      <c r="I15" s="41"/>
      <c r="J15" s="44" t="s">
        <v>26</v>
      </c>
      <c r="K15" s="44" t="s">
        <v>27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>F16-G16</f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customHeight="1" thickBot="1">
      <c r="E17" s="37">
        <v>44944</v>
      </c>
      <c r="F17" s="38">
        <v>4.7082189999999997</v>
      </c>
      <c r="G17" s="39">
        <v>4.66343</v>
      </c>
      <c r="H17" s="38">
        <f>F17-G17</f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customHeight="1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21</v>
      </c>
      <c r="D21" s="9" t="s">
        <v>10</v>
      </c>
      <c r="E21" s="10" t="s">
        <v>3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>B24-D24</f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>B25-D25</f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>B26-D26</f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21</v>
      </c>
      <c r="D29" s="9" t="s">
        <v>10</v>
      </c>
      <c r="E29" s="10" t="s">
        <v>3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>B32-D32</f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>B33-D33</f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>B34-D34</f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21</v>
      </c>
      <c r="D37" s="9" t="s">
        <v>10</v>
      </c>
      <c r="E37" s="10" t="s">
        <v>3</v>
      </c>
    </row>
    <row r="38" spans="1:7">
      <c r="A38" s="1">
        <v>45041</v>
      </c>
      <c r="B38">
        <v>4.5989199999999997</v>
      </c>
      <c r="D38">
        <v>4.6247829999999999</v>
      </c>
      <c r="E38">
        <f>B38-D38</f>
        <v>-2.5863000000000191E-2</v>
      </c>
      <c r="G38" t="s">
        <v>28</v>
      </c>
    </row>
    <row r="39" spans="1:7">
      <c r="A39" s="1">
        <v>45042</v>
      </c>
      <c r="B39">
        <v>4.5941190000000001</v>
      </c>
      <c r="D39">
        <v>4.6198506000000004</v>
      </c>
      <c r="E39">
        <f>B39-D39</f>
        <v>-2.5731600000000299E-2</v>
      </c>
      <c r="G39" t="s">
        <v>29</v>
      </c>
    </row>
    <row r="40" spans="1:7">
      <c r="A40" s="1">
        <v>45043</v>
      </c>
      <c r="B40">
        <v>4.5823470000000004</v>
      </c>
      <c r="D40">
        <v>4.6331214999999997</v>
      </c>
      <c r="E40">
        <f>B40-D40</f>
        <v>-5.0774499999999279E-2</v>
      </c>
      <c r="G40" t="s">
        <v>30</v>
      </c>
    </row>
    <row r="41" spans="1:7">
      <c r="A41" s="1">
        <v>45044</v>
      </c>
      <c r="B41">
        <v>4.585331</v>
      </c>
      <c r="D41">
        <v>4.6972237000000003</v>
      </c>
      <c r="E41">
        <f>B41-D41</f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>B42-D42</f>
        <v>-0.14440000000000008</v>
      </c>
      <c r="G42" t="s">
        <v>31</v>
      </c>
    </row>
    <row r="43" spans="1:7">
      <c r="A43" s="1"/>
    </row>
    <row r="44" spans="1:7">
      <c r="A44" s="1"/>
    </row>
    <row r="45" spans="1:7">
      <c r="A45" s="1">
        <v>45049</v>
      </c>
      <c r="G45" t="s">
        <v>32</v>
      </c>
    </row>
    <row r="46" spans="1:7">
      <c r="A46" s="1">
        <v>45050</v>
      </c>
      <c r="G46" t="s">
        <v>33</v>
      </c>
    </row>
    <row r="47" spans="1:7">
      <c r="A47" s="1">
        <v>45051</v>
      </c>
      <c r="G47" t="s">
        <v>34</v>
      </c>
    </row>
    <row r="48" spans="1:7">
      <c r="A48" s="1">
        <v>45055</v>
      </c>
      <c r="G48" t="s">
        <v>35</v>
      </c>
    </row>
    <row r="49" spans="1:7">
      <c r="A49" s="1">
        <v>45056</v>
      </c>
      <c r="G49" t="s">
        <v>36</v>
      </c>
    </row>
    <row r="50" spans="1:7">
      <c r="A50" s="1">
        <v>45070</v>
      </c>
      <c r="G50" t="s">
        <v>37</v>
      </c>
    </row>
    <row r="51" spans="1:7">
      <c r="A51" s="1">
        <v>45072</v>
      </c>
      <c r="G51" t="s">
        <v>38</v>
      </c>
    </row>
    <row r="52" spans="1:7">
      <c r="A52" s="1">
        <v>45091</v>
      </c>
      <c r="G52" t="s">
        <v>39</v>
      </c>
    </row>
    <row r="53" spans="1:7">
      <c r="A53" s="1">
        <v>45096</v>
      </c>
      <c r="G53" t="s">
        <v>40</v>
      </c>
    </row>
    <row r="55" spans="1:7">
      <c r="A55" s="1">
        <v>45146</v>
      </c>
      <c r="E55">
        <f>AVERAGE(E57:E61)</f>
        <v>2.8823599999999949E-2</v>
      </c>
      <c r="G55" t="s">
        <v>41</v>
      </c>
    </row>
    <row r="56" spans="1:7">
      <c r="A56" s="5" t="s">
        <v>0</v>
      </c>
      <c r="B56" s="4" t="s">
        <v>21</v>
      </c>
      <c r="D56" s="9" t="s">
        <v>10</v>
      </c>
      <c r="E56" s="10" t="s">
        <v>3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>B58-D58</f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>B59-D59</f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>B60-D60</f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>B61-D61</f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42</v>
      </c>
    </row>
    <row r="63" spans="1:7">
      <c r="A63" s="5" t="s">
        <v>0</v>
      </c>
      <c r="B63" s="4" t="s">
        <v>21</v>
      </c>
      <c r="D63" s="9" t="s">
        <v>10</v>
      </c>
      <c r="E63" s="10" t="s">
        <v>3</v>
      </c>
    </row>
    <row r="64" spans="1:7">
      <c r="A64" s="1">
        <v>45159</v>
      </c>
      <c r="B64">
        <v>4.4682779999999998</v>
      </c>
      <c r="D64">
        <v>4.4279010000000003</v>
      </c>
      <c r="E64">
        <f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>B65-D65</f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>B66-D66</f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>B67-D67</f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43</v>
      </c>
    </row>
    <row r="70" spans="1:8">
      <c r="A70" s="5" t="s">
        <v>0</v>
      </c>
      <c r="B70" s="4" t="s">
        <v>21</v>
      </c>
      <c r="D70" s="9" t="s">
        <v>10</v>
      </c>
      <c r="E70" s="10" t="s">
        <v>3</v>
      </c>
    </row>
    <row r="71" spans="1:8">
      <c r="A71" s="1">
        <v>45166</v>
      </c>
      <c r="B71">
        <v>4.4748479999999997</v>
      </c>
      <c r="D71">
        <v>4.2709099999999998</v>
      </c>
      <c r="E71">
        <f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>B72-D72</f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>B73-D73</f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>B74-D74</f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>B75-D75</f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21</v>
      </c>
      <c r="D77" s="9" t="s">
        <v>10</v>
      </c>
      <c r="E77" s="10" t="s">
        <v>3</v>
      </c>
      <c r="G77" t="s">
        <v>44</v>
      </c>
      <c r="H77" s="6" t="s">
        <v>45</v>
      </c>
    </row>
    <row r="78" spans="1:8">
      <c r="A78" s="1">
        <v>45173</v>
      </c>
      <c r="B78">
        <v>4.1261541111111102</v>
      </c>
      <c r="D78">
        <v>4.4482340000000002</v>
      </c>
      <c r="E78">
        <f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>B79-D79</f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>B80-D80</f>
        <v>-0.26961800000000036</v>
      </c>
    </row>
    <row r="81" spans="1:7">
      <c r="A81" s="1">
        <v>45176</v>
      </c>
      <c r="B81">
        <v>4.258</v>
      </c>
      <c r="D81">
        <v>4.4490843</v>
      </c>
      <c r="E81">
        <f>B81-D81</f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>B82-D82</f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46</v>
      </c>
    </row>
    <row r="84" spans="1:7">
      <c r="A84" s="5" t="s">
        <v>0</v>
      </c>
      <c r="B84" s="4" t="s">
        <v>21</v>
      </c>
      <c r="D84" s="9" t="s">
        <v>10</v>
      </c>
      <c r="E84" s="10" t="s">
        <v>3</v>
      </c>
    </row>
    <row r="85" spans="1:7">
      <c r="A85" s="1">
        <v>45180</v>
      </c>
      <c r="B85">
        <v>4.6216999999999997</v>
      </c>
      <c r="D85">
        <v>4.4857773999999999</v>
      </c>
      <c r="E85">
        <f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>B86-D86</f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>B87-D87</f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>B88-D88</f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>B89-D89</f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47</v>
      </c>
    </row>
    <row r="91" spans="1:7">
      <c r="A91" s="5" t="s">
        <v>0</v>
      </c>
      <c r="B91" s="4" t="s">
        <v>21</v>
      </c>
      <c r="D91" s="9" t="s">
        <v>10</v>
      </c>
      <c r="E91" s="10" t="s">
        <v>3</v>
      </c>
    </row>
    <row r="92" spans="1:7">
      <c r="A92" s="1">
        <v>45187</v>
      </c>
      <c r="B92">
        <v>4.6342400000000001</v>
      </c>
      <c r="D92">
        <v>4.6011959999999998</v>
      </c>
      <c r="E92">
        <f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>B93-D93</f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>B94-D94</f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>B95-D95</f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>B96-D96</f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48</v>
      </c>
    </row>
    <row r="98" spans="1:7">
      <c r="A98" s="5" t="s">
        <v>0</v>
      </c>
      <c r="B98" s="4" t="s">
        <v>21</v>
      </c>
      <c r="D98" s="9" t="s">
        <v>10</v>
      </c>
      <c r="E98" s="10" t="s">
        <v>3</v>
      </c>
    </row>
    <row r="99" spans="1:7">
      <c r="A99" s="1">
        <v>45194</v>
      </c>
      <c r="B99">
        <v>4.6029799999999996</v>
      </c>
      <c r="D99">
        <v>4.6900250000000003</v>
      </c>
      <c r="E99">
        <f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>B100-D100</f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>B101-D101</f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>B102-D102</f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>B103-D103</f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49</v>
      </c>
    </row>
    <row r="105" spans="1:7">
      <c r="A105" s="5" t="s">
        <v>0</v>
      </c>
      <c r="B105" s="4" t="s">
        <v>21</v>
      </c>
      <c r="D105" s="9" t="s">
        <v>10</v>
      </c>
      <c r="E105" s="10" t="s">
        <v>3</v>
      </c>
    </row>
    <row r="106" spans="1:7">
      <c r="A106" s="1">
        <v>45201</v>
      </c>
      <c r="B106">
        <v>4.62005</v>
      </c>
      <c r="D106">
        <v>4.5621770000000001</v>
      </c>
      <c r="E106">
        <f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>B107-D107</f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>B108-D108</f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>B109-D109</f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>B110-D110</f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50</v>
      </c>
    </row>
    <row r="112" spans="1:7">
      <c r="A112" s="5" t="s">
        <v>0</v>
      </c>
      <c r="B112" s="4" t="s">
        <v>21</v>
      </c>
      <c r="D112" s="9" t="s">
        <v>10</v>
      </c>
      <c r="E112" s="10" t="s">
        <v>3</v>
      </c>
    </row>
    <row r="113" spans="1:7">
      <c r="A113" s="1">
        <v>45208</v>
      </c>
      <c r="B113">
        <v>4.577</v>
      </c>
      <c r="D113">
        <v>4.5453687</v>
      </c>
      <c r="E113">
        <f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>B114-D114</f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>B115-D115</f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>B116-D116</f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>B117-D117</f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51</v>
      </c>
    </row>
    <row r="119" spans="1:7">
      <c r="A119" s="5" t="s">
        <v>0</v>
      </c>
      <c r="B119" s="4" t="s">
        <v>21</v>
      </c>
      <c r="D119" s="9" t="s">
        <v>10</v>
      </c>
      <c r="E119" s="10" t="s">
        <v>3</v>
      </c>
    </row>
    <row r="120" spans="1:7">
      <c r="A120" s="1">
        <v>45215</v>
      </c>
      <c r="B120">
        <v>4.4558</v>
      </c>
      <c r="D120">
        <v>4.5183505999999998</v>
      </c>
      <c r="E120">
        <f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>B121-D121</f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>B122-D122</f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>B123-D123</f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>B124-D124</f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52</v>
      </c>
    </row>
    <row r="126" spans="1:7">
      <c r="A126" s="5" t="s">
        <v>0</v>
      </c>
      <c r="B126" s="4" t="s">
        <v>21</v>
      </c>
      <c r="D126" s="9" t="s">
        <v>10</v>
      </c>
      <c r="E126" s="10" t="s">
        <v>3</v>
      </c>
    </row>
    <row r="127" spans="1:7">
      <c r="A127" s="1">
        <v>45222</v>
      </c>
      <c r="B127">
        <v>4.4561500000000001</v>
      </c>
      <c r="D127">
        <v>4.4406796000000002</v>
      </c>
      <c r="E127">
        <f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>B128-D128</f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>B129-D129</f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>B130-D130</f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>B131-D131</f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53</v>
      </c>
    </row>
    <row r="133" spans="1:7">
      <c r="A133" s="5" t="s">
        <v>0</v>
      </c>
      <c r="B133" s="4" t="s">
        <v>21</v>
      </c>
      <c r="D133" s="9" t="s">
        <v>10</v>
      </c>
      <c r="E133" s="10" t="s">
        <v>3</v>
      </c>
    </row>
    <row r="134" spans="1:7">
      <c r="A134" s="1">
        <v>45229</v>
      </c>
      <c r="B134">
        <v>4.4615099999999996</v>
      </c>
      <c r="D134">
        <v>4.4154925</v>
      </c>
      <c r="E134">
        <f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>B135-D135</f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>B136-D136</f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>B137-D137</f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>B138-D138</f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54</v>
      </c>
    </row>
    <row r="140" spans="1:7">
      <c r="A140" s="5" t="s">
        <v>0</v>
      </c>
      <c r="B140" s="4" t="s">
        <v>21</v>
      </c>
      <c r="D140" s="9" t="s">
        <v>10</v>
      </c>
      <c r="E140" s="10" t="s">
        <v>3</v>
      </c>
    </row>
    <row r="141" spans="1:7">
      <c r="A141" s="1">
        <v>45236</v>
      </c>
      <c r="B141">
        <v>4.4462700000000002</v>
      </c>
      <c r="D141">
        <v>4.3899473999999996</v>
      </c>
      <c r="E141">
        <f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>B142-D142</f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>B143-D143</f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>B144-D144</f>
        <v>5.339900000000064E-2</v>
      </c>
    </row>
    <row r="145" spans="4:7">
      <c r="D145">
        <v>4.3818125999999999</v>
      </c>
    </row>
    <row r="146" spans="4:7">
      <c r="G146" t="s">
        <v>55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2"/>
  <sheetViews>
    <sheetView zoomScale="160" zoomScaleNormal="160" workbookViewId="0">
      <pane ySplit="1" topLeftCell="A208" activePane="bottomLeft" state="frozen"/>
      <selection pane="bottomLeft" activeCell="D220" sqref="D220"/>
    </sheetView>
  </sheetViews>
  <sheetFormatPr defaultRowHeight="14.4"/>
  <cols>
    <col min="1" max="1" width="11.88671875" customWidth="1"/>
    <col min="2" max="2" width="8.88671875" style="61" customWidth="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21</v>
      </c>
      <c r="C1" s="62" t="s">
        <v>58</v>
      </c>
      <c r="D1" s="3" t="s">
        <v>3</v>
      </c>
      <c r="E1" s="6">
        <f>AVERAGE($D$2:$D$499)</f>
        <v>-9.4890392152945438E-3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 t="shared" ref="D2:D65" si="0"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si="0"/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ref="D66:D129" si="1">B66-C66</f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si="1"/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ref="D130:D193" si="2">B130-C130</f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si="2"/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ref="D194:D257" si="3">B194-C194</f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si="3"/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  <c r="D217" s="61">
        <f t="shared" si="3"/>
        <v>1.9740699999999833E-2</v>
      </c>
    </row>
    <row r="218" spans="1:4">
      <c r="A218" s="1">
        <v>45548</v>
      </c>
      <c r="B218">
        <v>4.2832499999999998</v>
      </c>
      <c r="C218" s="61">
        <v>4.2793694000000002</v>
      </c>
      <c r="D218" s="61">
        <f t="shared" si="3"/>
        <v>3.8805999999995677E-3</v>
      </c>
    </row>
    <row r="219" spans="1:4">
      <c r="A219" s="1">
        <v>45551</v>
      </c>
      <c r="B219">
        <v>4.27881</v>
      </c>
      <c r="C219" s="61">
        <v>4.2851176000000004</v>
      </c>
      <c r="D219" s="61">
        <f t="shared" si="3"/>
        <v>-6.3076000000004129E-3</v>
      </c>
    </row>
    <row r="220" spans="1:4">
      <c r="A220" s="1">
        <v>45552</v>
      </c>
      <c r="B220">
        <v>4.2740402221679599</v>
      </c>
      <c r="C220" s="61">
        <v>4.2860969999999998</v>
      </c>
      <c r="D220" s="61">
        <f t="shared" si="3"/>
        <v>-1.2056777832039955E-2</v>
      </c>
    </row>
    <row r="221" spans="1:4">
      <c r="A221" s="1">
        <v>45553</v>
      </c>
      <c r="C221" s="61">
        <v>4.290273</v>
      </c>
    </row>
    <row r="222" spans="1:4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1</v>
      </c>
      <c r="C1" s="2" t="s">
        <v>2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 t="shared" ref="D2:D33" si="0"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si="0"/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>AVERAGE(C10:C15)</f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 t="shared" ref="C28:C33" si="1"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si="1"/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1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1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1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1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ref="D34:D65" si="2">(C34-$D$1)/($E$1-$D$1)</f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2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2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2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2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2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2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2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2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2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2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2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2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2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2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2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2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2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2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2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2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2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2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2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2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2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2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2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2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2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2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2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ref="D66:D97" si="3">(C66-$D$1)/($E$1-$D$1)</f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si="3"/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59</v>
      </c>
      <c r="C1" s="54" t="s">
        <v>2</v>
      </c>
      <c r="D1" s="3" t="s">
        <v>3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:D33" si="0">B2-C2</f>
        <v>3.1727989999999977</v>
      </c>
      <c r="E2" s="56">
        <f t="shared" ref="E2:E33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si="0"/>
        <v>2.2210999999999927</v>
      </c>
      <c r="E3" s="56">
        <f t="shared" si="1"/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si="0"/>
        <v>-1.6842970000000008</v>
      </c>
      <c r="E4" s="56">
        <f t="shared" si="1"/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si="0"/>
        <v>-2.1766980000000018</v>
      </c>
      <c r="E5" s="56">
        <f t="shared" si="1"/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si="0"/>
        <v>-0.31270200000000159</v>
      </c>
      <c r="E6" s="56">
        <f t="shared" si="1"/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si="0"/>
        <v>1.8480980000000073</v>
      </c>
      <c r="E7" s="56">
        <f t="shared" si="1"/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si="0"/>
        <v>9.0801999999996497E-2</v>
      </c>
      <c r="E8" s="56">
        <f t="shared" si="1"/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si="0"/>
        <v>2.2359019999999958</v>
      </c>
      <c r="E9" s="56">
        <f t="shared" si="1"/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si="0"/>
        <v>2.1358040000000074</v>
      </c>
      <c r="E10" s="56">
        <f t="shared" si="1"/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si="0"/>
        <v>-2.3100979999999964</v>
      </c>
      <c r="E11" s="56">
        <f t="shared" si="1"/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si="0"/>
        <v>3.8379979999999989</v>
      </c>
      <c r="E12" s="56">
        <f t="shared" si="1"/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si="0"/>
        <v>2.6768969999999968</v>
      </c>
      <c r="E13" s="56">
        <f t="shared" si="1"/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si="0"/>
        <v>5.0977979999999974</v>
      </c>
      <c r="E14" s="56">
        <f t="shared" si="1"/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0"/>
        <v>5.8972980000000064</v>
      </c>
      <c r="E15" s="56">
        <f t="shared" si="1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si="0"/>
        <v>-1.1576989999999938</v>
      </c>
      <c r="E16" s="56">
        <f t="shared" si="1"/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si="0"/>
        <v>-1.0628990000000016</v>
      </c>
      <c r="E17" s="56">
        <f t="shared" si="1"/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0"/>
        <v>-9.4896000000005643E-2</v>
      </c>
      <c r="E18" s="56">
        <f t="shared" si="1"/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0"/>
        <v>3.2832009999999912</v>
      </c>
      <c r="E19" s="56">
        <f t="shared" si="1"/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0"/>
        <v>2.4330989999999986</v>
      </c>
      <c r="E20" s="56">
        <f t="shared" si="1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0"/>
        <v>-1.0122000000000071</v>
      </c>
      <c r="E21" s="56">
        <f t="shared" si="1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0"/>
        <v>1.778300999999999</v>
      </c>
      <c r="E22" s="56">
        <f t="shared" si="1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0"/>
        <v>-1.5617000000000019</v>
      </c>
      <c r="E23" s="56">
        <f t="shared" si="1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0"/>
        <v>-1.7326029999999975</v>
      </c>
      <c r="E24" s="56">
        <f t="shared" si="1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0"/>
        <v>-4.5197040000000044</v>
      </c>
      <c r="E25" s="56">
        <f t="shared" si="1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0"/>
        <v>0.15290000000000248</v>
      </c>
      <c r="E26" s="56">
        <f t="shared" si="1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0"/>
        <v>2.5482999999999976</v>
      </c>
      <c r="E27" s="56">
        <f t="shared" si="1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0"/>
        <v>-0.76819900000000985</v>
      </c>
      <c r="E28" s="56">
        <f t="shared" si="1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0"/>
        <v>-4.0938990000000075</v>
      </c>
      <c r="E29" s="56">
        <f t="shared" si="1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0"/>
        <v>2.5884019999999879</v>
      </c>
      <c r="E30" s="56">
        <f t="shared" si="1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0"/>
        <v>3.426700000000011</v>
      </c>
      <c r="E31" s="56">
        <f t="shared" si="1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0"/>
        <v>2.1578009999999921</v>
      </c>
      <c r="E32" s="56">
        <f t="shared" si="1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0"/>
        <v>7.2331019999999882</v>
      </c>
      <c r="E33" s="56">
        <f t="shared" si="1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ref="D34:D65" si="2">B34-C34</f>
        <v>2.0966020000000043</v>
      </c>
      <c r="E34" s="56">
        <f t="shared" ref="E34:E65" si="3">D34/C34</f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"/>
        <v>3.2506989999999973</v>
      </c>
      <c r="E35" s="56">
        <f t="shared" si="3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"/>
        <v>2.4569979999999987</v>
      </c>
      <c r="E36" s="56">
        <f t="shared" si="3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"/>
        <v>6.3787979999999891</v>
      </c>
      <c r="E37" s="56">
        <f t="shared" si="3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"/>
        <v>6.3070009999999996</v>
      </c>
      <c r="E38" s="56">
        <f t="shared" si="3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"/>
        <v>2.8597970000000004</v>
      </c>
      <c r="E39" s="56">
        <f t="shared" si="3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si="2"/>
        <v>0.59402472727272482</v>
      </c>
      <c r="E40" s="56">
        <f t="shared" si="3"/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"/>
        <v>-0.42830196694215772</v>
      </c>
      <c r="E41" s="56">
        <f t="shared" si="3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"/>
        <v>2.0629935345604764</v>
      </c>
      <c r="E42" s="56">
        <f t="shared" si="3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"/>
        <v>1.6843574679496101</v>
      </c>
      <c r="E43" s="56">
        <f t="shared" si="3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"/>
        <v>3.512378716492762</v>
      </c>
      <c r="E44" s="56">
        <f t="shared" si="3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"/>
        <v>3.2130970000000048</v>
      </c>
      <c r="E45" s="56">
        <f t="shared" si="3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"/>
        <v>2.9708980000000054</v>
      </c>
      <c r="E46" s="56">
        <f t="shared" si="3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"/>
        <v>4.0076030000000031</v>
      </c>
      <c r="E47" s="56">
        <f t="shared" si="3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"/>
        <v>5.5545970000000011</v>
      </c>
      <c r="E48" s="56">
        <f t="shared" si="3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"/>
        <v>7.9665000000000106</v>
      </c>
      <c r="E49" s="56">
        <f t="shared" si="3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"/>
        <v>4.4705000000000013</v>
      </c>
      <c r="E50" s="56">
        <f t="shared" si="3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"/>
        <v>6.128302000000005</v>
      </c>
      <c r="E51" s="56">
        <f t="shared" si="3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"/>
        <v>6.1408979999999929</v>
      </c>
      <c r="E52" s="56">
        <f t="shared" si="3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"/>
        <v>8.2214019999999977</v>
      </c>
      <c r="E53" s="56">
        <f t="shared" si="3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"/>
        <v>6.6763040000000018</v>
      </c>
      <c r="E54" s="56">
        <f t="shared" si="3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"/>
        <v>1.9498020000000054</v>
      </c>
      <c r="E55" s="56">
        <f t="shared" si="3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"/>
        <v>7.8823029999999932</v>
      </c>
      <c r="E56" s="56">
        <f t="shared" si="3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"/>
        <v>5.2194959999999924</v>
      </c>
      <c r="E57" s="56">
        <f t="shared" si="3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"/>
        <v>11.934400999999994</v>
      </c>
      <c r="E58" s="56">
        <f t="shared" si="3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"/>
        <v>11.916402000000005</v>
      </c>
      <c r="E59" s="56">
        <f t="shared" si="3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"/>
        <v>12.892399000000005</v>
      </c>
      <c r="E60" s="56">
        <f t="shared" si="3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"/>
        <v>10.970199999999991</v>
      </c>
      <c r="E61" s="56">
        <f t="shared" si="3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"/>
        <v>11.520697999999996</v>
      </c>
      <c r="E62" s="56">
        <f t="shared" si="3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"/>
        <v>5.1056999999999988</v>
      </c>
      <c r="E63" s="56">
        <f t="shared" si="3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"/>
        <v>3.9847990000000095</v>
      </c>
      <c r="E64" s="56">
        <f t="shared" si="3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"/>
        <v>4.9781990000000036</v>
      </c>
      <c r="E65" s="56">
        <f t="shared" si="3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ref="D66:D97" si="4">B66-C66</f>
        <v>6.4405979999999943</v>
      </c>
      <c r="E66" s="56">
        <f t="shared" ref="E66:E97" si="5">D66/C66</f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4"/>
        <v>6.1804010000000034</v>
      </c>
      <c r="E67" s="56">
        <f t="shared" si="5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4"/>
        <v>7.7162009999999981</v>
      </c>
      <c r="E68" s="56">
        <f t="shared" si="5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4"/>
        <v>8.6344959999999986</v>
      </c>
      <c r="E69" s="56">
        <f t="shared" si="5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4"/>
        <v>8.2249980000000136</v>
      </c>
      <c r="E70" s="56">
        <f t="shared" si="5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4"/>
        <v>9.950302999999991</v>
      </c>
      <c r="E71" s="56">
        <f t="shared" si="5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4"/>
        <v>10.39619900000001</v>
      </c>
      <c r="E72" s="56">
        <f t="shared" si="5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4"/>
        <v>4.8065990000000056</v>
      </c>
      <c r="E73" s="56">
        <f t="shared" si="5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4"/>
        <v>8.3309020000000089</v>
      </c>
      <c r="E74" s="56">
        <f t="shared" si="5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4"/>
        <v>10.812201000000002</v>
      </c>
      <c r="E75" s="56">
        <f t="shared" si="5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4"/>
        <v>10.236597000000003</v>
      </c>
      <c r="E76" s="56">
        <f t="shared" si="5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4"/>
        <v>10.099503999999996</v>
      </c>
      <c r="E77" s="56">
        <f t="shared" si="5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4"/>
        <v>9.9452009999999973</v>
      </c>
      <c r="E78" s="56">
        <f t="shared" si="5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si="4"/>
        <v>7.3538980000000009</v>
      </c>
      <c r="E79" s="56">
        <f t="shared" si="5"/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4"/>
        <v>12.738401999999994</v>
      </c>
      <c r="E80" s="56">
        <f t="shared" si="5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4"/>
        <v>9.5295029999999912</v>
      </c>
      <c r="E81" s="56">
        <f t="shared" si="5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4"/>
        <v>6.7419009999999986</v>
      </c>
      <c r="E82" s="56">
        <f t="shared" si="5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4"/>
        <v>8.2279020000000003</v>
      </c>
      <c r="E83" s="56">
        <f t="shared" si="5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4"/>
        <v>8.8317009999999954</v>
      </c>
      <c r="E84" s="56">
        <f t="shared" si="5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4"/>
        <v>10.283398000000005</v>
      </c>
      <c r="E85" s="56">
        <f t="shared" si="5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4"/>
        <v>7.4109020000000072</v>
      </c>
      <c r="E86" s="56">
        <f t="shared" si="5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4"/>
        <v>6.7369970000000023</v>
      </c>
      <c r="E87" s="56">
        <f t="shared" si="5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4"/>
        <v>8.4997000000000043</v>
      </c>
      <c r="E88" s="56">
        <f t="shared" si="5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4"/>
        <v>7.8673019999999951</v>
      </c>
      <c r="E89" s="56">
        <f t="shared" si="5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4"/>
        <v>7.5968000000000018</v>
      </c>
      <c r="E90" s="56">
        <f t="shared" si="5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4"/>
        <v>5.1542979999999972</v>
      </c>
      <c r="E91" s="56">
        <f t="shared" si="5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4"/>
        <v>8.4955009999999902</v>
      </c>
      <c r="E92" s="56">
        <f t="shared" si="5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4"/>
        <v>10.029501999999994</v>
      </c>
      <c r="E93" s="56">
        <f t="shared" si="5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60</v>
      </c>
      <c r="C1" s="64" t="s">
        <v>61</v>
      </c>
      <c r="F1" s="65"/>
      <c r="G1" s="66" t="s">
        <v>62</v>
      </c>
      <c r="H1" s="66" t="s">
        <v>63</v>
      </c>
    </row>
    <row r="2" spans="1:8">
      <c r="A2" s="1">
        <v>45481</v>
      </c>
      <c r="B2">
        <v>30</v>
      </c>
      <c r="C2">
        <v>20</v>
      </c>
      <c r="F2" s="65" t="s">
        <v>64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65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66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67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68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70</v>
      </c>
      <c r="B3" s="8">
        <v>14185.97</v>
      </c>
    </row>
    <row r="4" spans="1:2">
      <c r="A4" t="s">
        <v>71</v>
      </c>
      <c r="B4" s="8">
        <v>11210.53</v>
      </c>
    </row>
    <row r="5" spans="1:2">
      <c r="A5" t="s">
        <v>72</v>
      </c>
      <c r="B5" s="8">
        <v>14394.74</v>
      </c>
    </row>
    <row r="6" spans="1:2">
      <c r="A6" t="s">
        <v>72</v>
      </c>
      <c r="B6" s="8">
        <v>14394.74</v>
      </c>
    </row>
    <row r="7" spans="1:2">
      <c r="A7" t="s">
        <v>73</v>
      </c>
      <c r="B7" s="8">
        <v>10234.530000000001</v>
      </c>
    </row>
    <row r="8" spans="1:2">
      <c r="A8" t="s">
        <v>74</v>
      </c>
      <c r="B8" s="8">
        <v>10246.530000000001</v>
      </c>
    </row>
    <row r="9" spans="1:2">
      <c r="A9" t="s">
        <v>75</v>
      </c>
      <c r="B9" s="8">
        <v>10246.530000000001</v>
      </c>
    </row>
    <row r="10" spans="1:2">
      <c r="A10" t="s">
        <v>76</v>
      </c>
      <c r="B10" s="8">
        <v>8649.5300000000007</v>
      </c>
    </row>
    <row r="11" spans="1:2">
      <c r="A11" t="s">
        <v>77</v>
      </c>
      <c r="B11" s="8">
        <v>7638.53</v>
      </c>
    </row>
    <row r="12" spans="1:2">
      <c r="A12" t="s">
        <v>78</v>
      </c>
      <c r="B12" s="8">
        <v>7938.53</v>
      </c>
    </row>
    <row r="13" spans="1:2">
      <c r="A13" t="s">
        <v>79</v>
      </c>
      <c r="B13" s="8">
        <v>7638.53</v>
      </c>
    </row>
    <row r="14" spans="1:2">
      <c r="B14" s="63">
        <f>AVERAGE(B1:B13)</f>
        <v>10226.336923076924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2024-09-18T09:41:36Z</dcterms:modified>
</cp:coreProperties>
</file>