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981CE24-438E-4B50-BA47-435F872F8A0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1_USD" sheetId="1" r:id="rId1"/>
    <sheet name="DX_USD" sheetId="2" state="hidden" r:id="rId2"/>
    <sheet name="D1_EUR" sheetId="3" r:id="rId3"/>
    <sheet name="DX_EUR" sheetId="4" state="hidden" r:id="rId4"/>
    <sheet name="D5_EUR" sheetId="5" r:id="rId5"/>
    <sheet name="Normalization_example" sheetId="6" r:id="rId6"/>
    <sheet name="D1_OIL" sheetId="7" r:id="rId7"/>
    <sheet name="Sheet2" sheetId="8" r:id="rId8"/>
    <sheet name="Sheet1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9" i="1" l="1"/>
  <c r="E279" i="1" s="1"/>
  <c r="D553" i="3"/>
  <c r="E553" i="3" s="1"/>
  <c r="B14" i="9"/>
  <c r="G14" i="8"/>
  <c r="G11" i="8"/>
  <c r="C9" i="8"/>
  <c r="B9" i="8"/>
  <c r="D9" i="8" s="1"/>
  <c r="G6" i="8"/>
  <c r="H5" i="8"/>
  <c r="H2" i="8"/>
  <c r="H6" i="8" s="1"/>
  <c r="G2" i="8"/>
  <c r="C94" i="7"/>
  <c r="D93" i="7"/>
  <c r="E93" i="7" s="1"/>
  <c r="E92" i="7"/>
  <c r="D92" i="7"/>
  <c r="E91" i="7"/>
  <c r="D91" i="7"/>
  <c r="D90" i="7"/>
  <c r="E90" i="7" s="1"/>
  <c r="D89" i="7"/>
  <c r="E89" i="7" s="1"/>
  <c r="E88" i="7"/>
  <c r="D88" i="7"/>
  <c r="D87" i="7"/>
  <c r="E87" i="7" s="1"/>
  <c r="E86" i="7"/>
  <c r="D86" i="7"/>
  <c r="E85" i="7"/>
  <c r="D85" i="7"/>
  <c r="D84" i="7"/>
  <c r="E84" i="7" s="1"/>
  <c r="D83" i="7"/>
  <c r="E83" i="7" s="1"/>
  <c r="E82" i="7"/>
  <c r="D82" i="7"/>
  <c r="D81" i="7"/>
  <c r="E81" i="7" s="1"/>
  <c r="E80" i="7"/>
  <c r="D80" i="7"/>
  <c r="E79" i="7"/>
  <c r="D79" i="7"/>
  <c r="E78" i="7"/>
  <c r="D78" i="7"/>
  <c r="D77" i="7"/>
  <c r="E77" i="7" s="1"/>
  <c r="E76" i="7"/>
  <c r="D76" i="7"/>
  <c r="D75" i="7"/>
  <c r="E75" i="7" s="1"/>
  <c r="E74" i="7"/>
  <c r="D74" i="7"/>
  <c r="E73" i="7"/>
  <c r="D73" i="7"/>
  <c r="D72" i="7"/>
  <c r="E72" i="7" s="1"/>
  <c r="D71" i="7"/>
  <c r="E71" i="7" s="1"/>
  <c r="E70" i="7"/>
  <c r="D70" i="7"/>
  <c r="D69" i="7"/>
  <c r="E69" i="7" s="1"/>
  <c r="E68" i="7"/>
  <c r="D68" i="7"/>
  <c r="E67" i="7"/>
  <c r="D67" i="7"/>
  <c r="D66" i="7"/>
  <c r="E66" i="7" s="1"/>
  <c r="D65" i="7"/>
  <c r="E65" i="7" s="1"/>
  <c r="E64" i="7"/>
  <c r="D64" i="7"/>
  <c r="D63" i="7"/>
  <c r="E63" i="7" s="1"/>
  <c r="E62" i="7"/>
  <c r="D62" i="7"/>
  <c r="E61" i="7"/>
  <c r="D61" i="7"/>
  <c r="D60" i="7"/>
  <c r="E60" i="7" s="1"/>
  <c r="D59" i="7"/>
  <c r="E59" i="7" s="1"/>
  <c r="E58" i="7"/>
  <c r="D58" i="7"/>
  <c r="D57" i="7"/>
  <c r="E57" i="7" s="1"/>
  <c r="E56" i="7"/>
  <c r="D56" i="7"/>
  <c r="E55" i="7"/>
  <c r="D55" i="7"/>
  <c r="D54" i="7"/>
  <c r="E54" i="7" s="1"/>
  <c r="D53" i="7"/>
  <c r="E53" i="7" s="1"/>
  <c r="E52" i="7"/>
  <c r="D52" i="7"/>
  <c r="D51" i="7"/>
  <c r="E51" i="7" s="1"/>
  <c r="E50" i="7"/>
  <c r="D50" i="7"/>
  <c r="E49" i="7"/>
  <c r="D49" i="7"/>
  <c r="D48" i="7"/>
  <c r="E48" i="7" s="1"/>
  <c r="D47" i="7"/>
  <c r="E47" i="7" s="1"/>
  <c r="E46" i="7"/>
  <c r="D46" i="7"/>
  <c r="D45" i="7"/>
  <c r="E45" i="7" s="1"/>
  <c r="E44" i="7"/>
  <c r="D44" i="7"/>
  <c r="E43" i="7"/>
  <c r="D43" i="7"/>
  <c r="E42" i="7"/>
  <c r="D42" i="7"/>
  <c r="D41" i="7"/>
  <c r="E41" i="7" s="1"/>
  <c r="E40" i="7"/>
  <c r="D40" i="7"/>
  <c r="D39" i="7"/>
  <c r="E39" i="7" s="1"/>
  <c r="E38" i="7"/>
  <c r="D38" i="7"/>
  <c r="E37" i="7"/>
  <c r="D37" i="7"/>
  <c r="D36" i="7"/>
  <c r="E36" i="7" s="1"/>
  <c r="D35" i="7"/>
  <c r="E35" i="7" s="1"/>
  <c r="E34" i="7"/>
  <c r="D34" i="7"/>
  <c r="D33" i="7"/>
  <c r="E33" i="7" s="1"/>
  <c r="E32" i="7"/>
  <c r="D32" i="7"/>
  <c r="E31" i="7"/>
  <c r="D31" i="7"/>
  <c r="D30" i="7"/>
  <c r="E30" i="7" s="1"/>
  <c r="D29" i="7"/>
  <c r="E29" i="7" s="1"/>
  <c r="E28" i="7"/>
  <c r="D28" i="7"/>
  <c r="D27" i="7"/>
  <c r="E27" i="7" s="1"/>
  <c r="E26" i="7"/>
  <c r="D26" i="7"/>
  <c r="E25" i="7"/>
  <c r="D25" i="7"/>
  <c r="D24" i="7"/>
  <c r="E24" i="7" s="1"/>
  <c r="D23" i="7"/>
  <c r="E23" i="7" s="1"/>
  <c r="E22" i="7"/>
  <c r="D22" i="7"/>
  <c r="D21" i="7"/>
  <c r="E21" i="7" s="1"/>
  <c r="E20" i="7"/>
  <c r="D20" i="7"/>
  <c r="E19" i="7"/>
  <c r="D19" i="7"/>
  <c r="D18" i="7"/>
  <c r="E18" i="7" s="1"/>
  <c r="D17" i="7"/>
  <c r="E17" i="7" s="1"/>
  <c r="E16" i="7"/>
  <c r="D16" i="7"/>
  <c r="D15" i="7"/>
  <c r="E15" i="7" s="1"/>
  <c r="E14" i="7"/>
  <c r="D14" i="7"/>
  <c r="E13" i="7"/>
  <c r="D13" i="7"/>
  <c r="D12" i="7"/>
  <c r="E12" i="7" s="1"/>
  <c r="D11" i="7"/>
  <c r="E11" i="7" s="1"/>
  <c r="E10" i="7"/>
  <c r="D10" i="7"/>
  <c r="D9" i="7"/>
  <c r="E9" i="7" s="1"/>
  <c r="E8" i="7"/>
  <c r="D8" i="7"/>
  <c r="E7" i="7"/>
  <c r="D7" i="7"/>
  <c r="E6" i="7"/>
  <c r="D6" i="7"/>
  <c r="D5" i="7"/>
  <c r="E5" i="7" s="1"/>
  <c r="E4" i="7"/>
  <c r="D4" i="7"/>
  <c r="D3" i="7"/>
  <c r="E3" i="7" s="1"/>
  <c r="E2" i="7"/>
  <c r="D2" i="7"/>
  <c r="C28" i="6"/>
  <c r="C12" i="6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B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1" i="5" s="1"/>
  <c r="E144" i="4"/>
  <c r="E143" i="4"/>
  <c r="E142" i="4"/>
  <c r="E141" i="4"/>
  <c r="E138" i="4"/>
  <c r="E137" i="4"/>
  <c r="E136" i="4"/>
  <c r="E135" i="4"/>
  <c r="E134" i="4"/>
  <c r="E132" i="4"/>
  <c r="E131" i="4"/>
  <c r="E130" i="4"/>
  <c r="E129" i="4"/>
  <c r="E128" i="4"/>
  <c r="E127" i="4"/>
  <c r="E124" i="4"/>
  <c r="E123" i="4"/>
  <c r="E122" i="4"/>
  <c r="E121" i="4"/>
  <c r="E120" i="4"/>
  <c r="E118" i="4"/>
  <c r="E117" i="4"/>
  <c r="E116" i="4"/>
  <c r="E115" i="4"/>
  <c r="E114" i="4"/>
  <c r="E113" i="4"/>
  <c r="E110" i="4"/>
  <c r="E109" i="4"/>
  <c r="E108" i="4"/>
  <c r="E107" i="4"/>
  <c r="E104" i="4" s="1"/>
  <c r="E106" i="4"/>
  <c r="E103" i="4"/>
  <c r="E102" i="4"/>
  <c r="E101" i="4"/>
  <c r="E100" i="4"/>
  <c r="E99" i="4"/>
  <c r="E96" i="4"/>
  <c r="E95" i="4"/>
  <c r="E94" i="4"/>
  <c r="E93" i="4"/>
  <c r="E90" i="4" s="1"/>
  <c r="E92" i="4"/>
  <c r="E89" i="4"/>
  <c r="E88" i="4"/>
  <c r="E87" i="4"/>
  <c r="E86" i="4"/>
  <c r="E85" i="4"/>
  <c r="E82" i="4"/>
  <c r="E81" i="4"/>
  <c r="E80" i="4"/>
  <c r="E79" i="4"/>
  <c r="E78" i="4"/>
  <c r="E76" i="4"/>
  <c r="E75" i="4"/>
  <c r="E74" i="4"/>
  <c r="E73" i="4"/>
  <c r="E72" i="4"/>
  <c r="E71" i="4"/>
  <c r="E68" i="4"/>
  <c r="E67" i="4"/>
  <c r="E66" i="4"/>
  <c r="E65" i="4"/>
  <c r="E64" i="4"/>
  <c r="E62" i="4"/>
  <c r="E61" i="4"/>
  <c r="E60" i="4"/>
  <c r="E59" i="4"/>
  <c r="E58" i="4"/>
  <c r="E57" i="4"/>
  <c r="E55" i="4" s="1"/>
  <c r="E42" i="4"/>
  <c r="E41" i="4"/>
  <c r="E40" i="4"/>
  <c r="E36" i="4" s="1"/>
  <c r="E39" i="4"/>
  <c r="E38" i="4"/>
  <c r="E34" i="4"/>
  <c r="E33" i="4"/>
  <c r="E32" i="4"/>
  <c r="E31" i="4"/>
  <c r="E30" i="4"/>
  <c r="E28" i="4" s="1"/>
  <c r="E26" i="4"/>
  <c r="E25" i="4"/>
  <c r="E24" i="4"/>
  <c r="E23" i="4"/>
  <c r="E20" i="4" s="1"/>
  <c r="E22" i="4"/>
  <c r="L20" i="4"/>
  <c r="L19" i="4"/>
  <c r="L18" i="4"/>
  <c r="L17" i="4"/>
  <c r="H17" i="4"/>
  <c r="L16" i="4"/>
  <c r="H16" i="4"/>
  <c r="H15" i="4"/>
  <c r="H14" i="4"/>
  <c r="H12" i="4" s="1"/>
  <c r="H13" i="4"/>
  <c r="Q10" i="4"/>
  <c r="Q9" i="4"/>
  <c r="Q8" i="4"/>
  <c r="M8" i="4"/>
  <c r="Q7" i="4"/>
  <c r="M7" i="4"/>
  <c r="I7" i="4"/>
  <c r="Q6" i="4"/>
  <c r="Q5" i="4" s="1"/>
  <c r="M6" i="4"/>
  <c r="I6" i="4"/>
  <c r="M5" i="4"/>
  <c r="I5" i="4"/>
  <c r="E5" i="4"/>
  <c r="M4" i="4"/>
  <c r="I4" i="4"/>
  <c r="E4" i="4"/>
  <c r="I3" i="4"/>
  <c r="E3" i="4"/>
  <c r="I2" i="4"/>
  <c r="E2" i="4"/>
  <c r="E1" i="4" s="1"/>
  <c r="D552" i="3"/>
  <c r="E552" i="3" s="1"/>
  <c r="D551" i="3"/>
  <c r="E551" i="3" s="1"/>
  <c r="D550" i="3"/>
  <c r="E550" i="3" s="1"/>
  <c r="D549" i="3"/>
  <c r="E549" i="3" s="1"/>
  <c r="E548" i="3"/>
  <c r="D548" i="3"/>
  <c r="D547" i="3"/>
  <c r="E547" i="3" s="1"/>
  <c r="D546" i="3"/>
  <c r="E546" i="3" s="1"/>
  <c r="D545" i="3"/>
  <c r="E545" i="3" s="1"/>
  <c r="D544" i="3"/>
  <c r="E544" i="3" s="1"/>
  <c r="D543" i="3"/>
  <c r="E543" i="3" s="1"/>
  <c r="D542" i="3"/>
  <c r="E542" i="3" s="1"/>
  <c r="D541" i="3"/>
  <c r="E541" i="3" s="1"/>
  <c r="E540" i="3"/>
  <c r="D540" i="3"/>
  <c r="D539" i="3"/>
  <c r="E539" i="3" s="1"/>
  <c r="D538" i="3"/>
  <c r="E538" i="3" s="1"/>
  <c r="D537" i="3"/>
  <c r="E537" i="3" s="1"/>
  <c r="E536" i="3"/>
  <c r="D536" i="3"/>
  <c r="D535" i="3"/>
  <c r="E535" i="3" s="1"/>
  <c r="D534" i="3"/>
  <c r="E534" i="3" s="1"/>
  <c r="E533" i="3"/>
  <c r="D533" i="3"/>
  <c r="D532" i="3"/>
  <c r="E532" i="3" s="1"/>
  <c r="D531" i="3"/>
  <c r="E531" i="3" s="1"/>
  <c r="D530" i="3"/>
  <c r="E530" i="3" s="1"/>
  <c r="E529" i="3"/>
  <c r="D529" i="3"/>
  <c r="E528" i="3"/>
  <c r="D528" i="3"/>
  <c r="E527" i="3"/>
  <c r="D527" i="3"/>
  <c r="D526" i="3"/>
  <c r="E526" i="3" s="1"/>
  <c r="D525" i="3"/>
  <c r="E525" i="3" s="1"/>
  <c r="E524" i="3"/>
  <c r="D524" i="3"/>
  <c r="E523" i="3"/>
  <c r="D523" i="3"/>
  <c r="E522" i="3"/>
  <c r="D522" i="3"/>
  <c r="E521" i="3"/>
  <c r="D521" i="3"/>
  <c r="C521" i="3"/>
  <c r="E520" i="3"/>
  <c r="D520" i="3"/>
  <c r="E519" i="3"/>
  <c r="D519" i="3"/>
  <c r="D518" i="3"/>
  <c r="E518" i="3" s="1"/>
  <c r="E517" i="3"/>
  <c r="D517" i="3"/>
  <c r="D516" i="3"/>
  <c r="E516" i="3" s="1"/>
  <c r="E515" i="3"/>
  <c r="D515" i="3"/>
  <c r="E514" i="3"/>
  <c r="D514" i="3"/>
  <c r="D513" i="3"/>
  <c r="E513" i="3" s="1"/>
  <c r="D512" i="3"/>
  <c r="E512" i="3" s="1"/>
  <c r="E511" i="3"/>
  <c r="D511" i="3"/>
  <c r="D510" i="3"/>
  <c r="E510" i="3" s="1"/>
  <c r="E509" i="3"/>
  <c r="D509" i="3"/>
  <c r="E508" i="3"/>
  <c r="D508" i="3"/>
  <c r="E507" i="3"/>
  <c r="D507" i="3"/>
  <c r="D506" i="3"/>
  <c r="E506" i="3" s="1"/>
  <c r="D505" i="3"/>
  <c r="E505" i="3" s="1"/>
  <c r="D504" i="3"/>
  <c r="E504" i="3" s="1"/>
  <c r="E503" i="3"/>
  <c r="D503" i="3"/>
  <c r="E502" i="3"/>
  <c r="D502" i="3"/>
  <c r="D501" i="3"/>
  <c r="E501" i="3" s="1"/>
  <c r="D500" i="3"/>
  <c r="E500" i="3" s="1"/>
  <c r="D499" i="3"/>
  <c r="E499" i="3" s="1"/>
  <c r="D498" i="3"/>
  <c r="E498" i="3" s="1"/>
  <c r="E497" i="3"/>
  <c r="D497" i="3"/>
  <c r="E496" i="3"/>
  <c r="D496" i="3"/>
  <c r="D495" i="3"/>
  <c r="E495" i="3" s="1"/>
  <c r="D494" i="3"/>
  <c r="E494" i="3" s="1"/>
  <c r="E493" i="3"/>
  <c r="D493" i="3"/>
  <c r="D492" i="3"/>
  <c r="E492" i="3" s="1"/>
  <c r="E491" i="3"/>
  <c r="D491" i="3"/>
  <c r="C490" i="3"/>
  <c r="B490" i="3"/>
  <c r="D489" i="3"/>
  <c r="E489" i="3" s="1"/>
  <c r="D488" i="3"/>
  <c r="E488" i="3" s="1"/>
  <c r="D487" i="3"/>
  <c r="E487" i="3" s="1"/>
  <c r="E486" i="3"/>
  <c r="D486" i="3"/>
  <c r="E485" i="3"/>
  <c r="D485" i="3"/>
  <c r="D484" i="3"/>
  <c r="E484" i="3" s="1"/>
  <c r="D483" i="3"/>
  <c r="E483" i="3" s="1"/>
  <c r="D482" i="3"/>
  <c r="E482" i="3" s="1"/>
  <c r="D481" i="3"/>
  <c r="E481" i="3" s="1"/>
  <c r="E480" i="3"/>
  <c r="D480" i="3"/>
  <c r="E479" i="3"/>
  <c r="D479" i="3"/>
  <c r="D478" i="3"/>
  <c r="E478" i="3" s="1"/>
  <c r="D477" i="3"/>
  <c r="E477" i="3" s="1"/>
  <c r="E476" i="3"/>
  <c r="D476" i="3"/>
  <c r="D475" i="3"/>
  <c r="E475" i="3" s="1"/>
  <c r="B474" i="3"/>
  <c r="D474" i="3" s="1"/>
  <c r="E474" i="3" s="1"/>
  <c r="D473" i="3"/>
  <c r="E473" i="3" s="1"/>
  <c r="E472" i="3"/>
  <c r="D472" i="3"/>
  <c r="E471" i="3"/>
  <c r="D471" i="3"/>
  <c r="E470" i="3"/>
  <c r="D470" i="3"/>
  <c r="E469" i="3"/>
  <c r="D469" i="3"/>
  <c r="D468" i="3"/>
  <c r="E468" i="3" s="1"/>
  <c r="D467" i="3"/>
  <c r="E467" i="3" s="1"/>
  <c r="E466" i="3"/>
  <c r="D466" i="3"/>
  <c r="E465" i="3"/>
  <c r="D465" i="3"/>
  <c r="E464" i="3"/>
  <c r="D464" i="3"/>
  <c r="E463" i="3"/>
  <c r="D463" i="3"/>
  <c r="D462" i="3"/>
  <c r="E462" i="3" s="1"/>
  <c r="D461" i="3"/>
  <c r="E461" i="3" s="1"/>
  <c r="E460" i="3"/>
  <c r="D460" i="3"/>
  <c r="E459" i="3"/>
  <c r="D459" i="3"/>
  <c r="E458" i="3"/>
  <c r="D458" i="3"/>
  <c r="E457" i="3"/>
  <c r="D457" i="3"/>
  <c r="D456" i="3"/>
  <c r="E456" i="3" s="1"/>
  <c r="D455" i="3"/>
  <c r="E455" i="3" s="1"/>
  <c r="E454" i="3"/>
  <c r="D454" i="3"/>
  <c r="E453" i="3"/>
  <c r="D453" i="3"/>
  <c r="E452" i="3"/>
  <c r="D452" i="3"/>
  <c r="E451" i="3"/>
  <c r="D451" i="3"/>
  <c r="D450" i="3"/>
  <c r="E450" i="3" s="1"/>
  <c r="D449" i="3"/>
  <c r="E449" i="3" s="1"/>
  <c r="E448" i="3"/>
  <c r="D448" i="3"/>
  <c r="D447" i="3"/>
  <c r="E447" i="3" s="1"/>
  <c r="E446" i="3"/>
  <c r="D446" i="3"/>
  <c r="E445" i="3"/>
  <c r="D445" i="3"/>
  <c r="D444" i="3"/>
  <c r="E444" i="3" s="1"/>
  <c r="D443" i="3"/>
  <c r="E443" i="3" s="1"/>
  <c r="E442" i="3"/>
  <c r="D442" i="3"/>
  <c r="D441" i="3"/>
  <c r="E441" i="3" s="1"/>
  <c r="E440" i="3"/>
  <c r="D440" i="3"/>
  <c r="E439" i="3"/>
  <c r="D439" i="3"/>
  <c r="D438" i="3"/>
  <c r="E438" i="3" s="1"/>
  <c r="D437" i="3"/>
  <c r="E437" i="3" s="1"/>
  <c r="E436" i="3"/>
  <c r="D436" i="3"/>
  <c r="E435" i="3"/>
  <c r="D435" i="3"/>
  <c r="E434" i="3"/>
  <c r="D434" i="3"/>
  <c r="D433" i="3"/>
  <c r="E433" i="3" s="1"/>
  <c r="D432" i="3"/>
  <c r="E432" i="3" s="1"/>
  <c r="D431" i="3"/>
  <c r="E431" i="3" s="1"/>
  <c r="E430" i="3"/>
  <c r="D430" i="3"/>
  <c r="E429" i="3"/>
  <c r="D429" i="3"/>
  <c r="E428" i="3"/>
  <c r="D428" i="3"/>
  <c r="D427" i="3"/>
  <c r="E427" i="3" s="1"/>
  <c r="D426" i="3"/>
  <c r="E426" i="3" s="1"/>
  <c r="D425" i="3"/>
  <c r="E425" i="3" s="1"/>
  <c r="E424" i="3"/>
  <c r="D424" i="3"/>
  <c r="E423" i="3"/>
  <c r="D423" i="3"/>
  <c r="E422" i="3"/>
  <c r="D422" i="3"/>
  <c r="E421" i="3"/>
  <c r="D421" i="3"/>
  <c r="D420" i="3"/>
  <c r="E420" i="3" s="1"/>
  <c r="D419" i="3"/>
  <c r="E419" i="3" s="1"/>
  <c r="E418" i="3"/>
  <c r="D418" i="3"/>
  <c r="E417" i="3"/>
  <c r="D417" i="3"/>
  <c r="E416" i="3"/>
  <c r="D416" i="3"/>
  <c r="E415" i="3"/>
  <c r="D415" i="3"/>
  <c r="D414" i="3"/>
  <c r="E414" i="3" s="1"/>
  <c r="D413" i="3"/>
  <c r="E413" i="3" s="1"/>
  <c r="E412" i="3"/>
  <c r="D412" i="3"/>
  <c r="D411" i="3"/>
  <c r="E411" i="3" s="1"/>
  <c r="E410" i="3"/>
  <c r="D410" i="3"/>
  <c r="E409" i="3"/>
  <c r="D409" i="3"/>
  <c r="D408" i="3"/>
  <c r="E408" i="3" s="1"/>
  <c r="D407" i="3"/>
  <c r="E407" i="3" s="1"/>
  <c r="E406" i="3"/>
  <c r="D406" i="3"/>
  <c r="D405" i="3"/>
  <c r="E405" i="3" s="1"/>
  <c r="E404" i="3"/>
  <c r="D404" i="3"/>
  <c r="E403" i="3"/>
  <c r="D403" i="3"/>
  <c r="D402" i="3"/>
  <c r="E402" i="3" s="1"/>
  <c r="D401" i="3"/>
  <c r="E401" i="3" s="1"/>
  <c r="E400" i="3"/>
  <c r="D400" i="3"/>
  <c r="E399" i="3"/>
  <c r="D399" i="3"/>
  <c r="E398" i="3"/>
  <c r="D398" i="3"/>
  <c r="D397" i="3"/>
  <c r="E397" i="3" s="1"/>
  <c r="D396" i="3"/>
  <c r="E396" i="3" s="1"/>
  <c r="D395" i="3"/>
  <c r="E395" i="3" s="1"/>
  <c r="E394" i="3"/>
  <c r="D394" i="3"/>
  <c r="E393" i="3"/>
  <c r="D393" i="3"/>
  <c r="E392" i="3"/>
  <c r="D392" i="3"/>
  <c r="D391" i="3"/>
  <c r="E391" i="3" s="1"/>
  <c r="D390" i="3"/>
  <c r="E390" i="3" s="1"/>
  <c r="D389" i="3"/>
  <c r="E389" i="3" s="1"/>
  <c r="E388" i="3"/>
  <c r="D388" i="3"/>
  <c r="E387" i="3"/>
  <c r="D387" i="3"/>
  <c r="E386" i="3"/>
  <c r="D386" i="3"/>
  <c r="E385" i="3"/>
  <c r="D385" i="3"/>
  <c r="D384" i="3"/>
  <c r="E384" i="3" s="1"/>
  <c r="D383" i="3"/>
  <c r="E383" i="3" s="1"/>
  <c r="E382" i="3"/>
  <c r="D382" i="3"/>
  <c r="E381" i="3"/>
  <c r="D381" i="3"/>
  <c r="E380" i="3"/>
  <c r="D380" i="3"/>
  <c r="E379" i="3"/>
  <c r="D379" i="3"/>
  <c r="D378" i="3"/>
  <c r="E378" i="3" s="1"/>
  <c r="D377" i="3"/>
  <c r="E377" i="3" s="1"/>
  <c r="E376" i="3"/>
  <c r="D376" i="3"/>
  <c r="D375" i="3"/>
  <c r="E375" i="3" s="1"/>
  <c r="E374" i="3"/>
  <c r="D374" i="3"/>
  <c r="E373" i="3"/>
  <c r="D373" i="3"/>
  <c r="D372" i="3"/>
  <c r="E372" i="3" s="1"/>
  <c r="D371" i="3"/>
  <c r="E371" i="3" s="1"/>
  <c r="E370" i="3"/>
  <c r="D370" i="3"/>
  <c r="D369" i="3"/>
  <c r="E369" i="3" s="1"/>
  <c r="E368" i="3"/>
  <c r="D368" i="3"/>
  <c r="E367" i="3"/>
  <c r="D367" i="3"/>
  <c r="D366" i="3"/>
  <c r="E366" i="3" s="1"/>
  <c r="D365" i="3"/>
  <c r="E365" i="3" s="1"/>
  <c r="E364" i="3"/>
  <c r="D364" i="3"/>
  <c r="E363" i="3"/>
  <c r="D363" i="3"/>
  <c r="E362" i="3"/>
  <c r="D362" i="3"/>
  <c r="D361" i="3"/>
  <c r="E361" i="3" s="1"/>
  <c r="D360" i="3"/>
  <c r="E360" i="3" s="1"/>
  <c r="D359" i="3"/>
  <c r="E359" i="3" s="1"/>
  <c r="E358" i="3"/>
  <c r="D358" i="3"/>
  <c r="E357" i="3"/>
  <c r="D357" i="3"/>
  <c r="E356" i="3"/>
  <c r="D356" i="3"/>
  <c r="D355" i="3"/>
  <c r="E355" i="3" s="1"/>
  <c r="D354" i="3"/>
  <c r="E354" i="3" s="1"/>
  <c r="D353" i="3"/>
  <c r="E353" i="3" s="1"/>
  <c r="E352" i="3"/>
  <c r="D352" i="3"/>
  <c r="E351" i="3"/>
  <c r="D351" i="3"/>
  <c r="E350" i="3"/>
  <c r="D350" i="3"/>
  <c r="E349" i="3"/>
  <c r="D349" i="3"/>
  <c r="G348" i="3"/>
  <c r="E348" i="3"/>
  <c r="D348" i="3"/>
  <c r="G347" i="3"/>
  <c r="E347" i="3"/>
  <c r="D347" i="3"/>
  <c r="E346" i="3"/>
  <c r="D346" i="3"/>
  <c r="E345" i="3"/>
  <c r="D345" i="3"/>
  <c r="E344" i="3"/>
  <c r="D344" i="3"/>
  <c r="D343" i="3"/>
  <c r="E343" i="3" s="1"/>
  <c r="D342" i="3"/>
  <c r="E342" i="3" s="1"/>
  <c r="E341" i="3"/>
  <c r="D341" i="3"/>
  <c r="E340" i="3"/>
  <c r="D340" i="3"/>
  <c r="E339" i="3"/>
  <c r="D339" i="3"/>
  <c r="E338" i="3"/>
  <c r="D338" i="3"/>
  <c r="G337" i="3"/>
  <c r="E337" i="3"/>
  <c r="D337" i="3"/>
  <c r="G336" i="3"/>
  <c r="E336" i="3"/>
  <c r="D336" i="3"/>
  <c r="G335" i="3"/>
  <c r="D335" i="3"/>
  <c r="E335" i="3" s="1"/>
  <c r="G334" i="3"/>
  <c r="E334" i="3"/>
  <c r="D334" i="3"/>
  <c r="G333" i="3"/>
  <c r="E333" i="3"/>
  <c r="D333" i="3"/>
  <c r="G332" i="3"/>
  <c r="E332" i="3"/>
  <c r="D332" i="3"/>
  <c r="G331" i="3"/>
  <c r="D331" i="3"/>
  <c r="E331" i="3" s="1"/>
  <c r="G330" i="3"/>
  <c r="E330" i="3"/>
  <c r="D330" i="3"/>
  <c r="D329" i="3"/>
  <c r="E329" i="3" s="1"/>
  <c r="D328" i="3"/>
  <c r="E328" i="3" s="1"/>
  <c r="E327" i="3"/>
  <c r="D327" i="3"/>
  <c r="D326" i="3"/>
  <c r="E326" i="3" s="1"/>
  <c r="E325" i="3"/>
  <c r="D325" i="3"/>
  <c r="E324" i="3"/>
  <c r="D324" i="3"/>
  <c r="D323" i="3"/>
  <c r="E323" i="3" s="1"/>
  <c r="D322" i="3"/>
  <c r="E322" i="3" s="1"/>
  <c r="E321" i="3"/>
  <c r="D321" i="3"/>
  <c r="D320" i="3"/>
  <c r="E320" i="3" s="1"/>
  <c r="E319" i="3"/>
  <c r="D319" i="3"/>
  <c r="D318" i="3"/>
  <c r="E318" i="3" s="1"/>
  <c r="D317" i="3"/>
  <c r="E317" i="3" s="1"/>
  <c r="E316" i="3"/>
  <c r="D316" i="3"/>
  <c r="E315" i="3"/>
  <c r="D315" i="3"/>
  <c r="D314" i="3"/>
  <c r="E314" i="3" s="1"/>
  <c r="E313" i="3"/>
  <c r="D313" i="3"/>
  <c r="E312" i="3"/>
  <c r="D312" i="3"/>
  <c r="D311" i="3"/>
  <c r="E311" i="3" s="1"/>
  <c r="D310" i="3"/>
  <c r="E310" i="3" s="1"/>
  <c r="E309" i="3"/>
  <c r="D309" i="3"/>
  <c r="E308" i="3"/>
  <c r="D308" i="3"/>
  <c r="E307" i="3"/>
  <c r="D307" i="3"/>
  <c r="D302" i="3"/>
  <c r="E302" i="3" s="1"/>
  <c r="C302" i="3"/>
  <c r="C303" i="3" s="1"/>
  <c r="E301" i="3"/>
  <c r="D301" i="3"/>
  <c r="D300" i="3"/>
  <c r="E300" i="3" s="1"/>
  <c r="D299" i="3"/>
  <c r="E299" i="3" s="1"/>
  <c r="E298" i="3"/>
  <c r="D298" i="3"/>
  <c r="D297" i="3"/>
  <c r="E297" i="3" s="1"/>
  <c r="E296" i="3"/>
  <c r="D296" i="3"/>
  <c r="D295" i="3"/>
  <c r="E295" i="3" s="1"/>
  <c r="E294" i="3"/>
  <c r="D294" i="3"/>
  <c r="D293" i="3"/>
  <c r="E293" i="3" s="1"/>
  <c r="E292" i="3"/>
  <c r="D292" i="3"/>
  <c r="D291" i="3"/>
  <c r="E291" i="3" s="1"/>
  <c r="E290" i="3"/>
  <c r="D290" i="3"/>
  <c r="E288" i="3"/>
  <c r="D288" i="3"/>
  <c r="E287" i="3"/>
  <c r="D287" i="3"/>
  <c r="E285" i="3"/>
  <c r="C285" i="3"/>
  <c r="D285" i="3" s="1"/>
  <c r="B284" i="3"/>
  <c r="D284" i="3" s="1"/>
  <c r="E284" i="3" s="1"/>
  <c r="D283" i="3"/>
  <c r="E283" i="3" s="1"/>
  <c r="D282" i="3"/>
  <c r="E282" i="3" s="1"/>
  <c r="D281" i="3"/>
  <c r="E281" i="3" s="1"/>
  <c r="E280" i="3"/>
  <c r="D280" i="3"/>
  <c r="D279" i="3"/>
  <c r="E279" i="3" s="1"/>
  <c r="D278" i="3"/>
  <c r="E278" i="3" s="1"/>
  <c r="D277" i="3"/>
  <c r="E277" i="3" s="1"/>
  <c r="D276" i="3"/>
  <c r="E276" i="3" s="1"/>
  <c r="D275" i="3"/>
  <c r="E275" i="3" s="1"/>
  <c r="E274" i="3"/>
  <c r="D274" i="3"/>
  <c r="D273" i="3"/>
  <c r="E273" i="3" s="1"/>
  <c r="D272" i="3"/>
  <c r="E272" i="3" s="1"/>
  <c r="D271" i="3"/>
  <c r="E271" i="3" s="1"/>
  <c r="E270" i="3"/>
  <c r="D270" i="3"/>
  <c r="D269" i="3"/>
  <c r="E269" i="3" s="1"/>
  <c r="E268" i="3"/>
  <c r="D268" i="3"/>
  <c r="E267" i="3"/>
  <c r="D267" i="3"/>
  <c r="D266" i="3"/>
  <c r="E266" i="3" s="1"/>
  <c r="D265" i="3"/>
  <c r="E265" i="3" s="1"/>
  <c r="E264" i="3"/>
  <c r="D264" i="3"/>
  <c r="D263" i="3"/>
  <c r="E263" i="3" s="1"/>
  <c r="E262" i="3"/>
  <c r="D262" i="3"/>
  <c r="D261" i="3"/>
  <c r="E261" i="3" s="1"/>
  <c r="E260" i="3"/>
  <c r="D260" i="3"/>
  <c r="D259" i="3"/>
  <c r="E259" i="3" s="1"/>
  <c r="E258" i="3"/>
  <c r="D258" i="3"/>
  <c r="D257" i="3"/>
  <c r="E257" i="3" s="1"/>
  <c r="E256" i="3"/>
  <c r="D256" i="3"/>
  <c r="D255" i="3"/>
  <c r="E255" i="3" s="1"/>
  <c r="D254" i="3"/>
  <c r="E254" i="3" s="1"/>
  <c r="D253" i="3"/>
  <c r="E253" i="3" s="1"/>
  <c r="E252" i="3"/>
  <c r="D252" i="3"/>
  <c r="D251" i="3"/>
  <c r="E251" i="3" s="1"/>
  <c r="E250" i="3"/>
  <c r="D250" i="3"/>
  <c r="D249" i="3"/>
  <c r="E249" i="3" s="1"/>
  <c r="D248" i="3"/>
  <c r="E248" i="3" s="1"/>
  <c r="D247" i="3"/>
  <c r="E247" i="3" s="1"/>
  <c r="D246" i="3"/>
  <c r="E246" i="3" s="1"/>
  <c r="D245" i="3"/>
  <c r="E245" i="3" s="1"/>
  <c r="E244" i="3"/>
  <c r="D244" i="3"/>
  <c r="D243" i="3"/>
  <c r="E243" i="3" s="1"/>
  <c r="D242" i="3"/>
  <c r="E242" i="3" s="1"/>
  <c r="D241" i="3"/>
  <c r="E241" i="3" s="1"/>
  <c r="D240" i="3"/>
  <c r="E240" i="3" s="1"/>
  <c r="D239" i="3"/>
  <c r="E239" i="3" s="1"/>
  <c r="E238" i="3"/>
  <c r="D238" i="3"/>
  <c r="D237" i="3"/>
  <c r="E237" i="3" s="1"/>
  <c r="D236" i="3"/>
  <c r="E236" i="3" s="1"/>
  <c r="D235" i="3"/>
  <c r="E235" i="3" s="1"/>
  <c r="E234" i="3"/>
  <c r="D234" i="3"/>
  <c r="D233" i="3"/>
  <c r="E233" i="3" s="1"/>
  <c r="E232" i="3"/>
  <c r="D232" i="3"/>
  <c r="E231" i="3"/>
  <c r="D231" i="3"/>
  <c r="D230" i="3"/>
  <c r="E230" i="3" s="1"/>
  <c r="D229" i="3"/>
  <c r="E229" i="3" s="1"/>
  <c r="E228" i="3"/>
  <c r="D228" i="3"/>
  <c r="D227" i="3"/>
  <c r="E227" i="3" s="1"/>
  <c r="E226" i="3"/>
  <c r="D226" i="3"/>
  <c r="D225" i="3"/>
  <c r="E225" i="3" s="1"/>
  <c r="E224" i="3"/>
  <c r="D224" i="3"/>
  <c r="D223" i="3"/>
  <c r="E223" i="3" s="1"/>
  <c r="E222" i="3"/>
  <c r="D222" i="3"/>
  <c r="D221" i="3"/>
  <c r="E221" i="3" s="1"/>
  <c r="E220" i="3"/>
  <c r="D220" i="3"/>
  <c r="D219" i="3"/>
  <c r="E219" i="3" s="1"/>
  <c r="D218" i="3"/>
  <c r="E218" i="3" s="1"/>
  <c r="D217" i="3"/>
  <c r="E217" i="3" s="1"/>
  <c r="E216" i="3"/>
  <c r="D216" i="3"/>
  <c r="D215" i="3"/>
  <c r="E215" i="3" s="1"/>
  <c r="E214" i="3"/>
  <c r="D214" i="3"/>
  <c r="D213" i="3"/>
  <c r="E213" i="3" s="1"/>
  <c r="D212" i="3"/>
  <c r="E212" i="3" s="1"/>
  <c r="D211" i="3"/>
  <c r="E211" i="3" s="1"/>
  <c r="D210" i="3"/>
  <c r="E210" i="3" s="1"/>
  <c r="D209" i="3"/>
  <c r="E209" i="3" s="1"/>
  <c r="E208" i="3"/>
  <c r="D208" i="3"/>
  <c r="D207" i="3"/>
  <c r="E207" i="3" s="1"/>
  <c r="D206" i="3"/>
  <c r="E206" i="3" s="1"/>
  <c r="D205" i="3"/>
  <c r="E205" i="3" s="1"/>
  <c r="D204" i="3"/>
  <c r="E204" i="3" s="1"/>
  <c r="D203" i="3"/>
  <c r="E203" i="3" s="1"/>
  <c r="E202" i="3"/>
  <c r="D202" i="3"/>
  <c r="D201" i="3"/>
  <c r="E201" i="3" s="1"/>
  <c r="D200" i="3"/>
  <c r="E200" i="3" s="1"/>
  <c r="D199" i="3"/>
  <c r="E199" i="3" s="1"/>
  <c r="E198" i="3"/>
  <c r="D198" i="3"/>
  <c r="D197" i="3"/>
  <c r="E197" i="3" s="1"/>
  <c r="E196" i="3"/>
  <c r="D196" i="3"/>
  <c r="E195" i="3"/>
  <c r="D195" i="3"/>
  <c r="D194" i="3"/>
  <c r="E194" i="3" s="1"/>
  <c r="D193" i="3"/>
  <c r="E193" i="3" s="1"/>
  <c r="E192" i="3"/>
  <c r="D192" i="3"/>
  <c r="D191" i="3"/>
  <c r="E191" i="3" s="1"/>
  <c r="E190" i="3"/>
  <c r="D190" i="3"/>
  <c r="D189" i="3"/>
  <c r="E189" i="3" s="1"/>
  <c r="E188" i="3"/>
  <c r="D188" i="3"/>
  <c r="D187" i="3"/>
  <c r="E187" i="3" s="1"/>
  <c r="E186" i="3"/>
  <c r="D186" i="3"/>
  <c r="D185" i="3"/>
  <c r="E185" i="3" s="1"/>
  <c r="E184" i="3"/>
  <c r="D184" i="3"/>
  <c r="E183" i="3"/>
  <c r="D183" i="3"/>
  <c r="D182" i="3"/>
  <c r="E182" i="3" s="1"/>
  <c r="E181" i="3"/>
  <c r="D181" i="3"/>
  <c r="D180" i="3"/>
  <c r="E180" i="3" s="1"/>
  <c r="D179" i="3"/>
  <c r="E179" i="3" s="1"/>
  <c r="E178" i="3"/>
  <c r="D178" i="3"/>
  <c r="E177" i="3"/>
  <c r="D177" i="3"/>
  <c r="D176" i="3"/>
  <c r="E176" i="3" s="1"/>
  <c r="D175" i="3"/>
  <c r="E175" i="3" s="1"/>
  <c r="E174" i="3"/>
  <c r="D174" i="3"/>
  <c r="D173" i="3"/>
  <c r="E173" i="3" s="1"/>
  <c r="E172" i="3"/>
  <c r="D172" i="3"/>
  <c r="D171" i="3"/>
  <c r="E171" i="3" s="1"/>
  <c r="E170" i="3"/>
  <c r="D170" i="3"/>
  <c r="D169" i="3"/>
  <c r="E169" i="3" s="1"/>
  <c r="E168" i="3"/>
  <c r="D168" i="3"/>
  <c r="D167" i="3"/>
  <c r="E167" i="3" s="1"/>
  <c r="E166" i="3"/>
  <c r="D166" i="3"/>
  <c r="E165" i="3"/>
  <c r="D165" i="3"/>
  <c r="E164" i="3"/>
  <c r="D164" i="3"/>
  <c r="D163" i="3"/>
  <c r="E163" i="3" s="1"/>
  <c r="D162" i="3"/>
  <c r="E162" i="3" s="1"/>
  <c r="D161" i="3"/>
  <c r="E161" i="3" s="1"/>
  <c r="E160" i="3"/>
  <c r="D160" i="3"/>
  <c r="D159" i="3"/>
  <c r="E159" i="3" s="1"/>
  <c r="D158" i="3"/>
  <c r="E158" i="3" s="1"/>
  <c r="E157" i="3"/>
  <c r="D157" i="3"/>
  <c r="D156" i="3"/>
  <c r="E156" i="3" s="1"/>
  <c r="D155" i="3"/>
  <c r="E155" i="3" s="1"/>
  <c r="E154" i="3"/>
  <c r="D154" i="3"/>
  <c r="E153" i="3"/>
  <c r="D153" i="3"/>
  <c r="E152" i="3"/>
  <c r="D152" i="3"/>
  <c r="E151" i="3"/>
  <c r="D151" i="3"/>
  <c r="D150" i="3"/>
  <c r="E150" i="3" s="1"/>
  <c r="D149" i="3"/>
  <c r="E149" i="3" s="1"/>
  <c r="E148" i="3"/>
  <c r="D148" i="3"/>
  <c r="D147" i="3"/>
  <c r="E147" i="3" s="1"/>
  <c r="D146" i="3"/>
  <c r="E146" i="3" s="1"/>
  <c r="D145" i="3"/>
  <c r="E145" i="3" s="1"/>
  <c r="E144" i="3"/>
  <c r="D144" i="3"/>
  <c r="D143" i="3"/>
  <c r="E143" i="3" s="1"/>
  <c r="E142" i="3"/>
  <c r="D142" i="3"/>
  <c r="E141" i="3"/>
  <c r="D141" i="3"/>
  <c r="E140" i="3"/>
  <c r="D140" i="3"/>
  <c r="E139" i="3"/>
  <c r="D139" i="3"/>
  <c r="E138" i="3"/>
  <c r="D138" i="3"/>
  <c r="C138" i="3"/>
  <c r="D137" i="3"/>
  <c r="E137" i="3" s="1"/>
  <c r="D136" i="3"/>
  <c r="E136" i="3" s="1"/>
  <c r="E135" i="3"/>
  <c r="D135" i="3"/>
  <c r="E134" i="3"/>
  <c r="D134" i="3"/>
  <c r="E133" i="3"/>
  <c r="D133" i="3"/>
  <c r="E132" i="3"/>
  <c r="D132" i="3"/>
  <c r="D131" i="3"/>
  <c r="E131" i="3" s="1"/>
  <c r="D130" i="3"/>
  <c r="E130" i="3" s="1"/>
  <c r="E129" i="3"/>
  <c r="D129" i="3"/>
  <c r="D128" i="3"/>
  <c r="E128" i="3" s="1"/>
  <c r="D127" i="3"/>
  <c r="E127" i="3" s="1"/>
  <c r="E126" i="3"/>
  <c r="D126" i="3"/>
  <c r="E125" i="3"/>
  <c r="D125" i="3"/>
  <c r="D124" i="3"/>
  <c r="E124" i="3" s="1"/>
  <c r="D123" i="3"/>
  <c r="E123" i="3" s="1"/>
  <c r="E122" i="3"/>
  <c r="D122" i="3"/>
  <c r="E121" i="3"/>
  <c r="D121" i="3"/>
  <c r="E120" i="3"/>
  <c r="D120" i="3"/>
  <c r="E119" i="3"/>
  <c r="D119" i="3"/>
  <c r="D118" i="3"/>
  <c r="E118" i="3" s="1"/>
  <c r="D117" i="3"/>
  <c r="E117" i="3" s="1"/>
  <c r="E116" i="3"/>
  <c r="D116" i="3"/>
  <c r="D115" i="3"/>
  <c r="E115" i="3" s="1"/>
  <c r="E114" i="3"/>
  <c r="D114" i="3"/>
  <c r="D113" i="3"/>
  <c r="E113" i="3" s="1"/>
  <c r="D112" i="3"/>
  <c r="E112" i="3" s="1"/>
  <c r="D111" i="3"/>
  <c r="E111" i="3" s="1"/>
  <c r="D110" i="3"/>
  <c r="E110" i="3" s="1"/>
  <c r="E109" i="3"/>
  <c r="D109" i="3"/>
  <c r="E108" i="3"/>
  <c r="D108" i="3"/>
  <c r="E107" i="3"/>
  <c r="D107" i="3"/>
  <c r="D106" i="3"/>
  <c r="E106" i="3" s="1"/>
  <c r="E105" i="3"/>
  <c r="D105" i="3"/>
  <c r="D104" i="3"/>
  <c r="E104" i="3" s="1"/>
  <c r="E103" i="3"/>
  <c r="D103" i="3"/>
  <c r="E102" i="3"/>
  <c r="D102" i="3"/>
  <c r="D101" i="3"/>
  <c r="E101" i="3" s="1"/>
  <c r="D100" i="3"/>
  <c r="E100" i="3" s="1"/>
  <c r="E99" i="3"/>
  <c r="D99" i="3"/>
  <c r="D98" i="3"/>
  <c r="E98" i="3" s="1"/>
  <c r="D97" i="3"/>
  <c r="E97" i="3" s="1"/>
  <c r="E96" i="3"/>
  <c r="D96" i="3"/>
  <c r="E95" i="3"/>
  <c r="D95" i="3"/>
  <c r="D94" i="3"/>
  <c r="E94" i="3" s="1"/>
  <c r="D93" i="3"/>
  <c r="E93" i="3" s="1"/>
  <c r="E92" i="3"/>
  <c r="D92" i="3"/>
  <c r="D91" i="3"/>
  <c r="E91" i="3" s="1"/>
  <c r="E90" i="3"/>
  <c r="D90" i="3"/>
  <c r="D89" i="3"/>
  <c r="E89" i="3" s="1"/>
  <c r="D88" i="3"/>
  <c r="E88" i="3" s="1"/>
  <c r="E87" i="3"/>
  <c r="D87" i="3"/>
  <c r="E86" i="3"/>
  <c r="D86" i="3"/>
  <c r="D85" i="3"/>
  <c r="E85" i="3" s="1"/>
  <c r="E84" i="3"/>
  <c r="D84" i="3"/>
  <c r="E83" i="3"/>
  <c r="D83" i="3"/>
  <c r="D82" i="3"/>
  <c r="E82" i="3" s="1"/>
  <c r="D81" i="3"/>
  <c r="E81" i="3" s="1"/>
  <c r="D80" i="3"/>
  <c r="E80" i="3" s="1"/>
  <c r="D79" i="3"/>
  <c r="E79" i="3" s="1"/>
  <c r="E78" i="3"/>
  <c r="D78" i="3"/>
  <c r="E77" i="3"/>
  <c r="D77" i="3"/>
  <c r="D76" i="3"/>
  <c r="E76" i="3" s="1"/>
  <c r="E75" i="3"/>
  <c r="D75" i="3"/>
  <c r="E74" i="3"/>
  <c r="D74" i="3"/>
  <c r="E73" i="3"/>
  <c r="D73" i="3"/>
  <c r="E72" i="3"/>
  <c r="D72" i="3"/>
  <c r="D71" i="3"/>
  <c r="E71" i="3" s="1"/>
  <c r="D70" i="3"/>
  <c r="E70" i="3" s="1"/>
  <c r="D69" i="3"/>
  <c r="E69" i="3" s="1"/>
  <c r="D68" i="3"/>
  <c r="E68" i="3" s="1"/>
  <c r="D67" i="3"/>
  <c r="E67" i="3" s="1"/>
  <c r="E66" i="3"/>
  <c r="D66" i="3"/>
  <c r="D65" i="3"/>
  <c r="E65" i="3" s="1"/>
  <c r="D64" i="3"/>
  <c r="E64" i="3" s="1"/>
  <c r="E63" i="3"/>
  <c r="D63" i="3"/>
  <c r="E62" i="3"/>
  <c r="D62" i="3"/>
  <c r="E61" i="3"/>
  <c r="D61" i="3"/>
  <c r="E60" i="3"/>
  <c r="D60" i="3"/>
  <c r="D59" i="3"/>
  <c r="E59" i="3" s="1"/>
  <c r="D58" i="3"/>
  <c r="E58" i="3" s="1"/>
  <c r="E57" i="3"/>
  <c r="D57" i="3"/>
  <c r="D56" i="3"/>
  <c r="E56" i="3" s="1"/>
  <c r="D55" i="3"/>
  <c r="E55" i="3" s="1"/>
  <c r="E54" i="3"/>
  <c r="D54" i="3"/>
  <c r="D53" i="3"/>
  <c r="E53" i="3" s="1"/>
  <c r="D52" i="3"/>
  <c r="E52" i="3" s="1"/>
  <c r="D51" i="3"/>
  <c r="E51" i="3" s="1"/>
  <c r="E50" i="3"/>
  <c r="D50" i="3"/>
  <c r="E49" i="3"/>
  <c r="D49" i="3"/>
  <c r="E48" i="3"/>
  <c r="D48" i="3"/>
  <c r="E47" i="3"/>
  <c r="D47" i="3"/>
  <c r="D46" i="3"/>
  <c r="E46" i="3" s="1"/>
  <c r="D45" i="3"/>
  <c r="E45" i="3" s="1"/>
  <c r="E44" i="3"/>
  <c r="D44" i="3"/>
  <c r="D43" i="3"/>
  <c r="E43" i="3" s="1"/>
  <c r="E42" i="3"/>
  <c r="D42" i="3"/>
  <c r="D41" i="3"/>
  <c r="E41" i="3" s="1"/>
  <c r="D40" i="3"/>
  <c r="E40" i="3" s="1"/>
  <c r="D39" i="3"/>
  <c r="E39" i="3" s="1"/>
  <c r="D38" i="3"/>
  <c r="E38" i="3" s="1"/>
  <c r="E37" i="3"/>
  <c r="D37" i="3"/>
  <c r="E36" i="3"/>
  <c r="D36" i="3"/>
  <c r="E35" i="3"/>
  <c r="D35" i="3"/>
  <c r="D34" i="3"/>
  <c r="E34" i="3" s="1"/>
  <c r="D33" i="3"/>
  <c r="E33" i="3" s="1"/>
  <c r="D32" i="3"/>
  <c r="E32" i="3" s="1"/>
  <c r="E31" i="3"/>
  <c r="D31" i="3"/>
  <c r="E30" i="3"/>
  <c r="D30" i="3"/>
  <c r="D29" i="3"/>
  <c r="E29" i="3" s="1"/>
  <c r="D28" i="3"/>
  <c r="E28" i="3" s="1"/>
  <c r="E27" i="3"/>
  <c r="D27" i="3"/>
  <c r="D26" i="3"/>
  <c r="E26" i="3" s="1"/>
  <c r="D25" i="3"/>
  <c r="E24" i="3"/>
  <c r="D24" i="3"/>
  <c r="E23" i="3"/>
  <c r="D23" i="3"/>
  <c r="D22" i="3"/>
  <c r="E22" i="3" s="1"/>
  <c r="D21" i="3"/>
  <c r="E21" i="3" s="1"/>
  <c r="D20" i="3"/>
  <c r="E20" i="3" s="1"/>
  <c r="D19" i="3"/>
  <c r="E19" i="3" s="1"/>
  <c r="E18" i="3"/>
  <c r="D18" i="3"/>
  <c r="D17" i="3"/>
  <c r="E17" i="3" s="1"/>
  <c r="D16" i="3"/>
  <c r="E16" i="3" s="1"/>
  <c r="E15" i="3"/>
  <c r="D15" i="3"/>
  <c r="E14" i="3"/>
  <c r="D14" i="3"/>
  <c r="D13" i="3"/>
  <c r="E13" i="3" s="1"/>
  <c r="E12" i="3"/>
  <c r="D12" i="3"/>
  <c r="E11" i="3"/>
  <c r="D11" i="3"/>
  <c r="D10" i="3"/>
  <c r="E10" i="3" s="1"/>
  <c r="D9" i="3"/>
  <c r="E9" i="3" s="1"/>
  <c r="D8" i="3"/>
  <c r="E8" i="3" s="1"/>
  <c r="D7" i="3"/>
  <c r="E7" i="3" s="1"/>
  <c r="E6" i="3"/>
  <c r="D6" i="3"/>
  <c r="E5" i="3"/>
  <c r="D5" i="3"/>
  <c r="E4" i="3"/>
  <c r="D4" i="3"/>
  <c r="D3" i="3"/>
  <c r="E3" i="3" s="1"/>
  <c r="D2" i="3"/>
  <c r="E2" i="3" s="1"/>
  <c r="E76" i="2"/>
  <c r="E75" i="2"/>
  <c r="E74" i="2"/>
  <c r="E73" i="2"/>
  <c r="E71" i="2" s="1"/>
  <c r="E70" i="2"/>
  <c r="E69" i="2"/>
  <c r="E68" i="2"/>
  <c r="E67" i="2"/>
  <c r="E66" i="2"/>
  <c r="E64" i="2"/>
  <c r="E63" i="2"/>
  <c r="E62" i="2"/>
  <c r="E61" i="2"/>
  <c r="E60" i="2"/>
  <c r="E59" i="2"/>
  <c r="E57" i="2" s="1"/>
  <c r="E56" i="2"/>
  <c r="E55" i="2"/>
  <c r="E54" i="2"/>
  <c r="E53" i="2"/>
  <c r="E52" i="2"/>
  <c r="E50" i="2"/>
  <c r="E49" i="2"/>
  <c r="E48" i="2"/>
  <c r="E47" i="2"/>
  <c r="E46" i="2"/>
  <c r="E45" i="2"/>
  <c r="E43" i="2" s="1"/>
  <c r="E42" i="2"/>
  <c r="E41" i="2"/>
  <c r="E40" i="2"/>
  <c r="E39" i="2"/>
  <c r="E38" i="2"/>
  <c r="E36" i="2"/>
  <c r="E35" i="2"/>
  <c r="E34" i="2"/>
  <c r="E33" i="2"/>
  <c r="E32" i="2"/>
  <c r="E31" i="2"/>
  <c r="E29" i="2" s="1"/>
  <c r="E28" i="2"/>
  <c r="E27" i="2"/>
  <c r="E26" i="2"/>
  <c r="E25" i="2"/>
  <c r="E24" i="2"/>
  <c r="E22" i="2"/>
  <c r="E21" i="2"/>
  <c r="E20" i="2"/>
  <c r="E19" i="2"/>
  <c r="E18" i="2"/>
  <c r="E17" i="2"/>
  <c r="E15" i="2" s="1"/>
  <c r="E14" i="2"/>
  <c r="E13" i="2"/>
  <c r="E12" i="2"/>
  <c r="E11" i="2"/>
  <c r="E10" i="2"/>
  <c r="E8" i="2"/>
  <c r="E7" i="2"/>
  <c r="E6" i="2"/>
  <c r="E5" i="2"/>
  <c r="E4" i="2"/>
  <c r="E3" i="2"/>
  <c r="E1" i="2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E270" i="1"/>
  <c r="D270" i="1"/>
  <c r="D269" i="1"/>
  <c r="E269" i="1" s="1"/>
  <c r="D268" i="1"/>
  <c r="E268" i="1" s="1"/>
  <c r="E267" i="1"/>
  <c r="D267" i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E258" i="1"/>
  <c r="D258" i="1"/>
  <c r="D257" i="1"/>
  <c r="E257" i="1" s="1"/>
  <c r="D256" i="1"/>
  <c r="E256" i="1" s="1"/>
  <c r="D255" i="1"/>
  <c r="E255" i="1" s="1"/>
  <c r="E254" i="1"/>
  <c r="D254" i="1"/>
  <c r="D253" i="1"/>
  <c r="E253" i="1" s="1"/>
  <c r="E252" i="1"/>
  <c r="D252" i="1"/>
  <c r="D251" i="1"/>
  <c r="E251" i="1" s="1"/>
  <c r="D250" i="1"/>
  <c r="E250" i="1" s="1"/>
  <c r="D249" i="1"/>
  <c r="E249" i="1" s="1"/>
  <c r="D248" i="1"/>
  <c r="E248" i="1" s="1"/>
  <c r="C247" i="1"/>
  <c r="D247" i="1" s="1"/>
  <c r="E247" i="1" s="1"/>
  <c r="D246" i="1"/>
  <c r="E246" i="1" s="1"/>
  <c r="E245" i="1"/>
  <c r="D245" i="1"/>
  <c r="D244" i="1"/>
  <c r="E244" i="1" s="1"/>
  <c r="D243" i="1"/>
  <c r="E243" i="1" s="1"/>
  <c r="E242" i="1"/>
  <c r="D242" i="1"/>
  <c r="E241" i="1"/>
  <c r="D241" i="1"/>
  <c r="D240" i="1"/>
  <c r="E240" i="1" s="1"/>
  <c r="D239" i="1"/>
  <c r="E239" i="1" s="1"/>
  <c r="D238" i="1"/>
  <c r="E238" i="1" s="1"/>
  <c r="D237" i="1"/>
  <c r="E237" i="1" s="1"/>
  <c r="E236" i="1"/>
  <c r="D236" i="1"/>
  <c r="D235" i="1"/>
  <c r="E235" i="1" s="1"/>
  <c r="D234" i="1"/>
  <c r="E234" i="1" s="1"/>
  <c r="E233" i="1"/>
  <c r="D233" i="1"/>
  <c r="E232" i="1"/>
  <c r="D232" i="1"/>
  <c r="D231" i="1"/>
  <c r="E231" i="1" s="1"/>
  <c r="E230" i="1"/>
  <c r="D230" i="1"/>
  <c r="E229" i="1"/>
  <c r="D229" i="1"/>
  <c r="D228" i="1"/>
  <c r="E228" i="1" s="1"/>
  <c r="C228" i="1"/>
  <c r="E227" i="1"/>
  <c r="D227" i="1"/>
  <c r="E226" i="1"/>
  <c r="D226" i="1"/>
  <c r="D225" i="1"/>
  <c r="E225" i="1" s="1"/>
  <c r="D224" i="1"/>
  <c r="E224" i="1" s="1"/>
  <c r="E223" i="1"/>
  <c r="D223" i="1"/>
  <c r="D222" i="1"/>
  <c r="E222" i="1" s="1"/>
  <c r="D221" i="1"/>
  <c r="E221" i="1" s="1"/>
  <c r="D220" i="1"/>
  <c r="E220" i="1" s="1"/>
  <c r="D219" i="1"/>
  <c r="E219" i="1" s="1"/>
  <c r="D218" i="1"/>
  <c r="E218" i="1" s="1"/>
  <c r="E217" i="1"/>
  <c r="D217" i="1"/>
  <c r="C216" i="1"/>
  <c r="B216" i="1"/>
  <c r="D216" i="1" s="1"/>
  <c r="E216" i="1" s="1"/>
  <c r="E215" i="1"/>
  <c r="D215" i="1"/>
  <c r="E214" i="1"/>
  <c r="D214" i="1"/>
  <c r="D213" i="1"/>
  <c r="E213" i="1" s="1"/>
  <c r="E212" i="1"/>
  <c r="D212" i="1"/>
  <c r="E211" i="1"/>
  <c r="D211" i="1"/>
  <c r="D210" i="1"/>
  <c r="E210" i="1" s="1"/>
  <c r="D209" i="1"/>
  <c r="E209" i="1" s="1"/>
  <c r="D208" i="1"/>
  <c r="E208" i="1" s="1"/>
  <c r="D207" i="1"/>
  <c r="E207" i="1" s="1"/>
  <c r="E206" i="1"/>
  <c r="D206" i="1"/>
  <c r="D205" i="1"/>
  <c r="E205" i="1" s="1"/>
  <c r="E204" i="1"/>
  <c r="D204" i="1"/>
  <c r="E203" i="1"/>
  <c r="D203" i="1"/>
  <c r="E202" i="1"/>
  <c r="D202" i="1"/>
  <c r="D201" i="1"/>
  <c r="E201" i="1" s="1"/>
  <c r="B200" i="1"/>
  <c r="D200" i="1" s="1"/>
  <c r="E200" i="1" s="1"/>
  <c r="D199" i="1"/>
  <c r="E199" i="1" s="1"/>
  <c r="E198" i="1"/>
  <c r="D198" i="1"/>
  <c r="D197" i="1"/>
  <c r="E197" i="1" s="1"/>
  <c r="E196" i="1"/>
  <c r="D196" i="1"/>
  <c r="D195" i="1"/>
  <c r="E195" i="1" s="1"/>
  <c r="D194" i="1"/>
  <c r="E194" i="1" s="1"/>
  <c r="D193" i="1"/>
  <c r="E193" i="1" s="1"/>
  <c r="D192" i="1"/>
  <c r="E192" i="1" s="1"/>
  <c r="E191" i="1"/>
  <c r="D191" i="1"/>
  <c r="E190" i="1"/>
  <c r="D190" i="1"/>
  <c r="E189" i="1"/>
  <c r="D189" i="1"/>
  <c r="D188" i="1"/>
  <c r="E188" i="1" s="1"/>
  <c r="D187" i="1"/>
  <c r="E187" i="1" s="1"/>
  <c r="D186" i="1"/>
  <c r="E186" i="1" s="1"/>
  <c r="E185" i="1"/>
  <c r="D185" i="1"/>
  <c r="E184" i="1"/>
  <c r="D184" i="1"/>
  <c r="D183" i="1"/>
  <c r="E183" i="1" s="1"/>
  <c r="D182" i="1"/>
  <c r="E182" i="1" s="1"/>
  <c r="E181" i="1"/>
  <c r="D181" i="1"/>
  <c r="D180" i="1"/>
  <c r="E180" i="1" s="1"/>
  <c r="D179" i="1"/>
  <c r="E179" i="1" s="1"/>
  <c r="E178" i="1"/>
  <c r="D178" i="1"/>
  <c r="E177" i="1"/>
  <c r="D177" i="1"/>
  <c r="D176" i="1"/>
  <c r="E176" i="1" s="1"/>
  <c r="D175" i="1"/>
  <c r="E175" i="1" s="1"/>
  <c r="D174" i="1"/>
  <c r="E174" i="1" s="1"/>
  <c r="D173" i="1"/>
  <c r="E173" i="1" s="1"/>
  <c r="E172" i="1"/>
  <c r="D172" i="1"/>
  <c r="D171" i="1"/>
  <c r="E171" i="1" s="1"/>
  <c r="D170" i="1"/>
  <c r="E170" i="1" s="1"/>
  <c r="E169" i="1"/>
  <c r="D169" i="1"/>
  <c r="E168" i="1"/>
  <c r="D168" i="1"/>
  <c r="D167" i="1"/>
  <c r="E167" i="1" s="1"/>
  <c r="D166" i="1"/>
  <c r="E166" i="1" s="1"/>
  <c r="E165" i="1"/>
  <c r="D165" i="1"/>
  <c r="D164" i="1"/>
  <c r="E164" i="1" s="1"/>
  <c r="D163" i="1"/>
  <c r="E163" i="1" s="1"/>
  <c r="D162" i="1"/>
  <c r="E162" i="1" s="1"/>
  <c r="D161" i="1"/>
  <c r="E161" i="1" s="1"/>
  <c r="D160" i="1"/>
  <c r="E160" i="1" s="1"/>
  <c r="E159" i="1"/>
  <c r="D159" i="1"/>
  <c r="D158" i="1"/>
  <c r="E158" i="1" s="1"/>
  <c r="E157" i="1"/>
  <c r="D157" i="1"/>
  <c r="E156" i="1"/>
  <c r="D156" i="1"/>
  <c r="E155" i="1"/>
  <c r="D155" i="1"/>
  <c r="D154" i="1"/>
  <c r="E154" i="1" s="1"/>
  <c r="D153" i="1"/>
  <c r="E153" i="1" s="1"/>
  <c r="E152" i="1"/>
  <c r="D152" i="1"/>
  <c r="E151" i="1"/>
  <c r="D151" i="1"/>
  <c r="E150" i="1"/>
  <c r="D150" i="1"/>
  <c r="E149" i="1"/>
  <c r="D149" i="1"/>
  <c r="D148" i="1"/>
  <c r="E148" i="1" s="1"/>
  <c r="D147" i="1"/>
  <c r="E147" i="1" s="1"/>
  <c r="E146" i="1"/>
  <c r="D146" i="1"/>
  <c r="E145" i="1"/>
  <c r="D145" i="1"/>
  <c r="E144" i="1"/>
  <c r="D144" i="1"/>
  <c r="E143" i="1"/>
  <c r="D143" i="1"/>
  <c r="D142" i="1"/>
  <c r="E142" i="1" s="1"/>
  <c r="D141" i="1"/>
  <c r="E141" i="1" s="1"/>
  <c r="E140" i="1"/>
  <c r="D140" i="1"/>
  <c r="E139" i="1"/>
  <c r="D139" i="1"/>
  <c r="E138" i="1"/>
  <c r="D138" i="1"/>
  <c r="E137" i="1"/>
  <c r="D137" i="1"/>
  <c r="D136" i="1"/>
  <c r="E136" i="1" s="1"/>
  <c r="D135" i="1"/>
  <c r="E135" i="1" s="1"/>
  <c r="E134" i="1"/>
  <c r="D134" i="1"/>
  <c r="E133" i="1"/>
  <c r="D133" i="1"/>
  <c r="E132" i="1"/>
  <c r="D132" i="1"/>
  <c r="E131" i="1"/>
  <c r="D131" i="1"/>
  <c r="D130" i="1"/>
  <c r="E130" i="1" s="1"/>
  <c r="D129" i="1"/>
  <c r="E129" i="1" s="1"/>
  <c r="E128" i="1"/>
  <c r="D128" i="1"/>
  <c r="E127" i="1"/>
  <c r="D127" i="1"/>
  <c r="E126" i="1"/>
  <c r="D126" i="1"/>
  <c r="E125" i="1"/>
  <c r="D125" i="1"/>
  <c r="D124" i="1"/>
  <c r="E124" i="1" s="1"/>
  <c r="D123" i="1"/>
  <c r="E123" i="1" s="1"/>
  <c r="E122" i="1"/>
  <c r="D122" i="1"/>
  <c r="E121" i="1"/>
  <c r="D121" i="1"/>
  <c r="E120" i="1"/>
  <c r="D120" i="1"/>
  <c r="E119" i="1"/>
  <c r="D119" i="1"/>
  <c r="D118" i="1"/>
  <c r="E118" i="1" s="1"/>
  <c r="D117" i="1"/>
  <c r="E117" i="1" s="1"/>
  <c r="E116" i="1"/>
  <c r="D116" i="1"/>
  <c r="E115" i="1"/>
  <c r="D115" i="1"/>
  <c r="E114" i="1"/>
  <c r="D114" i="1"/>
  <c r="E113" i="1"/>
  <c r="D113" i="1"/>
  <c r="D112" i="1"/>
  <c r="E112" i="1" s="1"/>
  <c r="D111" i="1"/>
  <c r="E111" i="1" s="1"/>
  <c r="E110" i="1"/>
  <c r="D110" i="1"/>
  <c r="E109" i="1"/>
  <c r="D109" i="1"/>
  <c r="E108" i="1"/>
  <c r="D108" i="1"/>
  <c r="E107" i="1"/>
  <c r="D107" i="1"/>
  <c r="D106" i="1"/>
  <c r="E106" i="1" s="1"/>
  <c r="D105" i="1"/>
  <c r="E105" i="1" s="1"/>
  <c r="E104" i="1"/>
  <c r="D104" i="1"/>
  <c r="E103" i="1"/>
  <c r="D103" i="1"/>
  <c r="E102" i="1"/>
  <c r="D102" i="1"/>
  <c r="E101" i="1"/>
  <c r="D101" i="1"/>
  <c r="D100" i="1"/>
  <c r="E100" i="1" s="1"/>
  <c r="D99" i="1"/>
  <c r="E99" i="1" s="1"/>
  <c r="E98" i="1"/>
  <c r="D98" i="1"/>
  <c r="E97" i="1"/>
  <c r="D97" i="1"/>
  <c r="E96" i="1"/>
  <c r="D96" i="1"/>
  <c r="E95" i="1"/>
  <c r="D95" i="1"/>
  <c r="D94" i="1"/>
  <c r="E94" i="1" s="1"/>
  <c r="D93" i="1"/>
  <c r="E93" i="1" s="1"/>
  <c r="E92" i="1"/>
  <c r="D92" i="1"/>
  <c r="E91" i="1"/>
  <c r="D91" i="1"/>
  <c r="E90" i="1"/>
  <c r="D90" i="1"/>
  <c r="E89" i="1"/>
  <c r="D89" i="1"/>
  <c r="D88" i="1"/>
  <c r="E88" i="1" s="1"/>
  <c r="D87" i="1"/>
  <c r="E87" i="1" s="1"/>
  <c r="E86" i="1"/>
  <c r="D86" i="1"/>
  <c r="H85" i="1"/>
  <c r="D85" i="1"/>
  <c r="E85" i="1" s="1"/>
  <c r="D84" i="1"/>
  <c r="E84" i="1" s="1"/>
  <c r="D83" i="1"/>
  <c r="E83" i="1" s="1"/>
  <c r="D82" i="1"/>
  <c r="E82" i="1" s="1"/>
  <c r="E81" i="1"/>
  <c r="D81" i="1"/>
  <c r="D80" i="1"/>
  <c r="E80" i="1" s="1"/>
  <c r="D79" i="1"/>
  <c r="E79" i="1" s="1"/>
  <c r="D78" i="1"/>
  <c r="E78" i="1" s="1"/>
  <c r="D77" i="1"/>
  <c r="E77" i="1" s="1"/>
  <c r="D76" i="1"/>
  <c r="E76" i="1" s="1"/>
  <c r="E75" i="1"/>
  <c r="D75" i="1"/>
  <c r="G74" i="1"/>
  <c r="E74" i="1"/>
  <c r="D74" i="1"/>
  <c r="G73" i="1"/>
  <c r="D73" i="1"/>
  <c r="E73" i="1" s="1"/>
  <c r="D72" i="1"/>
  <c r="E72" i="1" s="1"/>
  <c r="D71" i="1"/>
  <c r="E71" i="1" s="1"/>
  <c r="E70" i="1"/>
  <c r="D70" i="1"/>
  <c r="D69" i="1"/>
  <c r="E69" i="1" s="1"/>
  <c r="D68" i="1"/>
  <c r="E68" i="1" s="1"/>
  <c r="D67" i="1"/>
  <c r="E67" i="1" s="1"/>
  <c r="D66" i="1"/>
  <c r="E66" i="1" s="1"/>
  <c r="D65" i="1"/>
  <c r="E65" i="1" s="1"/>
  <c r="E64" i="1"/>
  <c r="D64" i="1"/>
  <c r="D63" i="1"/>
  <c r="E63" i="1" s="1"/>
  <c r="D62" i="1"/>
  <c r="E62" i="1" s="1"/>
  <c r="D61" i="1"/>
  <c r="E61" i="1" s="1"/>
  <c r="D60" i="1"/>
  <c r="E60" i="1" s="1"/>
  <c r="D59" i="1"/>
  <c r="E59" i="1" s="1"/>
  <c r="E58" i="1"/>
  <c r="D58" i="1"/>
  <c r="G57" i="1"/>
  <c r="E57" i="1"/>
  <c r="D57" i="1"/>
  <c r="E56" i="1"/>
  <c r="D56" i="1"/>
  <c r="D55" i="1"/>
  <c r="E55" i="1" s="1"/>
  <c r="D54" i="1"/>
  <c r="E54" i="1" s="1"/>
  <c r="D53" i="1"/>
  <c r="E53" i="1" s="1"/>
  <c r="E52" i="1"/>
  <c r="D52" i="1"/>
  <c r="E51" i="1"/>
  <c r="D51" i="1"/>
  <c r="E50" i="1"/>
  <c r="D50" i="1"/>
  <c r="D49" i="1"/>
  <c r="E49" i="1" s="1"/>
  <c r="D48" i="1"/>
  <c r="E48" i="1" s="1"/>
  <c r="D47" i="1"/>
  <c r="E47" i="1" s="1"/>
  <c r="E46" i="1"/>
  <c r="D46" i="1"/>
  <c r="E45" i="1"/>
  <c r="D45" i="1"/>
  <c r="E44" i="1"/>
  <c r="D44" i="1"/>
  <c r="D43" i="1"/>
  <c r="E43" i="1" s="1"/>
  <c r="D42" i="1"/>
  <c r="E42" i="1" s="1"/>
  <c r="D41" i="1"/>
  <c r="E41" i="1" s="1"/>
  <c r="E40" i="1"/>
  <c r="D40" i="1"/>
  <c r="E39" i="1"/>
  <c r="D39" i="1"/>
  <c r="D38" i="1"/>
  <c r="E38" i="1" s="1"/>
  <c r="D37" i="1"/>
  <c r="E37" i="1" s="1"/>
  <c r="D36" i="1"/>
  <c r="E36" i="1" s="1"/>
  <c r="D35" i="1"/>
  <c r="E35" i="1" s="1"/>
  <c r="E34" i="1"/>
  <c r="D34" i="1"/>
  <c r="C28" i="1"/>
  <c r="D27" i="1"/>
  <c r="E27" i="1" s="1"/>
  <c r="D26" i="1"/>
  <c r="E26" i="1" s="1"/>
  <c r="E25" i="1"/>
  <c r="D25" i="1"/>
  <c r="E24" i="1"/>
  <c r="D24" i="1"/>
  <c r="D23" i="1"/>
  <c r="E23" i="1" s="1"/>
  <c r="D22" i="1"/>
  <c r="E22" i="1" s="1"/>
  <c r="D21" i="1"/>
  <c r="E21" i="1" s="1"/>
  <c r="D20" i="1"/>
  <c r="E20" i="1" s="1"/>
  <c r="E19" i="1"/>
  <c r="D19" i="1"/>
  <c r="E18" i="1"/>
  <c r="D18" i="1"/>
  <c r="D17" i="1"/>
  <c r="E17" i="1" s="1"/>
  <c r="E14" i="1"/>
  <c r="D14" i="1"/>
  <c r="C12" i="1"/>
  <c r="D12" i="1" s="1"/>
  <c r="E12" i="1" s="1"/>
  <c r="D11" i="1"/>
  <c r="E11" i="1" s="1"/>
  <c r="D10" i="1"/>
  <c r="E9" i="1"/>
  <c r="D9" i="1"/>
  <c r="E8" i="1"/>
  <c r="D8" i="1"/>
  <c r="D7" i="1"/>
  <c r="E7" i="1" s="1"/>
  <c r="D6" i="1"/>
  <c r="E6" i="1" s="1"/>
  <c r="D5" i="1"/>
  <c r="E5" i="1" s="1"/>
  <c r="E4" i="1"/>
  <c r="D4" i="1"/>
  <c r="D3" i="1"/>
  <c r="E3" i="1" s="1"/>
  <c r="D2" i="1"/>
  <c r="E2" i="1" s="1"/>
  <c r="L15" i="4" l="1"/>
  <c r="D303" i="3"/>
  <c r="E303" i="3" s="1"/>
  <c r="E1" i="7"/>
  <c r="C304" i="3"/>
  <c r="D304" i="3" s="1"/>
  <c r="E304" i="3" s="1"/>
  <c r="E139" i="4"/>
  <c r="C29" i="6"/>
  <c r="D28" i="1"/>
  <c r="E28" i="1" s="1"/>
  <c r="C13" i="1"/>
  <c r="C29" i="1"/>
  <c r="E125" i="4"/>
  <c r="E25" i="3"/>
  <c r="C286" i="3"/>
  <c r="E111" i="4"/>
  <c r="M3" i="4"/>
  <c r="E97" i="4"/>
  <c r="C15" i="6"/>
  <c r="E10" i="1"/>
  <c r="D490" i="3"/>
  <c r="E490" i="3" s="1"/>
  <c r="E83" i="4"/>
  <c r="E69" i="4"/>
  <c r="C13" i="6"/>
  <c r="D29" i="1" l="1"/>
  <c r="E29" i="1" s="1"/>
  <c r="C30" i="1"/>
  <c r="D30" i="1" s="1"/>
  <c r="E30" i="1" s="1"/>
  <c r="C305" i="3"/>
  <c r="C30" i="6"/>
  <c r="C16" i="1"/>
  <c r="D16" i="1" s="1"/>
  <c r="E16" i="1" s="1"/>
  <c r="D13" i="1"/>
  <c r="C15" i="1"/>
  <c r="D15" i="1" s="1"/>
  <c r="E15" i="1" s="1"/>
  <c r="D286" i="3"/>
  <c r="C289" i="3"/>
  <c r="D289" i="3" s="1"/>
  <c r="E289" i="3" s="1"/>
  <c r="C16" i="6"/>
  <c r="D305" i="3" l="1"/>
  <c r="E305" i="3" s="1"/>
  <c r="C306" i="3"/>
  <c r="D306" i="3" s="1"/>
  <c r="E306" i="3" s="1"/>
  <c r="C31" i="6"/>
  <c r="E286" i="3"/>
  <c r="E1" i="3"/>
  <c r="C31" i="1"/>
  <c r="D31" i="1" s="1"/>
  <c r="E31" i="1" s="1"/>
  <c r="E13" i="1"/>
  <c r="C32" i="6" l="1"/>
  <c r="G2" i="3"/>
  <c r="G3" i="3"/>
  <c r="G4" i="3" s="1"/>
  <c r="I4" i="3" s="1"/>
  <c r="C32" i="1"/>
  <c r="D32" i="1" s="1"/>
  <c r="E32" i="1" s="1"/>
  <c r="F2" i="1"/>
  <c r="H2" i="1" s="1"/>
  <c r="F3" i="1"/>
  <c r="F4" i="1" l="1"/>
  <c r="H4" i="1" s="1"/>
  <c r="I2" i="3"/>
  <c r="C33" i="1"/>
  <c r="D33" i="1" s="1"/>
  <c r="E33" i="1" s="1"/>
  <c r="C33" i="6"/>
  <c r="E1" i="1" l="1"/>
  <c r="E1" i="6"/>
  <c r="D1" i="6"/>
  <c r="D67" i="6" l="1"/>
  <c r="D55" i="6"/>
  <c r="D43" i="6"/>
  <c r="D25" i="6"/>
  <c r="D5" i="6"/>
  <c r="D65" i="6"/>
  <c r="D53" i="6"/>
  <c r="D41" i="6"/>
  <c r="D23" i="6"/>
  <c r="D3" i="6"/>
  <c r="D64" i="6"/>
  <c r="D52" i="6"/>
  <c r="D40" i="6"/>
  <c r="D22" i="6"/>
  <c r="D2" i="6"/>
  <c r="D74" i="6"/>
  <c r="D62" i="6"/>
  <c r="D50" i="6"/>
  <c r="D38" i="6"/>
  <c r="D20" i="6"/>
  <c r="D71" i="6"/>
  <c r="D59" i="6"/>
  <c r="D47" i="6"/>
  <c r="D35" i="6"/>
  <c r="D17" i="6"/>
  <c r="D9" i="6"/>
  <c r="D69" i="6"/>
  <c r="D57" i="6"/>
  <c r="D45" i="6"/>
  <c r="D27" i="6"/>
  <c r="D68" i="6"/>
  <c r="D56" i="6"/>
  <c r="D44" i="6"/>
  <c r="D26" i="6"/>
  <c r="D6" i="6"/>
  <c r="D63" i="6"/>
  <c r="D36" i="6"/>
  <c r="D14" i="6"/>
  <c r="D66" i="6"/>
  <c r="D61" i="6"/>
  <c r="D34" i="6"/>
  <c r="D12" i="6"/>
  <c r="D39" i="6"/>
  <c r="D60" i="6"/>
  <c r="D58" i="6"/>
  <c r="D11" i="6"/>
  <c r="D18" i="6"/>
  <c r="D54" i="6"/>
  <c r="D10" i="6"/>
  <c r="D51" i="6"/>
  <c r="D8" i="6"/>
  <c r="D70" i="6"/>
  <c r="D37" i="6"/>
  <c r="D49" i="6"/>
  <c r="D7" i="6"/>
  <c r="D48" i="6"/>
  <c r="D24" i="6"/>
  <c r="D4" i="6"/>
  <c r="D73" i="6"/>
  <c r="D46" i="6"/>
  <c r="D21" i="6"/>
  <c r="D72" i="6"/>
  <c r="D42" i="6"/>
  <c r="D19" i="6"/>
  <c r="D28" i="6"/>
  <c r="D15" i="6"/>
  <c r="D13" i="6"/>
  <c r="D29" i="6"/>
  <c r="D30" i="6"/>
  <c r="D16" i="6"/>
  <c r="D31" i="6"/>
  <c r="D32" i="6"/>
  <c r="D33" i="6"/>
</calcChain>
</file>

<file path=xl/sharedStrings.xml><?xml version="1.0" encoding="utf-8"?>
<sst xmlns="http://schemas.openxmlformats.org/spreadsheetml/2006/main" count="208" uniqueCount="79">
  <si>
    <t>Date</t>
  </si>
  <si>
    <t>USD/PLN</t>
  </si>
  <si>
    <t>Day + 1 Prediction</t>
  </si>
  <si>
    <t>Difference</t>
  </si>
  <si>
    <t>Day + 1 Pred. WT</t>
  </si>
  <si>
    <t>-</t>
  </si>
  <si>
    <t>total</t>
  </si>
  <si>
    <t>+</t>
  </si>
  <si>
    <t>4.0020533, 3.9655619, 3.9468954, 3.9252946, 3.9024606</t>
  </si>
  <si>
    <t>Day + 5 Pred</t>
  </si>
  <si>
    <t>3.883867 , 3.9130433, 3.9021297, 3.8597462, 3.8442755</t>
  </si>
  <si>
    <t xml:space="preserve">4.147415 , 4.1550655, 4.171273 , 4.176196 , 4.175955 </t>
  </si>
  <si>
    <t>4.195581 , 4.129554 , 4.1089554, 4.063988 , 4.019994</t>
  </si>
  <si>
    <t>4.2253847, 4.2070336, 4.1968307, 4.2121654, 4.2328224</t>
  </si>
  <si>
    <t>4.3451157, 4.3415337, 4.390925 , 4.424403 , 4.468311</t>
  </si>
  <si>
    <t>4.4246902, 4.4466305, 4.4479766, 4.4580326, 4.430089</t>
  </si>
  <si>
    <t>4,319949 , 4,370378 , 4,3971663 , 4,415405 , 4,406767</t>
  </si>
  <si>
    <t>4.194969 , 4.183995 , 4.170287 , 4.1580973, 4.127383</t>
  </si>
  <si>
    <t>4.1267624, 4.0832815, 4.0487137, 4.0076613, 3.9838996</t>
  </si>
  <si>
    <t>4.107412 , 4.082344 , 4.04988  , 4.047615 , 4.0439444</t>
  </si>
  <si>
    <t>EUR/PLN</t>
  </si>
  <si>
    <t>4.0642257, 4.0329413, 3.9928958, 3.9626172, 3.9283018</t>
  </si>
  <si>
    <t>Day + 1 Pred. PyTorch</t>
  </si>
  <si>
    <t>Keras</t>
  </si>
  <si>
    <t>Pytorch</t>
  </si>
  <si>
    <t>PLN/EUR</t>
  </si>
  <si>
    <t>Predi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</si>
  <si>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</si>
  <si>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</si>
  <si>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</si>
  <si>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</si>
  <si>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</si>
  <si>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</si>
  <si>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</si>
  <si>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</si>
  <si>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</si>
  <si>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</si>
  <si>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</si>
  <si>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</si>
  <si>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</si>
  <si>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</si>
  <si>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</si>
  <si>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4.27091  , 4.2453446, 4.24542  , 4.231079 , 4.2162294</t>
  </si>
  <si>
    <t>4.448234 , 4.4549494, 4.454595 , 4.4490843, 4.4502106</t>
  </si>
  <si>
    <t>New Model based on YF data</t>
  </si>
  <si>
    <t>4.4857774, 4.486245 , 4.493086 , 4.5010953, 4.5122766</t>
  </si>
  <si>
    <t>4.601196 , 4.642706 , 4.6782193, 4.7023735, 4.7201314</t>
  </si>
  <si>
    <t>4.690025 , 4.7230954, 4.750734 , 4.7722273, 4.7906938</t>
  </si>
  <si>
    <t>4.562177 , 4.5472126, 4.5447803, 4.546308 , 4.5383224</t>
  </si>
  <si>
    <t>4.5453687, 4.52719  , 4.5260344, 4.505039 , 4.4956264</t>
  </si>
  <si>
    <t>4.5183506, 4.514569 , 4.507936 , 4.4939356, 4.5082717</t>
  </si>
  <si>
    <t>4.4406796, 4.4438267, 4.4281325, 4.4111   , 4.3847895</t>
  </si>
  <si>
    <t>4.4154925, 4.3874135, 4.376696 , 4.3680854, 4.3571844</t>
  </si>
  <si>
    <t>4.3899474, 4.383578 , 4.378512 , 4.384001 , 4.3818126</t>
  </si>
  <si>
    <t>4.4397197, 4.437393 , 4.4453683, 4.4587026, 4.4589353</t>
  </si>
  <si>
    <t>4.4474134, 4.460405 , 4.474821 , 4.481926 , 4.483149</t>
  </si>
  <si>
    <t>4.425458 , 4.4274306, 4.4089894, 4.3910556, 4.3848934</t>
  </si>
  <si>
    <t>Day + 5 Prediction</t>
  </si>
  <si>
    <t>OIL-NYSE</t>
  </si>
  <si>
    <t>My</t>
  </si>
  <si>
    <t>Ernest</t>
  </si>
  <si>
    <t>Car</t>
  </si>
  <si>
    <t>Car + Train</t>
  </si>
  <si>
    <t>fuel</t>
  </si>
  <si>
    <t>motorway</t>
  </si>
  <si>
    <t>parking</t>
  </si>
  <si>
    <t>train</t>
  </si>
  <si>
    <t>Wynagrodzenie 01/2023</t>
  </si>
  <si>
    <t>Wynagrodzenie 02/2023</t>
  </si>
  <si>
    <t>Wynagrodzenie 03/2023</t>
  </si>
  <si>
    <t>Wynagrodzenie 04/2023</t>
  </si>
  <si>
    <t>Wynagrodzenie 05/2023</t>
  </si>
  <si>
    <t>Wynagrodzenie 06/2023</t>
  </si>
  <si>
    <t>Wynagrodzenie 07/2023</t>
  </si>
  <si>
    <t>Wynagrodzenie 08/2023</t>
  </si>
  <si>
    <t>Wynagrodzenie 09/2023</t>
  </si>
  <si>
    <t>Wynagrodzenie 10/2023</t>
  </si>
  <si>
    <t>Wynagrodzenie 11/2023</t>
  </si>
  <si>
    <t>Wynagrodzenie 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</si>
</sst>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9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A-4C76-981A-163D979393BD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A-4C76-981A-163D9793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7-4ACC-BFE7-2F7EBB9D8C68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87D7-4ACC-BFE7-2F7EBB9D8C68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7-4ACC-BFE7-2F7EBB9D8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3-48AB-9597-8739B130ADFA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3-48AB-9597-8739B130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7-49D8-B7DE-0056EA597DCA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7-49D8-B7DE-0056EA597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0"/>
  <sheetViews>
    <sheetView tabSelected="1" zoomScale="150" zoomScaleNormal="150" workbookViewId="0">
      <pane ySplit="1" topLeftCell="A265" activePane="bottomLeft" state="frozen"/>
      <selection pane="bottomLeft" activeCell="A278" sqref="A278:A27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1</v>
      </c>
      <c r="C1" s="2" t="s">
        <v>2</v>
      </c>
      <c r="D1" s="3" t="s">
        <v>3</v>
      </c>
      <c r="E1" s="6">
        <f>AVERAGE($D$2:$D$299)</f>
        <v>-3.9612280502701944E-4</v>
      </c>
      <c r="F1" s="54" t="s">
        <v>4</v>
      </c>
      <c r="G1" s="10" t="s">
        <v>3</v>
      </c>
    </row>
    <row r="2" spans="1:8" ht="18" customHeight="1">
      <c r="A2" s="1">
        <v>45160</v>
      </c>
      <c r="B2">
        <v>4.10379</v>
      </c>
      <c r="C2">
        <v>4.2317090000000004</v>
      </c>
      <c r="D2">
        <f t="shared" ref="D2:D33" si="0">B2-C2</f>
        <v>-0.12791900000000034</v>
      </c>
      <c r="E2">
        <f t="shared" ref="E2:E65" si="1">IF(D2&lt;0,1,0)</f>
        <v>1</v>
      </c>
      <c r="F2" s="46">
        <f>COUNTIFS(E2:E29,1)</f>
        <v>12</v>
      </c>
      <c r="G2" s="49" t="s">
        <v>5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si="0"/>
        <v>-1.0628599999999544E-2</v>
      </c>
      <c r="E3">
        <f t="shared" si="1"/>
        <v>1</v>
      </c>
      <c r="F3" s="46">
        <f>COUNT(E2:E29)</f>
        <v>28</v>
      </c>
      <c r="G3" s="48" t="s">
        <v>6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si="0"/>
        <v>-8.8540000000003616E-3</v>
      </c>
      <c r="E4">
        <f t="shared" si="1"/>
        <v>1</v>
      </c>
      <c r="F4" s="46">
        <f>F3-F2</f>
        <v>16</v>
      </c>
      <c r="G4" s="49" t="s">
        <v>7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si="0"/>
        <v>-1.4693000000001177E-3</v>
      </c>
      <c r="E5">
        <f t="shared" si="1"/>
        <v>1</v>
      </c>
    </row>
    <row r="6" spans="1:8">
      <c r="A6" s="1">
        <v>45166</v>
      </c>
      <c r="B6">
        <v>4.1401919999999999</v>
      </c>
      <c r="C6">
        <v>4.121092</v>
      </c>
      <c r="D6">
        <f t="shared" si="0"/>
        <v>1.9099999999999895E-2</v>
      </c>
      <c r="E6">
        <f t="shared" si="1"/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si="0"/>
        <v>2.9803999999999498E-2</v>
      </c>
      <c r="E7">
        <f t="shared" si="1"/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si="0"/>
        <v>-9.776499999999988E-2</v>
      </c>
      <c r="E8">
        <f t="shared" si="1"/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si="0"/>
        <v>-2.7819000000000038E-2</v>
      </c>
      <c r="E9">
        <f t="shared" si="1"/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si="0"/>
        <v>-3.1916612499999886E-2</v>
      </c>
      <c r="E10">
        <f t="shared" si="1"/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0"/>
        <v>2.0610511111110341E-2</v>
      </c>
      <c r="E11">
        <f t="shared" si="1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si="0"/>
        <v>5.0102979166668504E-3</v>
      </c>
      <c r="E12">
        <f t="shared" si="1"/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0"/>
        <v>4.4740347569444339E-2</v>
      </c>
      <c r="E13">
        <f t="shared" si="1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0"/>
        <v>9.3044400000000138E-2</v>
      </c>
      <c r="E14">
        <f t="shared" si="1"/>
        <v>0</v>
      </c>
    </row>
    <row r="15" spans="1:8">
      <c r="A15" s="1">
        <v>45177</v>
      </c>
      <c r="B15">
        <v>4.3099999999999996</v>
      </c>
      <c r="C15">
        <f>AVERAGE(C9:C14)</f>
        <v>4.1419825278356486</v>
      </c>
      <c r="D15">
        <f t="shared" si="0"/>
        <v>0.16801747216435103</v>
      </c>
      <c r="E15">
        <f t="shared" si="1"/>
        <v>0</v>
      </c>
    </row>
    <row r="16" spans="1:8">
      <c r="A16" s="1">
        <v>45180</v>
      </c>
      <c r="B16">
        <v>4.3203959999999997</v>
      </c>
      <c r="C16">
        <f>AVERAGE(C10:C15)</f>
        <v>4.1408302824749228</v>
      </c>
      <c r="D16">
        <f t="shared" si="0"/>
        <v>0.17956571752507688</v>
      </c>
      <c r="E16">
        <f t="shared" si="1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0"/>
        <v>1.7370700000000738E-2</v>
      </c>
      <c r="E17">
        <f t="shared" si="1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0"/>
        <v>-3.4312000000005227E-3</v>
      </c>
      <c r="E18">
        <f t="shared" si="1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0"/>
        <v>2.5503000000000497E-2</v>
      </c>
      <c r="E19">
        <f t="shared" si="1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0"/>
        <v>-5.0568300000000121E-2</v>
      </c>
      <c r="E20">
        <f t="shared" si="1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0"/>
        <v>9.3961600000000089E-2</v>
      </c>
      <c r="E21">
        <f t="shared" si="1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0"/>
        <v>-1.3595999999999719E-2</v>
      </c>
      <c r="E22">
        <f t="shared" si="1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0"/>
        <v>2.3732400000000098E-2</v>
      </c>
      <c r="E23">
        <f t="shared" si="1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0"/>
        <v>-1.2849399999999456E-2</v>
      </c>
      <c r="E24">
        <f t="shared" si="1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0"/>
        <v>-7.0838000000000179E-2</v>
      </c>
      <c r="E25">
        <f t="shared" si="1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0"/>
        <v>3.0153399999999664E-2</v>
      </c>
      <c r="E26">
        <f t="shared" si="1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0"/>
        <v>6.4333300000000371E-2</v>
      </c>
      <c r="E27">
        <f t="shared" si="1"/>
        <v>0</v>
      </c>
    </row>
    <row r="28" spans="1:5">
      <c r="A28" s="1">
        <v>45196</v>
      </c>
      <c r="B28">
        <v>4.3588339999999999</v>
      </c>
      <c r="C28">
        <f t="shared" ref="C28:C33" si="2">AVERAGE(C21:C27)</f>
        <v>4.3227702428571426</v>
      </c>
      <c r="D28">
        <f t="shared" si="0"/>
        <v>3.6063757142857256E-2</v>
      </c>
      <c r="E28">
        <f t="shared" si="1"/>
        <v>0</v>
      </c>
    </row>
    <row r="29" spans="1:5">
      <c r="A29" s="1">
        <v>45197</v>
      </c>
      <c r="B29">
        <v>4.4062250000000001</v>
      </c>
      <c r="C29">
        <f t="shared" si="2"/>
        <v>4.3312233632653063</v>
      </c>
      <c r="D29">
        <f t="shared" si="0"/>
        <v>7.5001636734693733E-2</v>
      </c>
      <c r="E29">
        <f t="shared" si="1"/>
        <v>0</v>
      </c>
    </row>
    <row r="30" spans="1:5">
      <c r="A30" s="1">
        <v>45198</v>
      </c>
      <c r="B30">
        <v>4.3906270000000003</v>
      </c>
      <c r="C30">
        <f t="shared" si="2"/>
        <v>4.3265944151603497</v>
      </c>
      <c r="D30">
        <f t="shared" si="0"/>
        <v>6.4032584839650575E-2</v>
      </c>
      <c r="E30">
        <f t="shared" si="1"/>
        <v>0</v>
      </c>
    </row>
    <row r="31" spans="1:5">
      <c r="A31" s="1">
        <v>45201</v>
      </c>
      <c r="B31">
        <v>4.3703000000000003</v>
      </c>
      <c r="C31">
        <f t="shared" si="2"/>
        <v>4.328205388754685</v>
      </c>
      <c r="D31">
        <f t="shared" si="0"/>
        <v>4.2094611245315328E-2</v>
      </c>
      <c r="E31">
        <f t="shared" si="1"/>
        <v>0</v>
      </c>
    </row>
    <row r="32" spans="1:5">
      <c r="A32" s="1">
        <v>45202</v>
      </c>
      <c r="B32">
        <v>4.4048800000000004</v>
      </c>
      <c r="C32">
        <f t="shared" si="2"/>
        <v>4.3264991014339262</v>
      </c>
      <c r="D32">
        <f t="shared" si="0"/>
        <v>7.8380898566074109E-2</v>
      </c>
      <c r="E32">
        <f t="shared" si="1"/>
        <v>0</v>
      </c>
    </row>
    <row r="33" spans="1:5">
      <c r="A33" s="1">
        <v>45203</v>
      </c>
      <c r="B33">
        <v>4.4206390000000004</v>
      </c>
      <c r="C33">
        <f t="shared" si="2"/>
        <v>4.3161592587816306</v>
      </c>
      <c r="D33">
        <f t="shared" si="0"/>
        <v>0.10447974121836978</v>
      </c>
      <c r="E33">
        <f t="shared" si="1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50" si="3">B34-C34</f>
        <v>2.5770599999999533E-2</v>
      </c>
      <c r="E34">
        <f t="shared" si="1"/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3"/>
        <v>-2.297239999999956E-2</v>
      </c>
      <c r="E35">
        <f t="shared" si="1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3"/>
        <v>-1.8140000000000711E-2</v>
      </c>
      <c r="E36">
        <f t="shared" si="1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3"/>
        <v>4.0239999999993614E-3</v>
      </c>
      <c r="E37">
        <f t="shared" si="1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3"/>
        <v>2.0704300000000231E-2</v>
      </c>
      <c r="E38">
        <f t="shared" si="1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3"/>
        <v>-9.4323999999996744E-3</v>
      </c>
      <c r="E39">
        <f t="shared" si="1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3"/>
        <v>7.9317999999999778E-2</v>
      </c>
      <c r="E40">
        <f t="shared" si="1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3"/>
        <v>-5.8533500000000238E-2</v>
      </c>
      <c r="E41">
        <f t="shared" si="1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si="3"/>
        <v>2.4071499999999801E-2</v>
      </c>
      <c r="E42">
        <f t="shared" si="1"/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3"/>
        <v>-4.6393000000000129E-2</v>
      </c>
      <c r="E43">
        <f t="shared" si="1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3"/>
        <v>-9.6259999999999124E-3</v>
      </c>
      <c r="E44">
        <f t="shared" si="1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3"/>
        <v>-1.9899600000000461E-2</v>
      </c>
      <c r="E45">
        <f t="shared" si="1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3"/>
        <v>1.2227300000000163E-2</v>
      </c>
      <c r="E46">
        <f t="shared" si="1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3"/>
        <v>-3.2524999999999693E-2</v>
      </c>
      <c r="E47">
        <f t="shared" si="1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3"/>
        <v>2.5910999999999795E-2</v>
      </c>
      <c r="E48">
        <f t="shared" si="1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3"/>
        <v>4.4623999999999775E-2</v>
      </c>
      <c r="E49">
        <f t="shared" si="1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3"/>
        <v>-1.6872999999999472E-2</v>
      </c>
      <c r="E50">
        <f t="shared" si="1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4">B52-C51</f>
        <v>3.0356000000000272E-2</v>
      </c>
      <c r="E51">
        <f t="shared" si="1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4"/>
        <v>2.7886999999999773E-3</v>
      </c>
      <c r="E52">
        <f t="shared" si="1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4"/>
        <v>7.6914600000000277E-2</v>
      </c>
      <c r="E53">
        <f t="shared" si="1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4"/>
        <v>1.6949999999999577E-2</v>
      </c>
      <c r="E54">
        <f t="shared" si="1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4"/>
        <v>6.9569999999998799E-3</v>
      </c>
      <c r="E55">
        <f t="shared" si="1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4"/>
        <v>-4.9416400000000138E-2</v>
      </c>
      <c r="E56">
        <f t="shared" si="1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120" si="5">B57-C57</f>
        <v>-3.1736299999999495E-2</v>
      </c>
      <c r="E57">
        <f t="shared" si="1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5"/>
        <v>3.1599999999798456E-5</v>
      </c>
      <c r="E58">
        <f t="shared" si="1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5"/>
        <v>-8.9917000000001579E-3</v>
      </c>
      <c r="E59">
        <f t="shared" si="1"/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5"/>
        <v>-1.2719500000000217E-2</v>
      </c>
      <c r="E60">
        <f t="shared" si="1"/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5"/>
        <v>1.0152999999999857E-2</v>
      </c>
      <c r="E61">
        <f t="shared" si="1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5"/>
        <v>4.3079000000000534E-2</v>
      </c>
      <c r="E62">
        <f t="shared" si="1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5"/>
        <v>-7.7052699999999419E-2</v>
      </c>
      <c r="E63">
        <f t="shared" si="1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5"/>
        <v>-1.2519000000000169E-2</v>
      </c>
      <c r="E64">
        <f t="shared" si="1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5"/>
        <v>1.6614000000005902E-3</v>
      </c>
      <c r="E65">
        <f t="shared" si="1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5"/>
        <v>8.9120000000004751E-3</v>
      </c>
      <c r="E66">
        <f t="shared" ref="E66:E129" si="6">IF(D66&lt;0,1,0)</f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5"/>
        <v>-4.9097000000000168E-2</v>
      </c>
      <c r="E67">
        <f t="shared" si="6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5"/>
        <v>-3.0488499999999696E-2</v>
      </c>
      <c r="E68">
        <f t="shared" si="6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si="5"/>
        <v>1.7137899999999817E-2</v>
      </c>
      <c r="E69">
        <f t="shared" si="6"/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5"/>
        <v>-1.717800000000036E-2</v>
      </c>
      <c r="E70">
        <f t="shared" si="6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5"/>
        <v>-1.7282400000000475E-2</v>
      </c>
      <c r="E71">
        <f t="shared" si="6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5"/>
        <v>-1.0628499999999708E-2</v>
      </c>
      <c r="E72">
        <f t="shared" si="6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5"/>
        <v>-5.7336000000000276E-2</v>
      </c>
      <c r="E73">
        <f t="shared" si="6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5"/>
        <v>5.5172999999999917E-2</v>
      </c>
      <c r="E74">
        <f t="shared" si="6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5"/>
        <v>3.9117199999999741E-2</v>
      </c>
      <c r="E75">
        <f t="shared" si="6"/>
        <v>0</v>
      </c>
    </row>
    <row r="76" spans="1:7">
      <c r="A76" s="1">
        <v>45264</v>
      </c>
      <c r="B76">
        <v>3.972988</v>
      </c>
      <c r="C76">
        <v>4.003844</v>
      </c>
      <c r="D76">
        <f t="shared" si="5"/>
        <v>-3.0855999999999995E-2</v>
      </c>
      <c r="E76">
        <f t="shared" si="6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5"/>
        <v>4.0870599999999868E-2</v>
      </c>
      <c r="E77">
        <f t="shared" si="6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5"/>
        <v>6.7090000000002981E-3</v>
      </c>
      <c r="E78">
        <f t="shared" si="6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5"/>
        <v>-6.9939999999997227E-3</v>
      </c>
      <c r="E79">
        <f t="shared" si="6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5"/>
        <v>1.7590600000000123E-2</v>
      </c>
      <c r="E80">
        <f t="shared" si="6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5"/>
        <v>1.1416599999999555E-2</v>
      </c>
      <c r="E81">
        <f t="shared" si="6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5"/>
        <v>-8.0320000000000391E-3</v>
      </c>
      <c r="E82">
        <f t="shared" si="6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5"/>
        <v>-6.1557399999999873E-2</v>
      </c>
      <c r="E83">
        <f t="shared" si="6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5"/>
        <v>-4.5856699999999861E-2</v>
      </c>
      <c r="E84">
        <f t="shared" si="6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5"/>
        <v>-6.6789999999999683E-2</v>
      </c>
      <c r="E85">
        <f t="shared" si="6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5"/>
        <v>6.1040599999999667E-2</v>
      </c>
      <c r="E86">
        <f t="shared" si="6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5"/>
        <v>1.8283999999999967E-2</v>
      </c>
      <c r="E87">
        <f t="shared" si="6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5"/>
        <v>-6.2983000000000011E-2</v>
      </c>
      <c r="E88">
        <f t="shared" si="6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5"/>
        <v>2.6723599999999958E-2</v>
      </c>
      <c r="E89">
        <f t="shared" si="6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5"/>
        <v>-4.644619999999966E-2</v>
      </c>
      <c r="E90">
        <f t="shared" si="6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5"/>
        <v>4.4305999999999734E-2</v>
      </c>
      <c r="E91">
        <f t="shared" si="6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5"/>
        <v>-3.0100599999999922E-2</v>
      </c>
      <c r="E92">
        <f t="shared" si="6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5"/>
        <v>-2.6367899999999889E-2</v>
      </c>
      <c r="E93">
        <f t="shared" si="6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5"/>
        <v>3.0000400000000038E-2</v>
      </c>
      <c r="E94">
        <f t="shared" si="6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5"/>
        <v>7.4209999999998999E-3</v>
      </c>
      <c r="E95">
        <f t="shared" si="6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5"/>
        <v>3.3144999999999758E-2</v>
      </c>
      <c r="E96">
        <f t="shared" si="6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5"/>
        <v>-2.8462999999999905E-2</v>
      </c>
      <c r="E97">
        <f t="shared" si="6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5"/>
        <v>-5.3238000000000341E-2</v>
      </c>
      <c r="E98">
        <f t="shared" si="6"/>
        <v>1</v>
      </c>
    </row>
    <row r="99" spans="1:5">
      <c r="A99" s="1">
        <v>45299</v>
      </c>
      <c r="B99">
        <v>3.969392</v>
      </c>
      <c r="C99">
        <v>3.959533</v>
      </c>
      <c r="D99">
        <f t="shared" si="5"/>
        <v>9.8590000000000622E-3</v>
      </c>
      <c r="E99">
        <f t="shared" si="6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5"/>
        <v>1.84943999999998E-2</v>
      </c>
      <c r="E100">
        <f t="shared" si="6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5"/>
        <v>1.5046799999999916E-2</v>
      </c>
      <c r="E101">
        <f t="shared" si="6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5"/>
        <v>-4.7255000000000269E-2</v>
      </c>
      <c r="E102">
        <f t="shared" si="6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5"/>
        <v>7.0779999999999177E-3</v>
      </c>
      <c r="E103">
        <f t="shared" si="6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5"/>
        <v>2.9902000000001649E-3</v>
      </c>
      <c r="E104">
        <f t="shared" si="6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5"/>
        <v>8.8100999999998209E-3</v>
      </c>
      <c r="E105">
        <f t="shared" si="6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5"/>
        <v>3.1564399999999715E-2</v>
      </c>
      <c r="E106">
        <f t="shared" si="6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5"/>
        <v>-3.0644300000000513E-2</v>
      </c>
      <c r="E107">
        <f t="shared" si="6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5"/>
        <v>-3.5342599999999891E-2</v>
      </c>
      <c r="E108">
        <f t="shared" si="6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5"/>
        <v>-8.511040000000003E-2</v>
      </c>
      <c r="E109">
        <f t="shared" si="6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si="5"/>
        <v>-2.655299999999805E-3</v>
      </c>
      <c r="E110">
        <f t="shared" si="6"/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5"/>
        <v>-1.7261000000000415E-2</v>
      </c>
      <c r="E111">
        <f t="shared" si="6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5"/>
        <v>9.1347199999999962E-2</v>
      </c>
      <c r="E112">
        <f t="shared" si="6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5"/>
        <v>3.7803500000000323E-2</v>
      </c>
      <c r="E113">
        <f t="shared" si="6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5"/>
        <v>3.9878700000000045E-2</v>
      </c>
      <c r="E114">
        <f t="shared" si="6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5"/>
        <v>1.7020399999999825E-2</v>
      </c>
      <c r="E115">
        <f t="shared" si="6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5"/>
        <v>-5.7145499999999849E-2</v>
      </c>
      <c r="E116">
        <f t="shared" si="6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5"/>
        <v>-5.8090000000001751E-3</v>
      </c>
      <c r="E117">
        <f t="shared" si="6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5"/>
        <v>-2.2282999999999831E-2</v>
      </c>
      <c r="E118">
        <f t="shared" si="6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5"/>
        <v>5.1305200000000273E-2</v>
      </c>
      <c r="E119">
        <f t="shared" si="6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5"/>
        <v>1.6824500000000242E-2</v>
      </c>
      <c r="E120">
        <f t="shared" si="6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ref="D121:D184" si="7">B121-C121</f>
        <v>1.7147699999999766E-2</v>
      </c>
      <c r="E121">
        <f t="shared" si="6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7"/>
        <v>-3.6428400000000138E-2</v>
      </c>
      <c r="E122">
        <f t="shared" si="6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si="7"/>
        <v>-2.4112999999999829E-2</v>
      </c>
      <c r="E123">
        <f t="shared" si="6"/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7"/>
        <v>-3.8003999999993709E-3</v>
      </c>
      <c r="E124">
        <f t="shared" si="6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7"/>
        <v>-3.7010300000000385E-2</v>
      </c>
      <c r="E125">
        <f t="shared" si="6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7"/>
        <v>4.0860299999999405E-2</v>
      </c>
      <c r="E126">
        <f t="shared" si="6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7"/>
        <v>-1.4956600000000542E-2</v>
      </c>
      <c r="E127">
        <f t="shared" si="6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7"/>
        <v>-2.5927000000000255E-2</v>
      </c>
      <c r="E128">
        <f t="shared" si="6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7"/>
        <v>-3.1486499999999751E-2</v>
      </c>
      <c r="E129">
        <f t="shared" si="6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7"/>
        <v>-1.4181999999999917E-2</v>
      </c>
      <c r="E130">
        <f t="shared" ref="E130:E193" si="8">IF(D130&lt;0,1,0)</f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7"/>
        <v>-3.1909000000000187E-2</v>
      </c>
      <c r="E131">
        <f t="shared" si="8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si="7"/>
        <v>4.0820200000000195E-2</v>
      </c>
      <c r="E132">
        <f t="shared" si="8"/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7"/>
        <v>-9.7740000000001714E-3</v>
      </c>
      <c r="E133">
        <f t="shared" si="8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7"/>
        <v>-9.1073000000001514E-3</v>
      </c>
      <c r="E134">
        <f t="shared" si="8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7"/>
        <v>9.3659999999999854E-3</v>
      </c>
      <c r="E135">
        <f t="shared" si="8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7"/>
        <v>2.73810000000001E-2</v>
      </c>
      <c r="E136">
        <f t="shared" si="8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7"/>
        <v>4.622280000000023E-2</v>
      </c>
      <c r="E137">
        <f t="shared" si="8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7"/>
        <v>9.9553000000001113E-3</v>
      </c>
      <c r="E138">
        <f t="shared" si="8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7"/>
        <v>-1.7184999999999562E-3</v>
      </c>
      <c r="E139">
        <f t="shared" si="8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7"/>
        <v>-4.3257000000000545E-2</v>
      </c>
      <c r="E140">
        <f t="shared" si="8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7"/>
        <v>-2.8522000000000158E-2</v>
      </c>
      <c r="E141">
        <f t="shared" si="8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7"/>
        <v>-2.9673299999999792E-2</v>
      </c>
      <c r="E142">
        <f t="shared" si="8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7"/>
        <v>-1.5029400000000415E-2</v>
      </c>
      <c r="E143">
        <f t="shared" si="8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7"/>
        <v>7.7700000000002767E-3</v>
      </c>
      <c r="E144">
        <f t="shared" si="8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7"/>
        <v>-2.1773599999999949E-2</v>
      </c>
      <c r="E145">
        <f t="shared" si="8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7"/>
        <v>1.2523799999999863E-2</v>
      </c>
      <c r="E146">
        <f t="shared" si="8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7"/>
        <v>2.9164600000000096E-2</v>
      </c>
      <c r="E147">
        <f t="shared" si="8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7"/>
        <v>3.6219699999999744E-2</v>
      </c>
      <c r="E148">
        <f t="shared" si="8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7"/>
        <v>-9.30640000000027E-3</v>
      </c>
      <c r="E149">
        <f t="shared" si="8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7"/>
        <v>1.7219999999999569E-2</v>
      </c>
      <c r="E150">
        <f t="shared" si="8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7"/>
        <v>1.0413299999999737E-2</v>
      </c>
      <c r="E151">
        <f t="shared" si="8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7"/>
        <v>-5.352749999999995E-2</v>
      </c>
      <c r="E152">
        <f t="shared" si="8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7"/>
        <v>4.1729999999997602E-3</v>
      </c>
      <c r="E153">
        <f t="shared" si="8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7"/>
        <v>3.3408000000000104E-2</v>
      </c>
      <c r="E154">
        <f t="shared" si="8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7"/>
        <v>-4.4254000000000016E-2</v>
      </c>
      <c r="E155">
        <f t="shared" si="8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7"/>
        <v>-7.579699999999967E-3</v>
      </c>
      <c r="E156">
        <f t="shared" si="8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7"/>
        <v>-9.5275999999997474E-3</v>
      </c>
      <c r="E157">
        <f t="shared" si="8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7"/>
        <v>2.1879000000000204E-2</v>
      </c>
      <c r="E158">
        <f t="shared" si="8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7"/>
        <v>-6.4130000000028886E-4</v>
      </c>
      <c r="E159">
        <f t="shared" si="8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7"/>
        <v>5.8173499999999656E-2</v>
      </c>
      <c r="E160">
        <f t="shared" si="8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7"/>
        <v>-1.1970199999999931E-2</v>
      </c>
      <c r="E161">
        <f t="shared" si="8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7"/>
        <v>3.6513999999999935E-2</v>
      </c>
      <c r="E162">
        <f t="shared" si="8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7"/>
        <v>-3.6398099999999989E-2</v>
      </c>
      <c r="E163">
        <f t="shared" si="8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si="7"/>
        <v>-1.2216000000000449E-3</v>
      </c>
      <c r="E164">
        <f t="shared" si="8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7"/>
        <v>3.5469999999993007E-4</v>
      </c>
      <c r="E165">
        <f t="shared" si="8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7"/>
        <v>-1.249969999999978E-2</v>
      </c>
      <c r="E166">
        <f t="shared" si="8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7"/>
        <v>7.1804000000000201E-2</v>
      </c>
      <c r="E167">
        <f t="shared" si="8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7"/>
        <v>8.2269200000000264E-2</v>
      </c>
      <c r="E168">
        <f t="shared" si="8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7"/>
        <v>6.5988800000000403E-2</v>
      </c>
      <c r="E169">
        <f t="shared" si="8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7"/>
        <v>5.8184499999999417E-2</v>
      </c>
      <c r="E170">
        <f t="shared" si="8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7"/>
        <v>4.2334600000000222E-2</v>
      </c>
      <c r="E171">
        <f t="shared" si="8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7"/>
        <v>-4.1970499999999689E-2</v>
      </c>
      <c r="E172">
        <f t="shared" si="8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7"/>
        <v>-2.5321000000000815E-2</v>
      </c>
      <c r="E173">
        <f t="shared" si="8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7"/>
        <v>-3.176459999999981E-2</v>
      </c>
      <c r="E174">
        <f t="shared" si="8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7"/>
        <v>-8.2000000000004292E-4</v>
      </c>
      <c r="E175">
        <f t="shared" si="8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7"/>
        <v>-4.3802699999999639E-2</v>
      </c>
      <c r="E176">
        <f t="shared" si="8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7"/>
        <v>5.6981299999999901E-2</v>
      </c>
      <c r="E177">
        <f t="shared" si="8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7"/>
        <v>-7.0132000000000083E-2</v>
      </c>
      <c r="E178">
        <f t="shared" si="8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7"/>
        <v>-3.639000000000614E-3</v>
      </c>
      <c r="E179">
        <f t="shared" si="8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7"/>
        <v>-6.1210599999999893E-2</v>
      </c>
      <c r="E180">
        <f t="shared" si="8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7"/>
        <v>6.1562700000000081E-2</v>
      </c>
      <c r="E181">
        <f t="shared" si="8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7"/>
        <v>-5.809929999999941E-2</v>
      </c>
      <c r="E182">
        <f t="shared" si="8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7"/>
        <v>-1.6319999999998558E-3</v>
      </c>
      <c r="E183">
        <f t="shared" si="8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7"/>
        <v>-1.5833999999999904E-2</v>
      </c>
      <c r="E184">
        <f t="shared" si="8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ref="D185:D248" si="9">B185-C185</f>
        <v>-6.3018000000000018E-2</v>
      </c>
      <c r="E185">
        <f t="shared" si="8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9"/>
        <v>2.0444499999999977E-2</v>
      </c>
      <c r="E186">
        <f t="shared" si="8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9"/>
        <v>-2.1881999999999735E-2</v>
      </c>
      <c r="E187">
        <f t="shared" si="8"/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9"/>
        <v>-3.1356599999999624E-2</v>
      </c>
      <c r="E188">
        <f t="shared" si="8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9"/>
        <v>4.4570999999999916E-2</v>
      </c>
      <c r="E189">
        <f t="shared" si="8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9"/>
        <v>-5.3637999999999852E-2</v>
      </c>
      <c r="E190">
        <f t="shared" si="8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9"/>
        <v>-9.5979999999999954E-3</v>
      </c>
      <c r="E191">
        <f t="shared" si="8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9"/>
        <v>-1.4536500000000174E-2</v>
      </c>
      <c r="E192">
        <f t="shared" si="8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9"/>
        <v>-3.1320299999999968E-2</v>
      </c>
      <c r="E193">
        <f t="shared" si="8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9"/>
        <v>-6.5056000000001113E-3</v>
      </c>
      <c r="E194">
        <f t="shared" ref="E194:E257" si="10">IF(D194&lt;0,1,0)</f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9"/>
        <v>-4.3982500000000258E-2</v>
      </c>
      <c r="E195">
        <f t="shared" si="10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9"/>
        <v>-7.1778000000000119E-3</v>
      </c>
      <c r="E196">
        <f t="shared" si="10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9"/>
        <v>1.4191099999999679E-2</v>
      </c>
      <c r="E197">
        <f t="shared" si="10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9"/>
        <v>1.0186599999999935E-2</v>
      </c>
      <c r="E198">
        <f t="shared" si="10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9"/>
        <v>-4.9909500000000051E-2</v>
      </c>
      <c r="E199">
        <f t="shared" si="10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9"/>
        <v>6.3299111111110307E-3</v>
      </c>
      <c r="E200">
        <f t="shared" si="10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9"/>
        <v>-3.4545300000000001E-2</v>
      </c>
      <c r="E201">
        <f t="shared" si="10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9"/>
        <v>5.1760999999999946E-2</v>
      </c>
      <c r="E202">
        <f t="shared" si="10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9"/>
        <v>2.1661200000000047E-2</v>
      </c>
      <c r="E203">
        <f t="shared" si="10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9"/>
        <v>-5.4083999999998689E-3</v>
      </c>
      <c r="E204">
        <f t="shared" si="10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9"/>
        <v>3.8890000000000313E-3</v>
      </c>
      <c r="E205">
        <f t="shared" si="10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9"/>
        <v>-8.8762000000000008E-3</v>
      </c>
      <c r="E206">
        <f t="shared" si="10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9"/>
        <v>-5.6424999999999947E-3</v>
      </c>
      <c r="E207">
        <f t="shared" si="10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9"/>
        <v>4.1712999999998779E-3</v>
      </c>
      <c r="E208">
        <f t="shared" si="10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9"/>
        <v>3.1596500000000027E-2</v>
      </c>
      <c r="E209">
        <f t="shared" si="10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9"/>
        <v>-2.4307599999999763E-2</v>
      </c>
      <c r="E210">
        <f t="shared" si="10"/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9"/>
        <v>1.0561000000000487E-2</v>
      </c>
      <c r="E211">
        <f t="shared" si="10"/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9"/>
        <v>-1.0913000000000395E-2</v>
      </c>
      <c r="E212">
        <f t="shared" si="10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9"/>
        <v>6.7043000000000852E-2</v>
      </c>
      <c r="E213">
        <f t="shared" si="10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9"/>
        <v>-8.9430000000003673E-3</v>
      </c>
      <c r="E214">
        <f t="shared" si="10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9"/>
        <v>-1.4105500000000326E-2</v>
      </c>
      <c r="E215">
        <f t="shared" si="10"/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si="9"/>
        <v>8.7285000000001389E-3</v>
      </c>
      <c r="E216">
        <f t="shared" si="10"/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si="9"/>
        <v>-3.168730000000064E-2</v>
      </c>
      <c r="E217">
        <f t="shared" si="10"/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9"/>
        <v>2.1475999999999829E-2</v>
      </c>
      <c r="E218">
        <f t="shared" si="1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9"/>
        <v>1.5611299999999773E-2</v>
      </c>
      <c r="E219">
        <f t="shared" si="1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9"/>
        <v>-4.58403000000005E-2</v>
      </c>
      <c r="E220">
        <f t="shared" si="1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9"/>
        <v>-3.7833999999999257E-2</v>
      </c>
      <c r="E221">
        <f t="shared" si="1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9"/>
        <v>1.2259999999999494E-3</v>
      </c>
      <c r="E222">
        <f t="shared" si="1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9"/>
        <v>6.9759999999998712E-3</v>
      </c>
      <c r="E223">
        <f t="shared" si="1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si="9"/>
        <v>-3.2724400000000209E-2</v>
      </c>
      <c r="E224">
        <f t="shared" si="10"/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9"/>
        <v>9.9599999999977484E-4</v>
      </c>
      <c r="E225">
        <f t="shared" si="10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9"/>
        <v>-4.9847000000000197E-2</v>
      </c>
      <c r="E226">
        <f t="shared" si="10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si="9"/>
        <v>-1.7679549999999544E-2</v>
      </c>
      <c r="E227">
        <f t="shared" si="10"/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si="9"/>
        <v>-4.9864617857143134E-2</v>
      </c>
      <c r="E228">
        <f t="shared" si="10"/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si="9"/>
        <v>-8.5817000000001364E-3</v>
      </c>
      <c r="E229">
        <f t="shared" si="10"/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9"/>
        <v>-2.5237199999999849E-2</v>
      </c>
      <c r="E230">
        <f t="shared" si="10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9"/>
        <v>6.1903999999999293E-3</v>
      </c>
      <c r="E231">
        <f t="shared" si="10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9"/>
        <v>1.4491999999999727E-2</v>
      </c>
      <c r="E232">
        <f t="shared" si="10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9"/>
        <v>1.9230999999999998E-2</v>
      </c>
      <c r="E233">
        <f t="shared" si="10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9"/>
        <v>-3.2693999999999779E-2</v>
      </c>
      <c r="E234">
        <f t="shared" si="10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9"/>
        <v>2.87550999999997E-2</v>
      </c>
      <c r="E235">
        <f t="shared" si="10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9"/>
        <v>2.0743799999999979E-2</v>
      </c>
      <c r="E236">
        <f t="shared" si="10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9"/>
        <v>1.5223999999998128E-3</v>
      </c>
      <c r="E237">
        <f t="shared" si="10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9"/>
        <v>-2.6844199999999763E-2</v>
      </c>
      <c r="E238">
        <f t="shared" si="10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9"/>
        <v>-2.9432400000000136E-2</v>
      </c>
      <c r="E239">
        <f t="shared" si="10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9"/>
        <v>-1.7074899999999893E-2</v>
      </c>
      <c r="E240">
        <f t="shared" si="10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9"/>
        <v>-2.1421099999999971E-2</v>
      </c>
      <c r="E241">
        <f t="shared" si="10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9"/>
        <v>2.7493500000000282E-2</v>
      </c>
      <c r="E242">
        <f t="shared" si="10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9"/>
        <v>-2.2000999999999937E-2</v>
      </c>
      <c r="E243">
        <f t="shared" si="10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9"/>
        <v>-2.5123600000000135E-2</v>
      </c>
      <c r="E244">
        <f t="shared" si="10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9"/>
        <v>-3.6613399999999796E-2</v>
      </c>
      <c r="E245">
        <f t="shared" si="10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9"/>
        <v>-8.6729999999990426E-4</v>
      </c>
      <c r="E246">
        <f t="shared" si="10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si="9"/>
        <v>3.7289000000004791E-3</v>
      </c>
      <c r="E247">
        <f t="shared" si="10"/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si="9"/>
        <v>1.4511699999999905E-2</v>
      </c>
      <c r="E248">
        <f t="shared" si="10"/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ref="D249:D278" si="11">B249-C249</f>
        <v>-4.4071699999999936E-2</v>
      </c>
      <c r="E249">
        <f t="shared" si="10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11"/>
        <v>-4.0255399999999941E-2</v>
      </c>
      <c r="E250">
        <f t="shared" si="10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11"/>
        <v>3.0265938110349833E-2</v>
      </c>
      <c r="E251">
        <f t="shared" si="10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11"/>
        <v>1.1841400000000224E-2</v>
      </c>
      <c r="E252">
        <f t="shared" si="10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11"/>
        <v>8.0046000000000284E-3</v>
      </c>
      <c r="E253">
        <f t="shared" si="10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11"/>
        <v>1.866999999999841E-4</v>
      </c>
      <c r="E254">
        <f t="shared" si="10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11"/>
        <v>-6.9862999999998898E-3</v>
      </c>
      <c r="E255">
        <f t="shared" si="10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11"/>
        <v>-4.9957000000002694E-3</v>
      </c>
      <c r="E256">
        <f t="shared" si="10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11"/>
        <v>-1.2435900000000277E-2</v>
      </c>
      <c r="E257">
        <f t="shared" si="10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11"/>
        <v>-1.0709199999999974E-2</v>
      </c>
      <c r="E258">
        <f t="shared" ref="E258:E279" si="12">IF(D258&lt;0,1,0)</f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11"/>
        <v>-3.1413699999999878E-2</v>
      </c>
      <c r="E259">
        <f t="shared" si="1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11"/>
        <v>-3.2552400000000148E-2</v>
      </c>
      <c r="E260">
        <f t="shared" si="1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11"/>
        <v>7.361000000000395E-3</v>
      </c>
      <c r="E261">
        <f t="shared" si="1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11"/>
        <v>-4.4699000000001377E-3</v>
      </c>
      <c r="E262">
        <f t="shared" si="1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11"/>
        <v>5.632700000000046E-3</v>
      </c>
      <c r="E263">
        <f t="shared" si="1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11"/>
        <v>-1.2746300000000321E-2</v>
      </c>
      <c r="E264">
        <f t="shared" si="1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11"/>
        <v>-2.6443299999999947E-2</v>
      </c>
      <c r="E265">
        <f t="shared" si="1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11"/>
        <v>-5.1576800000000311E-2</v>
      </c>
      <c r="E266">
        <f t="shared" si="1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11"/>
        <v>3.8180699999999845E-2</v>
      </c>
      <c r="E267">
        <f t="shared" si="12"/>
        <v>0</v>
      </c>
    </row>
    <row r="268" spans="1:5">
      <c r="A268" s="1">
        <v>45534</v>
      </c>
      <c r="B268">
        <v>3.865399</v>
      </c>
      <c r="C268">
        <v>3.8410834999999999</v>
      </c>
      <c r="D268">
        <f t="shared" si="11"/>
        <v>2.4315500000000156E-2</v>
      </c>
      <c r="E268">
        <f t="shared" si="12"/>
        <v>0</v>
      </c>
    </row>
    <row r="269" spans="1:5">
      <c r="A269" s="1">
        <v>45538</v>
      </c>
      <c r="B269">
        <v>3.8814799999999998</v>
      </c>
      <c r="C269">
        <v>3.8728337000000002</v>
      </c>
      <c r="D269">
        <f t="shared" si="11"/>
        <v>8.6462999999996626E-3</v>
      </c>
      <c r="E269">
        <f t="shared" si="12"/>
        <v>0</v>
      </c>
    </row>
    <row r="270" spans="1:5">
      <c r="A270" s="1">
        <v>45539</v>
      </c>
      <c r="B270">
        <v>3.8723900000000002</v>
      </c>
      <c r="C270">
        <v>3.9104545000000002</v>
      </c>
      <c r="D270">
        <f t="shared" si="11"/>
        <v>-3.8064499999999946E-2</v>
      </c>
      <c r="E270">
        <f t="shared" si="12"/>
        <v>1</v>
      </c>
    </row>
    <row r="271" spans="1:5">
      <c r="A271" s="1">
        <v>45540</v>
      </c>
      <c r="B271">
        <v>3.8563200000000002</v>
      </c>
      <c r="C271">
        <v>3.8822033</v>
      </c>
      <c r="D271">
        <f t="shared" si="11"/>
        <v>-2.5883299999999831E-2</v>
      </c>
      <c r="E271">
        <f t="shared" si="12"/>
        <v>1</v>
      </c>
    </row>
    <row r="272" spans="1:5">
      <c r="A272" s="1">
        <v>45541</v>
      </c>
      <c r="B272">
        <v>3.8530500000000001</v>
      </c>
      <c r="C272">
        <v>3.8312666000000002</v>
      </c>
      <c r="D272">
        <f t="shared" si="11"/>
        <v>2.1783399999999897E-2</v>
      </c>
      <c r="E272">
        <f t="shared" si="12"/>
        <v>0</v>
      </c>
    </row>
    <row r="273" spans="1:5">
      <c r="A273" s="1">
        <v>45544</v>
      </c>
      <c r="B273">
        <v>3.859302</v>
      </c>
      <c r="C273">
        <v>3.8706662999999999</v>
      </c>
      <c r="D273">
        <f t="shared" si="11"/>
        <v>-1.1364299999999883E-2</v>
      </c>
      <c r="E273">
        <f t="shared" si="12"/>
        <v>1</v>
      </c>
    </row>
    <row r="274" spans="1:5">
      <c r="A274" s="1">
        <v>45545</v>
      </c>
      <c r="B274">
        <v>3.8705059999999998</v>
      </c>
      <c r="C274">
        <v>3.8746634000000002</v>
      </c>
      <c r="D274">
        <f t="shared" si="11"/>
        <v>-4.1574000000004219E-3</v>
      </c>
      <c r="E274">
        <f t="shared" si="12"/>
        <v>1</v>
      </c>
    </row>
    <row r="275" spans="1:5">
      <c r="A275" s="1">
        <v>45546</v>
      </c>
      <c r="B275">
        <v>3.8817460000000001</v>
      </c>
      <c r="C275">
        <v>3.8579552000000001</v>
      </c>
      <c r="D275">
        <f t="shared" si="11"/>
        <v>2.3790800000000001E-2</v>
      </c>
      <c r="E275">
        <f t="shared" si="12"/>
        <v>0</v>
      </c>
    </row>
    <row r="276" spans="1:5">
      <c r="A276" s="1">
        <v>45547</v>
      </c>
      <c r="B276">
        <v>3.8917000000000002</v>
      </c>
      <c r="C276">
        <v>3.8503506000000001</v>
      </c>
      <c r="D276">
        <f t="shared" si="11"/>
        <v>4.1349400000000092E-2</v>
      </c>
      <c r="E276">
        <f t="shared" si="12"/>
        <v>0</v>
      </c>
    </row>
    <row r="277" spans="1:5">
      <c r="A277" s="1">
        <v>45548</v>
      </c>
      <c r="B277">
        <v>3.866447</v>
      </c>
      <c r="C277">
        <v>3.8797649999999999</v>
      </c>
      <c r="D277">
        <f t="shared" si="11"/>
        <v>-1.3317999999999941E-2</v>
      </c>
      <c r="E277">
        <f t="shared" si="12"/>
        <v>1</v>
      </c>
    </row>
    <row r="278" spans="1:5">
      <c r="A278" s="1">
        <v>45551</v>
      </c>
      <c r="B278">
        <v>3.8590600490570068</v>
      </c>
      <c r="C278">
        <v>3.8633033999999999</v>
      </c>
      <c r="D278">
        <f t="shared" si="11"/>
        <v>-4.2433509429931071E-3</v>
      </c>
      <c r="E278">
        <f t="shared" si="12"/>
        <v>1</v>
      </c>
    </row>
    <row r="279" spans="1:5">
      <c r="A279" s="1">
        <v>45552</v>
      </c>
      <c r="B279">
        <v>3.8404500484466548</v>
      </c>
      <c r="C279">
        <v>3.8648955821990971</v>
      </c>
      <c r="D279">
        <f t="shared" ref="D279" si="13">B279-C279</f>
        <v>-2.4445533752442294E-2</v>
      </c>
      <c r="E279">
        <f t="shared" si="12"/>
        <v>1</v>
      </c>
    </row>
    <row r="280" spans="1:5">
      <c r="C280">
        <v>3.8201408386230469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8</v>
      </c>
    </row>
    <row r="2" spans="1:7">
      <c r="A2" s="5" t="s">
        <v>0</v>
      </c>
      <c r="B2" s="4" t="s">
        <v>1</v>
      </c>
      <c r="D2" s="9" t="s">
        <v>9</v>
      </c>
      <c r="E2" s="10" t="s">
        <v>3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>B6-D6</f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10</v>
      </c>
    </row>
    <row r="9" spans="1:7">
      <c r="A9" s="5" t="s">
        <v>0</v>
      </c>
      <c r="B9" s="4" t="s">
        <v>1</v>
      </c>
      <c r="D9" s="9" t="s">
        <v>9</v>
      </c>
      <c r="E9" s="10" t="s">
        <v>3</v>
      </c>
    </row>
    <row r="10" spans="1:7">
      <c r="A10" s="1">
        <v>45166</v>
      </c>
      <c r="B10">
        <v>4.1401919999999999</v>
      </c>
      <c r="D10">
        <v>3.883867</v>
      </c>
      <c r="E10">
        <f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>B11-D11</f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>B12-D12</f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>B13-D13</f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>B14-D14</f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1</v>
      </c>
      <c r="D16" s="9" t="s">
        <v>9</v>
      </c>
      <c r="E16" s="10" t="s">
        <v>3</v>
      </c>
      <c r="G16" t="s">
        <v>11</v>
      </c>
    </row>
    <row r="17" spans="1:7">
      <c r="A17" s="1">
        <v>45173</v>
      </c>
      <c r="B17">
        <v>4.1261541111111102</v>
      </c>
      <c r="D17">
        <v>4.1474149999999996</v>
      </c>
      <c r="E17">
        <f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>B18-D18</f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>B19-D19</f>
        <v>1.3703999999999716E-2</v>
      </c>
    </row>
    <row r="20" spans="1:7">
      <c r="A20" s="1">
        <v>45176</v>
      </c>
      <c r="B20">
        <v>4.258</v>
      </c>
      <c r="D20">
        <v>4.176196</v>
      </c>
      <c r="E20">
        <f>B20-D20</f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>B21-D21</f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12</v>
      </c>
    </row>
    <row r="23" spans="1:7">
      <c r="A23" s="5" t="s">
        <v>0</v>
      </c>
      <c r="B23" s="4" t="s">
        <v>1</v>
      </c>
      <c r="D23" s="9" t="s">
        <v>9</v>
      </c>
      <c r="E23" s="10" t="s">
        <v>3</v>
      </c>
    </row>
    <row r="24" spans="1:7">
      <c r="A24" s="1">
        <v>45180</v>
      </c>
      <c r="B24">
        <v>4.3203959999999997</v>
      </c>
      <c r="D24">
        <v>4.1955809999999998</v>
      </c>
      <c r="E24">
        <f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>B25-D25</f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>B26-D26</f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>B27-D27</f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>B28-D28</f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13</v>
      </c>
    </row>
    <row r="30" spans="1:7">
      <c r="A30" s="5" t="s">
        <v>0</v>
      </c>
      <c r="B30" s="4" t="s">
        <v>1</v>
      </c>
      <c r="D30" s="9" t="s">
        <v>9</v>
      </c>
      <c r="E30" s="10" t="s">
        <v>3</v>
      </c>
    </row>
    <row r="31" spans="1:7">
      <c r="A31" s="1">
        <v>45187</v>
      </c>
      <c r="B31">
        <v>4.3063000000000002</v>
      </c>
      <c r="D31">
        <v>4.2253847000000002</v>
      </c>
      <c r="E31">
        <f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>B32-D32</f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>B33-D33</f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>B34-D34</f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>B35-D35</f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14</v>
      </c>
    </row>
    <row r="37" spans="1:7">
      <c r="A37" s="5" t="s">
        <v>0</v>
      </c>
      <c r="B37" s="4" t="s">
        <v>1</v>
      </c>
      <c r="D37" s="9" t="s">
        <v>9</v>
      </c>
      <c r="E37" s="10" t="s">
        <v>3</v>
      </c>
    </row>
    <row r="38" spans="1:7">
      <c r="A38" s="1">
        <v>45201</v>
      </c>
      <c r="B38">
        <v>4.3703000000000003</v>
      </c>
      <c r="D38">
        <v>4.3451157</v>
      </c>
      <c r="E38">
        <f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>B39-D39</f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>B40-D40</f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>B41-D41</f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>B42-D42</f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15</v>
      </c>
    </row>
    <row r="44" spans="1:7">
      <c r="A44" s="5" t="s">
        <v>0</v>
      </c>
      <c r="B44" s="4" t="s">
        <v>1</v>
      </c>
      <c r="D44" s="9" t="s">
        <v>9</v>
      </c>
      <c r="E44" s="10" t="s">
        <v>3</v>
      </c>
    </row>
    <row r="45" spans="1:7">
      <c r="A45" s="1">
        <v>45208</v>
      </c>
      <c r="B45">
        <v>4.3303849999999997</v>
      </c>
      <c r="D45">
        <v>4.4246901999999997</v>
      </c>
      <c r="E45">
        <f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>B46-D46</f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>B47-D47</f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>B48-D48</f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>B49-D49</f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16</v>
      </c>
    </row>
    <row r="51" spans="1:7">
      <c r="A51" s="5" t="s">
        <v>0</v>
      </c>
      <c r="B51" s="4" t="s">
        <v>1</v>
      </c>
      <c r="D51" s="9" t="s">
        <v>9</v>
      </c>
      <c r="E51" s="10" t="s">
        <v>3</v>
      </c>
    </row>
    <row r="52" spans="1:7">
      <c r="A52" s="1">
        <v>45215</v>
      </c>
      <c r="B52">
        <v>4.2351289999999997</v>
      </c>
      <c r="D52">
        <v>4.3199490000000003</v>
      </c>
      <c r="E52">
        <f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>B53-D53</f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>B54-D54</f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>B55-D55</f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>B56-D56</f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17</v>
      </c>
    </row>
    <row r="58" spans="1:7">
      <c r="A58" s="5" t="s">
        <v>0</v>
      </c>
      <c r="B58" s="4" t="s">
        <v>1</v>
      </c>
      <c r="D58" s="9" t="s">
        <v>9</v>
      </c>
      <c r="E58" s="10" t="s">
        <v>3</v>
      </c>
    </row>
    <row r="59" spans="1:7">
      <c r="A59" s="1">
        <v>45222</v>
      </c>
      <c r="B59">
        <v>4.2072890000000003</v>
      </c>
      <c r="D59">
        <v>4.1949690000000004</v>
      </c>
      <c r="E59">
        <f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>B60-D60</f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>B61-D61</f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>B62-D62</f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>B63-D63</f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18</v>
      </c>
    </row>
    <row r="65" spans="1:7">
      <c r="A65" s="5" t="s">
        <v>0</v>
      </c>
      <c r="B65" s="4" t="s">
        <v>1</v>
      </c>
      <c r="D65" s="9" t="s">
        <v>9</v>
      </c>
      <c r="E65" s="10" t="s">
        <v>3</v>
      </c>
    </row>
    <row r="66" spans="1:7">
      <c r="A66" s="1">
        <v>45229</v>
      </c>
      <c r="B66">
        <v>4.2121570000000004</v>
      </c>
      <c r="D66">
        <v>4.1267623999999996</v>
      </c>
      <c r="E66">
        <f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>B67-D67</f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>B68-D68</f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>B69-D69</f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>B70-D70</f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19</v>
      </c>
    </row>
    <row r="72" spans="1:7">
      <c r="A72" s="5" t="s">
        <v>0</v>
      </c>
      <c r="B72" s="4" t="s">
        <v>20</v>
      </c>
      <c r="D72" s="9" t="s">
        <v>9</v>
      </c>
      <c r="E72" s="10" t="s">
        <v>3</v>
      </c>
    </row>
    <row r="73" spans="1:7">
      <c r="A73" s="1">
        <v>45236</v>
      </c>
      <c r="B73">
        <v>4.1884699999999997</v>
      </c>
      <c r="D73">
        <v>4.1074120000000001</v>
      </c>
      <c r="E73">
        <f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>B74-D74</f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>B75-D75</f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>B76-D76</f>
        <v>9.5984999999999765E-2</v>
      </c>
    </row>
    <row r="77" spans="1:7">
      <c r="D77">
        <v>4.0439444</v>
      </c>
    </row>
    <row r="78" spans="1:7">
      <c r="G78" t="s">
        <v>21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54"/>
  <sheetViews>
    <sheetView zoomScale="150" zoomScaleNormal="150" workbookViewId="0">
      <pane ySplit="1" topLeftCell="A537" activePane="bottomLeft" state="frozen"/>
      <selection pane="bottomLeft" activeCell="A553" sqref="A553"/>
    </sheetView>
  </sheetViews>
  <sheetFormatPr defaultRowHeight="14.4"/>
  <cols>
    <col min="1" max="1" width="11.5546875" customWidth="1"/>
    <col min="2" max="2" width="11" customWidth="1"/>
    <col min="3" max="3" width="16.88671875" customWidth="1"/>
    <col min="4" max="4" width="11.88671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20</v>
      </c>
      <c r="C1" s="2" t="s">
        <v>2</v>
      </c>
      <c r="D1" s="3" t="s">
        <v>3</v>
      </c>
      <c r="E1" s="6">
        <f>AVERAGE($D$2:$D$499)</f>
        <v>-1.5591554401213433E-2</v>
      </c>
      <c r="F1" s="54" t="s">
        <v>22</v>
      </c>
      <c r="G1" s="10" t="s">
        <v>3</v>
      </c>
    </row>
    <row r="2" spans="1:9" ht="18" customHeight="1">
      <c r="A2" s="1">
        <v>44640</v>
      </c>
      <c r="B2">
        <v>4.7000469999999996</v>
      </c>
      <c r="C2">
        <v>4.6941620000000004</v>
      </c>
      <c r="D2">
        <f t="shared" ref="D2:D33" si="0">B2-C2</f>
        <v>5.8849999999992519E-3</v>
      </c>
      <c r="E2">
        <f t="shared" ref="E2:E65" si="1">IF(D2&lt;0,1,0)</f>
        <v>0</v>
      </c>
      <c r="G2" s="46">
        <f>COUNTIFS(E2:E300,1)</f>
        <v>179</v>
      </c>
      <c r="H2" s="49" t="s">
        <v>5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si="1"/>
        <v>0</v>
      </c>
      <c r="G3" s="46">
        <f>COUNT(E2:E300)</f>
        <v>299</v>
      </c>
      <c r="H3" s="48" t="s">
        <v>6</v>
      </c>
    </row>
    <row r="4" spans="1:9" ht="18" customHeight="1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7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ref="D34:D65" si="2">B34-C34</f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2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2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2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2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2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2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2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2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2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2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2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2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2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2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2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2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2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2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2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2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2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2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2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2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2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2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2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2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2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2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2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ref="D66:D97" si="3">B66-C66</f>
        <v>0.10728399999999993</v>
      </c>
      <c r="E66">
        <f t="shared" ref="E66:E129" si="4">IF(D66&lt;0,1,0)</f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3"/>
        <v>8.433700000000055E-2</v>
      </c>
      <c r="E67">
        <f t="shared" si="4"/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3"/>
        <v>9.8222999999999949E-2</v>
      </c>
      <c r="E68">
        <f t="shared" si="4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3"/>
        <v>-2.5321999999999178E-2</v>
      </c>
      <c r="E69">
        <f t="shared" si="4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3"/>
        <v>4.3963999999999892E-2</v>
      </c>
      <c r="E70">
        <f t="shared" si="4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3"/>
        <v>7.4025999999999925E-2</v>
      </c>
      <c r="E71">
        <f t="shared" si="4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3"/>
        <v>0.10229899999999947</v>
      </c>
      <c r="E72">
        <f t="shared" si="4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3"/>
        <v>2.5954999999999728E-2</v>
      </c>
      <c r="E73">
        <f t="shared" si="4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3"/>
        <v>-5.0784999999999414E-2</v>
      </c>
      <c r="E74">
        <f t="shared" si="4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3"/>
        <v>-8.3470000000005484E-3</v>
      </c>
      <c r="E75">
        <f t="shared" si="4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3"/>
        <v>-0.1182369999999997</v>
      </c>
      <c r="E76">
        <f t="shared" si="4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3"/>
        <v>9.7310000000003782E-3</v>
      </c>
      <c r="E77">
        <f t="shared" si="4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3"/>
        <v>1.0009999999995856E-3</v>
      </c>
      <c r="E78">
        <f t="shared" si="4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3"/>
        <v>-2.7333000000000496E-3</v>
      </c>
      <c r="E79">
        <f t="shared" si="4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3"/>
        <v>4.7400000000052955E-4</v>
      </c>
      <c r="E80">
        <f t="shared" si="4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3"/>
        <v>-3.7876999999999938E-2</v>
      </c>
      <c r="E81">
        <f t="shared" si="4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si="3"/>
        <v>-4.8749999999992966E-3</v>
      </c>
      <c r="E82">
        <f t="shared" si="4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4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4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4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4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4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4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4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4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4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4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4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4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4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4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4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ref="D98:D129" si="5">B98-C98</f>
        <v>6.3758999999999233E-2</v>
      </c>
      <c r="E98">
        <f t="shared" si="4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5"/>
        <v>9.5787999999999762E-2</v>
      </c>
      <c r="E99">
        <f t="shared" si="4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5"/>
        <v>9.6409999999993445E-3</v>
      </c>
      <c r="E100">
        <f t="shared" si="4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5"/>
        <v>2.3386999999999603E-2</v>
      </c>
      <c r="E101">
        <f t="shared" si="4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5"/>
        <v>4.8710000000005138E-3</v>
      </c>
      <c r="E102">
        <f t="shared" si="4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5"/>
        <v>-3.0429000000000705E-2</v>
      </c>
      <c r="E103">
        <f t="shared" si="4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5"/>
        <v>2.4849999999999817E-2</v>
      </c>
      <c r="E104">
        <f t="shared" si="4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5"/>
        <v>-1.4409999999998035E-3</v>
      </c>
      <c r="E105">
        <f t="shared" si="4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5"/>
        <v>-4.3865499999999891E-2</v>
      </c>
      <c r="E106">
        <f t="shared" si="4"/>
        <v>1</v>
      </c>
    </row>
    <row r="107" spans="1:5">
      <c r="A107" s="1">
        <v>44806</v>
      </c>
      <c r="B107">
        <v>4.7340499999999999</v>
      </c>
      <c r="C107">
        <v>4.7955527</v>
      </c>
      <c r="D107">
        <f t="shared" si="5"/>
        <v>-6.1502700000000132E-2</v>
      </c>
      <c r="E107">
        <f t="shared" si="4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si="5"/>
        <v>-6.2718999999999525E-2</v>
      </c>
      <c r="E108">
        <f t="shared" si="4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5"/>
        <v>-2.4448999999999721E-2</v>
      </c>
      <c r="E109">
        <f t="shared" si="4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5"/>
        <v>-2.7820000000000178E-2</v>
      </c>
      <c r="E110">
        <f t="shared" si="4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5"/>
        <v>-5.1176299999999841E-2</v>
      </c>
      <c r="E111">
        <f t="shared" si="4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5"/>
        <v>-1.5125999999999529E-2</v>
      </c>
      <c r="E112">
        <f t="shared" si="4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5"/>
        <v>-6.6382299999999894E-2</v>
      </c>
      <c r="E113">
        <f t="shared" si="4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5"/>
        <v>-2.6455000000000339E-2</v>
      </c>
      <c r="E114">
        <f t="shared" si="4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5"/>
        <v>-8.478700000000039E-2</v>
      </c>
      <c r="E115">
        <f t="shared" si="4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5"/>
        <v>0.12911800000000007</v>
      </c>
      <c r="E116">
        <f t="shared" si="4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5"/>
        <v>-4.82680000000002E-2</v>
      </c>
      <c r="E117">
        <f t="shared" si="4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5"/>
        <v>-4.3883000000000116E-2</v>
      </c>
      <c r="E118">
        <f t="shared" si="4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5"/>
        <v>-5.0299599999999778E-2</v>
      </c>
      <c r="E119">
        <f t="shared" si="4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5"/>
        <v>9.231429999999996E-2</v>
      </c>
      <c r="E120">
        <f t="shared" si="4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5"/>
        <v>5.5843300000000262E-2</v>
      </c>
      <c r="E121">
        <f t="shared" si="4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5"/>
        <v>-2.2562699999999936E-2</v>
      </c>
      <c r="E122">
        <f t="shared" si="4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5"/>
        <v>-0.19589750000000006</v>
      </c>
      <c r="E123">
        <f t="shared" si="4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5"/>
        <v>2.120600000000028E-2</v>
      </c>
      <c r="E124">
        <f t="shared" si="4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5"/>
        <v>-0.13125020000000021</v>
      </c>
      <c r="E125">
        <f t="shared" si="4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5"/>
        <v>-9.2573999999999934E-2</v>
      </c>
      <c r="E126">
        <f t="shared" si="4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5"/>
        <v>-0.16327849999999966</v>
      </c>
      <c r="E127">
        <f t="shared" si="4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5"/>
        <v>-0.1552560000000005</v>
      </c>
      <c r="E128">
        <f t="shared" si="4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5"/>
        <v>-3.7476700000000029E-2</v>
      </c>
      <c r="E129">
        <f t="shared" si="4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ref="D130:D154" si="6">B130-C130</f>
        <v>-7.0044000000000217E-2</v>
      </c>
      <c r="E130">
        <f t="shared" ref="E130:E193" si="7">IF(D130&lt;0,1,0)</f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6"/>
        <v>4.4910000000006889E-3</v>
      </c>
      <c r="E131">
        <f t="shared" si="7"/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6"/>
        <v>-0.13298200000000016</v>
      </c>
      <c r="E132">
        <f t="shared" si="7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6"/>
        <v>-2.1940000000000737E-2</v>
      </c>
      <c r="E133">
        <f t="shared" si="7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6"/>
        <v>-3.5146600000000028E-2</v>
      </c>
      <c r="E134">
        <f t="shared" si="7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6"/>
        <v>2.0443499999999837E-2</v>
      </c>
      <c r="E135">
        <f t="shared" si="7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6"/>
        <v>6.4693000000000112E-3</v>
      </c>
      <c r="E136">
        <f t="shared" si="7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6"/>
        <v>8.2700000000013318E-4</v>
      </c>
      <c r="E137">
        <f t="shared" si="7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6"/>
        <v>-0.12289243428571339</v>
      </c>
      <c r="E138">
        <f t="shared" si="7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si="6"/>
        <v>1.1869500000000421E-2</v>
      </c>
      <c r="E139">
        <f t="shared" si="7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7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7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7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7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7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7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7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7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7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7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7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7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7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7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7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7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187" si="8">B156-C156</f>
        <v>-1.2130000000000862E-2</v>
      </c>
      <c r="E156">
        <f t="shared" si="7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8"/>
        <v>2.3581300000000027E-2</v>
      </c>
      <c r="E157">
        <f t="shared" si="7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8"/>
        <v>-2.7162999999999826E-2</v>
      </c>
      <c r="E158">
        <f t="shared" si="7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8"/>
        <v>-1.3104000000003779E-3</v>
      </c>
      <c r="E159">
        <f t="shared" si="7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8"/>
        <v>-6.5989999999995774E-3</v>
      </c>
      <c r="E160">
        <f t="shared" si="7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8"/>
        <v>6.7735999999998242E-3</v>
      </c>
      <c r="E161">
        <f t="shared" si="7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8"/>
        <v>-1.7108799999999924E-2</v>
      </c>
      <c r="E162">
        <f t="shared" si="7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8"/>
        <v>2.776339999999955E-2</v>
      </c>
      <c r="E163">
        <f t="shared" si="7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8"/>
        <v>6.2411999999999246E-2</v>
      </c>
      <c r="E164">
        <f t="shared" si="7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8"/>
        <v>-5.2007999999998944E-3</v>
      </c>
      <c r="E165">
        <f t="shared" si="7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8"/>
        <v>8.5104999999998654E-3</v>
      </c>
      <c r="E166">
        <f t="shared" si="7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8"/>
        <v>-4.425200000000018E-2</v>
      </c>
      <c r="E167">
        <f t="shared" si="7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8"/>
        <v>-2.8450000000006526E-3</v>
      </c>
      <c r="E168">
        <f t="shared" si="7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8"/>
        <v>2.6534000000000724E-2</v>
      </c>
      <c r="E169">
        <f t="shared" si="7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8"/>
        <v>0.10861359999999998</v>
      </c>
      <c r="E170">
        <f t="shared" si="7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8"/>
        <v>-4.8475999999999964E-2</v>
      </c>
      <c r="E171">
        <f t="shared" si="7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8"/>
        <v>-5.2159999999999762E-2</v>
      </c>
      <c r="E172">
        <f t="shared" si="7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8"/>
        <v>2.2818700000000192E-2</v>
      </c>
      <c r="E173">
        <f t="shared" si="7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8"/>
        <v>-8.9563000000000059E-2</v>
      </c>
      <c r="E174">
        <f t="shared" si="7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8"/>
        <v>-4.2678999999999689E-2</v>
      </c>
      <c r="E175">
        <f t="shared" si="7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8"/>
        <v>-7.9326000000000008E-2</v>
      </c>
      <c r="E176">
        <f t="shared" si="7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8"/>
        <v>-2.7401000000000231E-2</v>
      </c>
      <c r="E177">
        <f t="shared" si="7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8"/>
        <v>-2.6803600000000039E-2</v>
      </c>
      <c r="E178">
        <f t="shared" si="7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8"/>
        <v>-5.5332000000000825E-2</v>
      </c>
      <c r="E179">
        <f t="shared" si="7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8"/>
        <v>9.5694000000001722E-3</v>
      </c>
      <c r="E180">
        <f t="shared" si="7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8"/>
        <v>-3.7827000000003608E-3</v>
      </c>
      <c r="E181">
        <f t="shared" si="7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8"/>
        <v>-2.8561499999999462E-2</v>
      </c>
      <c r="E182">
        <f t="shared" si="7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8"/>
        <v>-1.7814999999998804E-3</v>
      </c>
      <c r="E183">
        <f t="shared" si="7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8"/>
        <v>-1.3889000000000706E-2</v>
      </c>
      <c r="E184">
        <f t="shared" si="7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8"/>
        <v>-0.11885550000000045</v>
      </c>
      <c r="E185">
        <f t="shared" si="7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8"/>
        <v>-0.10671449999999982</v>
      </c>
      <c r="E186">
        <f t="shared" si="7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8"/>
        <v>-5.3825599999999696E-2</v>
      </c>
      <c r="E187">
        <f t="shared" si="7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ref="D188:D219" si="9">B188-C188</f>
        <v>-3.6787499999999973E-2</v>
      </c>
      <c r="E188">
        <f t="shared" si="7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9"/>
        <v>-2.1934700000000085E-2</v>
      </c>
      <c r="E189">
        <f t="shared" si="7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9"/>
        <v>-2.817000000000025E-2</v>
      </c>
      <c r="E190">
        <f t="shared" si="7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9"/>
        <v>-2.7099999999968816E-4</v>
      </c>
      <c r="E191">
        <f t="shared" si="7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9"/>
        <v>-6.4552999999998306E-3</v>
      </c>
      <c r="E192">
        <f t="shared" si="7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9"/>
        <v>-8.2495999999999903E-2</v>
      </c>
      <c r="E193">
        <f t="shared" si="7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9"/>
        <v>7.3927000000004739E-3</v>
      </c>
      <c r="E194">
        <f t="shared" ref="E194:E257" si="10">IF(D194&lt;0,1,0)</f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9"/>
        <v>-2.4138400000000004E-2</v>
      </c>
      <c r="E195">
        <f t="shared" si="10"/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9"/>
        <v>-4.7209999999999752E-3</v>
      </c>
      <c r="E196">
        <f t="shared" si="10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9"/>
        <v>-4.3222000000000094E-2</v>
      </c>
      <c r="E197">
        <f t="shared" si="10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9"/>
        <v>2.8063999999999645E-2</v>
      </c>
      <c r="E198">
        <f t="shared" si="10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9"/>
        <v>1.765000000000061E-2</v>
      </c>
      <c r="E199">
        <f t="shared" si="10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9"/>
        <v>-0.10002599999999973</v>
      </c>
      <c r="E200">
        <f t="shared" si="10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9"/>
        <v>-3.4517500000000645E-2</v>
      </c>
      <c r="E201">
        <f t="shared" si="10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9"/>
        <v>-1.2927400000000588E-2</v>
      </c>
      <c r="E202">
        <f t="shared" si="10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9"/>
        <v>-1.6360999999999848E-2</v>
      </c>
      <c r="E203">
        <f t="shared" si="10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9"/>
        <v>1.8364499999999673E-2</v>
      </c>
      <c r="E204">
        <f t="shared" si="10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9"/>
        <v>-8.4433999999999898E-2</v>
      </c>
      <c r="E205">
        <f t="shared" si="10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9"/>
        <v>-4.1229000000000404E-2</v>
      </c>
      <c r="E206">
        <f t="shared" si="10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9"/>
        <v>-2.5583399999999479E-2</v>
      </c>
      <c r="E207">
        <f t="shared" si="10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9"/>
        <v>-7.9673000000000549E-2</v>
      </c>
      <c r="E208">
        <f t="shared" si="10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9"/>
        <v>-6.9960000000000022E-2</v>
      </c>
      <c r="E209">
        <f t="shared" si="10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9"/>
        <v>-7.0634999999999337E-2</v>
      </c>
      <c r="E210">
        <f t="shared" si="10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9"/>
        <v>-7.156650000000031E-2</v>
      </c>
      <c r="E211">
        <f t="shared" si="10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9"/>
        <v>-3.2871000000000095E-2</v>
      </c>
      <c r="E212">
        <f t="shared" si="10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9"/>
        <v>-4.5211000000000112E-2</v>
      </c>
      <c r="E213">
        <f t="shared" si="10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9"/>
        <v>-5.1466000000000456E-2</v>
      </c>
      <c r="E214">
        <f t="shared" si="10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9"/>
        <v>-3.0340999999999951E-2</v>
      </c>
      <c r="E215">
        <f t="shared" si="10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9"/>
        <v>-3.3392000000000088E-2</v>
      </c>
      <c r="E216">
        <f t="shared" si="10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9"/>
        <v>-2.4776399999999477E-2</v>
      </c>
      <c r="E217">
        <f t="shared" si="10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9"/>
        <v>-1.2921999999999656E-2</v>
      </c>
      <c r="E218">
        <f t="shared" si="10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9"/>
        <v>1.2796000000001584E-3</v>
      </c>
      <c r="E219">
        <f t="shared" si="10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ref="D220:D232" si="11">B220-C220</f>
        <v>-4.0066999999999631E-2</v>
      </c>
      <c r="E220">
        <f t="shared" si="10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11"/>
        <v>-6.8715000000000082E-2</v>
      </c>
      <c r="E221">
        <f t="shared" si="10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11"/>
        <v>-2.9861300000000313E-2</v>
      </c>
      <c r="E222">
        <f t="shared" si="10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11"/>
        <v>-9.5690000000000275E-2</v>
      </c>
      <c r="E223">
        <f t="shared" si="10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11"/>
        <v>-3.5028000000000503E-2</v>
      </c>
      <c r="E224">
        <f t="shared" si="10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11"/>
        <v>-7.7798599999999496E-2</v>
      </c>
      <c r="E225">
        <f t="shared" si="10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11"/>
        <v>-0.16643460000000054</v>
      </c>
      <c r="E226">
        <f t="shared" si="10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11"/>
        <v>3.7603999999999971E-3</v>
      </c>
      <c r="E227">
        <f t="shared" si="10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11"/>
        <v>-7.3210200000000114E-2</v>
      </c>
      <c r="E228">
        <f t="shared" si="10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11"/>
        <v>-0.10462999999999933</v>
      </c>
      <c r="E229">
        <f t="shared" si="10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11"/>
        <v>1.8079600000000084E-2</v>
      </c>
      <c r="E230">
        <f t="shared" si="10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11"/>
        <v>-0.18342459999999949</v>
      </c>
      <c r="E231">
        <f t="shared" si="10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11"/>
        <v>-5.018060000000002E-2</v>
      </c>
      <c r="E232">
        <f t="shared" si="10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10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>C235-C234</f>
        <v>1.173309999999983E-2</v>
      </c>
      <c r="E234">
        <f t="shared" si="10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66" si="12">B235-C235</f>
        <v>-6.1169500000000099E-2</v>
      </c>
      <c r="E235">
        <f t="shared" si="10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2"/>
        <v>3.131000000000661E-3</v>
      </c>
      <c r="E236">
        <f t="shared" si="10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2"/>
        <v>-1.3916699999999338E-2</v>
      </c>
      <c r="E237">
        <f t="shared" si="10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2"/>
        <v>-3.5535399999999662E-2</v>
      </c>
      <c r="E238">
        <f t="shared" si="10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2"/>
        <v>-4.8059299999999361E-2</v>
      </c>
      <c r="E239">
        <f t="shared" si="10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2"/>
        <v>-3.3122999999999791E-2</v>
      </c>
      <c r="E240">
        <f t="shared" si="10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2"/>
        <v>-0.10341199999999962</v>
      </c>
      <c r="E241">
        <f t="shared" si="10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2"/>
        <v>-3.4872000000000014E-2</v>
      </c>
      <c r="E242">
        <f t="shared" si="10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2"/>
        <v>-4.8127400000000264E-2</v>
      </c>
      <c r="E243">
        <f t="shared" si="10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2"/>
        <v>1.0915699999999973E-2</v>
      </c>
      <c r="E244">
        <f t="shared" si="10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2"/>
        <v>-1.8604400000000076E-2</v>
      </c>
      <c r="E245">
        <f t="shared" si="10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2"/>
        <v>-0.29964070000000032</v>
      </c>
      <c r="E246">
        <f t="shared" si="10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2"/>
        <v>-5.7889999999999553E-2</v>
      </c>
      <c r="E247">
        <f t="shared" si="10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2"/>
        <v>8.7806999999999746E-3</v>
      </c>
      <c r="E248">
        <f t="shared" si="10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2"/>
        <v>-4.6549299999999683E-2</v>
      </c>
      <c r="E249">
        <f t="shared" si="10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2"/>
        <v>-6.1175300000000377E-2</v>
      </c>
      <c r="E250">
        <f t="shared" si="10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2"/>
        <v>-6.6287500000000499E-2</v>
      </c>
      <c r="E251">
        <f t="shared" si="10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2"/>
        <v>-1.5327000000000091E-2</v>
      </c>
      <c r="E252">
        <f t="shared" si="10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2"/>
        <v>-4.9647499999999845E-2</v>
      </c>
      <c r="E253">
        <f t="shared" si="10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2"/>
        <v>7.2169999999998069E-3</v>
      </c>
      <c r="E254">
        <f t="shared" si="10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2"/>
        <v>-5.2130000000003562E-3</v>
      </c>
      <c r="E255">
        <f t="shared" si="10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2"/>
        <v>-5.0915999999999961E-2</v>
      </c>
      <c r="E256">
        <f t="shared" si="10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2"/>
        <v>-6.9029999999999703E-2</v>
      </c>
      <c r="E257">
        <f t="shared" si="10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si="12"/>
        <v>2.2359400000000029E-2</v>
      </c>
      <c r="E258">
        <f t="shared" ref="E258:E321" si="13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2"/>
        <v>-3.8588999999999984E-2</v>
      </c>
      <c r="E259">
        <f t="shared" si="13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2"/>
        <v>-6.5947399999999767E-2</v>
      </c>
      <c r="E260">
        <f t="shared" si="13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si="12"/>
        <v>-2.2465999999999653E-2</v>
      </c>
      <c r="E261">
        <f t="shared" si="13"/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2"/>
        <v>2.1007299999999951E-2</v>
      </c>
      <c r="E262">
        <f t="shared" si="13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2"/>
        <v>6.8239999999999412E-3</v>
      </c>
      <c r="E263">
        <f t="shared" si="13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si="12"/>
        <v>-7.6373399999999592E-2</v>
      </c>
      <c r="E264">
        <f t="shared" si="13"/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si="12"/>
        <v>-3.2427999999999457E-2</v>
      </c>
      <c r="E265">
        <f t="shared" si="13"/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si="12"/>
        <v>-7.8060000000004237E-3</v>
      </c>
      <c r="E266">
        <f t="shared" si="13"/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:D298" si="14">B267-C267</f>
        <v>1.9645000000005908E-3</v>
      </c>
      <c r="E267">
        <f t="shared" si="13"/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si="14"/>
        <v>-5.9364000000000416E-2</v>
      </c>
      <c r="E268">
        <f t="shared" si="13"/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si="14"/>
        <v>-5.7489300000000298E-2</v>
      </c>
      <c r="E269">
        <f t="shared" si="13"/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si="14"/>
        <v>-2.1753700000000542E-2</v>
      </c>
      <c r="E270">
        <f t="shared" si="13"/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si="14"/>
        <v>-3.3415399999999984E-2</v>
      </c>
      <c r="E271">
        <f t="shared" si="13"/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si="14"/>
        <v>-7.9271999999999565E-2</v>
      </c>
      <c r="E272">
        <f t="shared" si="13"/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14"/>
        <v>-8.3904399999999768E-2</v>
      </c>
      <c r="E273">
        <f t="shared" si="13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si="14"/>
        <v>-8.2486000000000281E-2</v>
      </c>
      <c r="E274">
        <f t="shared" si="13"/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si="14"/>
        <v>-0.10096800000000083</v>
      </c>
      <c r="E275">
        <f t="shared" si="13"/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si="14"/>
        <v>-4.8588699999999818E-2</v>
      </c>
      <c r="E276">
        <f t="shared" si="13"/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si="14"/>
        <v>-3.9419399999999882E-2</v>
      </c>
      <c r="E277">
        <f t="shared" si="13"/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si="14"/>
        <v>-7.5628000000000029E-2</v>
      </c>
      <c r="E278">
        <f t="shared" si="13"/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si="14"/>
        <v>-9.0980300000000014E-2</v>
      </c>
      <c r="E279">
        <f t="shared" si="13"/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si="14"/>
        <v>-7.0042499999999563E-2</v>
      </c>
      <c r="E280">
        <f t="shared" si="13"/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si="14"/>
        <v>-5.3023500000000112E-2</v>
      </c>
      <c r="E281">
        <f t="shared" si="13"/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si="14"/>
        <v>-4.2294999999999305E-2</v>
      </c>
      <c r="E282">
        <f t="shared" si="13"/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si="14"/>
        <v>-6.7351822222221358E-2</v>
      </c>
      <c r="E283" s="53">
        <f t="shared" si="13"/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14"/>
        <v>1.4543707692307173E-2</v>
      </c>
      <c r="E284">
        <f t="shared" si="13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si="14"/>
        <v>-5.3683390277778464E-2</v>
      </c>
      <c r="E285">
        <f t="shared" si="13"/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14"/>
        <v>-3.6805014062499808E-2</v>
      </c>
      <c r="E286">
        <f t="shared" si="13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14"/>
        <v>8.3830999999999989E-2</v>
      </c>
      <c r="E287">
        <f t="shared" si="13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14"/>
        <v>0.10420239999999925</v>
      </c>
      <c r="E288">
        <f t="shared" si="13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si="14"/>
        <v>0.11608526223958293</v>
      </c>
      <c r="E289">
        <f t="shared" si="13"/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14"/>
        <v>1.5377999999999226E-2</v>
      </c>
      <c r="E290">
        <f t="shared" si="13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14"/>
        <v>1.5025500000000136E-2</v>
      </c>
      <c r="E291">
        <f t="shared" si="13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14"/>
        <v>5.088699999999946E-2</v>
      </c>
      <c r="E292">
        <f t="shared" si="13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14"/>
        <v>-5.0319000000000003E-2</v>
      </c>
      <c r="E293">
        <f t="shared" si="13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14"/>
        <v>6.0894999999998589E-3</v>
      </c>
      <c r="E294">
        <f t="shared" si="13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14"/>
        <v>2.6530000000000165E-2</v>
      </c>
      <c r="E295">
        <f t="shared" si="13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14"/>
        <v>3.2930999999999599E-2</v>
      </c>
      <c r="E296">
        <f t="shared" si="13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14"/>
        <v>2.4414000000003711E-3</v>
      </c>
      <c r="E297">
        <f t="shared" si="13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14"/>
        <v>-7.665660000000063E-2</v>
      </c>
      <c r="E298">
        <f t="shared" si="13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ref="D299:D324" si="15">B299-C299</f>
        <v>-5.6456600000000634E-2</v>
      </c>
      <c r="E299">
        <f t="shared" si="13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15"/>
        <v>-4.4585400000000774E-2</v>
      </c>
      <c r="E300">
        <f t="shared" si="13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15"/>
        <v>-2.7582999999999913E-2</v>
      </c>
      <c r="E301">
        <f t="shared" si="13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si="15"/>
        <v>-3.5222462500000162E-2</v>
      </c>
      <c r="E302">
        <f t="shared" si="13"/>
        <v>1</v>
      </c>
    </row>
    <row r="303" spans="1:5">
      <c r="A303" s="1">
        <v>45197</v>
      </c>
      <c r="B303">
        <v>4.6294000000000004</v>
      </c>
      <c r="C303">
        <f>AVERAGE(C295:C302)</f>
        <v>4.6440602078125002</v>
      </c>
      <c r="D303">
        <f t="shared" si="15"/>
        <v>-1.466020781249977E-2</v>
      </c>
      <c r="E303">
        <f t="shared" si="13"/>
        <v>1</v>
      </c>
    </row>
    <row r="304" spans="1:5">
      <c r="A304" s="1">
        <v>45198</v>
      </c>
      <c r="B304">
        <v>4.6374899999999997</v>
      </c>
      <c r="C304">
        <f>AVERAGE(C296:C303)</f>
        <v>4.648396483789063</v>
      </c>
      <c r="D304">
        <f t="shared" si="15"/>
        <v>-1.0906483789063337E-2</v>
      </c>
      <c r="E304">
        <f t="shared" si="13"/>
        <v>1</v>
      </c>
    </row>
    <row r="305" spans="1:5">
      <c r="A305" s="1">
        <v>45201</v>
      </c>
      <c r="B305">
        <v>4.62005</v>
      </c>
      <c r="C305">
        <f>AVERAGE(C297:C304)</f>
        <v>4.6536536692626953</v>
      </c>
      <c r="D305">
        <f t="shared" si="15"/>
        <v>-3.3603669262695313E-2</v>
      </c>
      <c r="E305">
        <f t="shared" si="13"/>
        <v>1</v>
      </c>
    </row>
    <row r="306" spans="1:5">
      <c r="A306" s="1">
        <v>45202</v>
      </c>
      <c r="B306">
        <v>4.6164899999999998</v>
      </c>
      <c r="C306">
        <f>AVERAGE(C298:C305)</f>
        <v>4.6532793029205326</v>
      </c>
      <c r="D306">
        <f t="shared" si="15"/>
        <v>-3.678930292053284E-2</v>
      </c>
      <c r="E306">
        <f t="shared" si="13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si="15"/>
        <v>2.4424999999999919E-2</v>
      </c>
      <c r="E307">
        <f t="shared" si="13"/>
        <v>0</v>
      </c>
    </row>
    <row r="308" spans="1:5">
      <c r="A308" s="1">
        <v>45204</v>
      </c>
      <c r="B308">
        <v>4.6044</v>
      </c>
      <c r="C308">
        <v>4.628247</v>
      </c>
      <c r="D308">
        <f t="shared" si="15"/>
        <v>-2.3846999999999952E-2</v>
      </c>
      <c r="E308">
        <f t="shared" si="13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15"/>
        <v>-2.6574499999999723E-2</v>
      </c>
      <c r="E309">
        <f t="shared" si="13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15"/>
        <v>-3.3884999999999721E-2</v>
      </c>
      <c r="E310">
        <f t="shared" si="13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15"/>
        <v>-3.8969499999999435E-2</v>
      </c>
      <c r="E311">
        <f t="shared" si="13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15"/>
        <v>-2.0814000000000554E-2</v>
      </c>
      <c r="E312">
        <f t="shared" si="13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15"/>
        <v>-4.9415299999999718E-2</v>
      </c>
      <c r="E313">
        <f t="shared" si="13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15"/>
        <v>-2.6422399999999513E-2</v>
      </c>
      <c r="E314">
        <f t="shared" si="13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15"/>
        <v>-0.1033419999999996</v>
      </c>
      <c r="E315">
        <f t="shared" si="13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15"/>
        <v>-4.3041999999999803E-2</v>
      </c>
      <c r="E316">
        <f t="shared" si="13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si="15"/>
        <v>-9.6387E-2</v>
      </c>
      <c r="E317">
        <f t="shared" si="13"/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15"/>
        <v>2.0439599999999558E-2</v>
      </c>
      <c r="E318">
        <f t="shared" si="1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15"/>
        <v>-6.8710000000002935E-3</v>
      </c>
      <c r="E319">
        <f t="shared" si="1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15"/>
        <v>-2.9269999999996799E-3</v>
      </c>
      <c r="E320">
        <f t="shared" si="1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15"/>
        <v>-5.3073000000001258E-3</v>
      </c>
      <c r="E321">
        <f t="shared" si="1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15"/>
        <v>1.4918999999999905E-2</v>
      </c>
      <c r="E322">
        <f t="shared" ref="E322:E385" si="16">IF(D322&lt;0,1,0)</f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15"/>
        <v>5.4736000000001894E-3</v>
      </c>
      <c r="E323">
        <f t="shared" si="16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15"/>
        <v>-2.4860000000000326E-2</v>
      </c>
      <c r="E324">
        <f t="shared" si="16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17">B326-C325</f>
        <v>2.4796299999999327E-2</v>
      </c>
      <c r="E325">
        <f t="shared" si="16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17"/>
        <v>-1.710339999999988E-2</v>
      </c>
      <c r="E326">
        <f t="shared" si="16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17"/>
        <v>2.1240999999999843E-2</v>
      </c>
      <c r="E327">
        <f t="shared" si="16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17"/>
        <v>4.47799999999976E-3</v>
      </c>
      <c r="E328">
        <f t="shared" si="16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17"/>
        <v>-7.6382999999999868E-2</v>
      </c>
      <c r="E329">
        <f t="shared" si="16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17"/>
        <v>8.2959999999943079E-4</v>
      </c>
      <c r="E330">
        <f t="shared" si="16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62" si="18">B331-C331</f>
        <v>-1.1760000000000659E-3</v>
      </c>
      <c r="E331">
        <f t="shared" si="16"/>
        <v>1</v>
      </c>
      <c r="F331">
        <v>4.4539</v>
      </c>
      <c r="G331">
        <f t="shared" ref="G331:G337" si="19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18"/>
        <v>3.7141000000000091E-2</v>
      </c>
      <c r="E332">
        <f t="shared" si="16"/>
        <v>0</v>
      </c>
      <c r="F332">
        <v>4.4244000000000003</v>
      </c>
      <c r="G332">
        <f t="shared" si="19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18"/>
        <v>-5.5167499999999592E-2</v>
      </c>
      <c r="E333">
        <f t="shared" si="16"/>
        <v>1</v>
      </c>
      <c r="F333">
        <v>4.4690000000000003</v>
      </c>
      <c r="G333">
        <f t="shared" si="19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18"/>
        <v>1.4142699999999842E-2</v>
      </c>
      <c r="E334">
        <f t="shared" si="16"/>
        <v>0</v>
      </c>
      <c r="F334">
        <v>4.4020000000000001</v>
      </c>
      <c r="G334">
        <f t="shared" si="19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18"/>
        <v>-3.424749999999932E-2</v>
      </c>
      <c r="E335">
        <f t="shared" si="16"/>
        <v>1</v>
      </c>
      <c r="F335">
        <v>4.4752999999999998</v>
      </c>
      <c r="G335">
        <f t="shared" si="19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18"/>
        <v>-4.9417000000000044E-2</v>
      </c>
      <c r="E336">
        <f t="shared" si="16"/>
        <v>1</v>
      </c>
      <c r="F336">
        <v>4.4639670000000002</v>
      </c>
      <c r="G336">
        <f t="shared" si="19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18"/>
        <v>-3.667200000000026E-2</v>
      </c>
      <c r="E337">
        <f t="shared" si="16"/>
        <v>1</v>
      </c>
      <c r="F337">
        <v>4.4584000000000001</v>
      </c>
      <c r="G337">
        <f t="shared" si="19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si="18"/>
        <v>-6.5707999999999878E-2</v>
      </c>
      <c r="E338">
        <f t="shared" si="16"/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18"/>
        <v>-2.4999000000000215E-2</v>
      </c>
      <c r="E339">
        <f t="shared" si="16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si="18"/>
        <v>-3.2433499999999782E-2</v>
      </c>
      <c r="E340">
        <f t="shared" si="16"/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18"/>
        <v>-3.6440999999999946E-2</v>
      </c>
      <c r="E341">
        <f t="shared" si="16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18"/>
        <v>1.9947399999999504E-2</v>
      </c>
      <c r="E342">
        <f t="shared" si="16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si="18"/>
        <v>4.4863999999993354E-3</v>
      </c>
      <c r="E343">
        <f t="shared" si="16"/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si="18"/>
        <v>-3.6965999999996058E-3</v>
      </c>
      <c r="E344">
        <f t="shared" si="16"/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18"/>
        <v>6.641000000000119E-3</v>
      </c>
      <c r="E345">
        <f t="shared" si="16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si="18"/>
        <v>-4.8013000000000083E-2</v>
      </c>
      <c r="E346">
        <f t="shared" si="16"/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18"/>
        <v>-5.4416500000000312E-2</v>
      </c>
      <c r="E347">
        <f t="shared" si="16"/>
        <v>1</v>
      </c>
      <c r="F347">
        <v>4.3661000000000003</v>
      </c>
      <c r="G347">
        <f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18"/>
        <v>9.4013000000003899E-3</v>
      </c>
      <c r="E348">
        <f t="shared" si="16"/>
        <v>0</v>
      </c>
      <c r="F348">
        <v>4.3742999999999999</v>
      </c>
      <c r="G348">
        <f>B348-F348</f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18"/>
        <v>-3.3309000000000033E-2</v>
      </c>
      <c r="E349">
        <f t="shared" si="16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18"/>
        <v>-2.6676400000000378E-2</v>
      </c>
      <c r="E350">
        <f t="shared" si="16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18"/>
        <v>-3.1534999999999869E-2</v>
      </c>
      <c r="E351">
        <f t="shared" si="16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si="18"/>
        <v>-5.5773999999999546E-2</v>
      </c>
      <c r="E352">
        <f t="shared" si="16"/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18"/>
        <v>-4.1494300000000095E-2</v>
      </c>
      <c r="E353">
        <f t="shared" si="16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18"/>
        <v>-5.0689999999999458E-2</v>
      </c>
      <c r="E354">
        <f t="shared" si="16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18"/>
        <v>-3.9175000000000182E-2</v>
      </c>
      <c r="E355">
        <f t="shared" si="16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si="18"/>
        <v>-8.1459999999999866E-4</v>
      </c>
      <c r="E356">
        <f t="shared" si="16"/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18"/>
        <v>-2.0431699999999609E-2</v>
      </c>
      <c r="E357">
        <f t="shared" si="16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si="18"/>
        <v>-6.8474300000000099E-2</v>
      </c>
      <c r="E358">
        <f t="shared" si="16"/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18"/>
        <v>1.3103000000000975E-3</v>
      </c>
      <c r="E359">
        <f t="shared" si="16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si="18"/>
        <v>3.7655700000000181E-2</v>
      </c>
      <c r="E360">
        <f t="shared" si="16"/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18"/>
        <v>-2.2552000000000127E-2</v>
      </c>
      <c r="E361">
        <f t="shared" si="1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18"/>
        <v>1.8378600000000134E-2</v>
      </c>
      <c r="E362">
        <f t="shared" si="16"/>
        <v>0</v>
      </c>
    </row>
    <row r="363" spans="1:5">
      <c r="A363" s="1">
        <v>45281</v>
      </c>
      <c r="B363">
        <v>4.34213</v>
      </c>
      <c r="C363">
        <v>4.300592</v>
      </c>
      <c r="D363">
        <f t="shared" ref="D363:D394" si="20">B363-C363</f>
        <v>4.1538000000000075E-2</v>
      </c>
      <c r="E363">
        <f t="shared" si="1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20"/>
        <v>-1.2312999999999796E-2</v>
      </c>
      <c r="E364">
        <f t="shared" si="1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20"/>
        <v>4.6487000000006162E-3</v>
      </c>
      <c r="E365">
        <f t="shared" si="1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20"/>
        <v>-1.0180999999999329E-2</v>
      </c>
      <c r="E366">
        <f t="shared" si="1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20"/>
        <v>-1.0908999999999835E-2</v>
      </c>
      <c r="E367">
        <f t="shared" si="1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20"/>
        <v>1.0309999999999597E-2</v>
      </c>
      <c r="E368">
        <f t="shared" si="1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si="20"/>
        <v>1.0894000000000403E-2</v>
      </c>
      <c r="E369">
        <f t="shared" si="16"/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20"/>
        <v>8.2702999999995086E-3</v>
      </c>
      <c r="E370">
        <f t="shared" si="16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20"/>
        <v>-6.0356500000000146E-2</v>
      </c>
      <c r="E371">
        <f t="shared" si="16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20"/>
        <v>-3.6899000000000015E-2</v>
      </c>
      <c r="E372">
        <f t="shared" si="16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20"/>
        <v>-1.0738500000000428E-2</v>
      </c>
      <c r="E373">
        <f t="shared" si="16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20"/>
        <v>-5.975399999999631E-3</v>
      </c>
      <c r="E374">
        <f t="shared" si="16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20"/>
        <v>3.4272999999999776E-2</v>
      </c>
      <c r="E375">
        <f t="shared" si="16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20"/>
        <v>-3.9674999999999017E-3</v>
      </c>
      <c r="E376">
        <f t="shared" si="16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20"/>
        <v>2.7947000000000166E-2</v>
      </c>
      <c r="E377">
        <f t="shared" si="16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20"/>
        <v>2.2240000000000038E-3</v>
      </c>
      <c r="E378">
        <f t="shared" si="16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20"/>
        <v>3.5485699999999731E-2</v>
      </c>
      <c r="E379">
        <f t="shared" si="16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20"/>
        <v>-1.8168000000000184E-2</v>
      </c>
      <c r="E380">
        <f t="shared" si="16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20"/>
        <v>-5.5343999999999838E-2</v>
      </c>
      <c r="E381">
        <f t="shared" si="16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20"/>
        <v>-6.5390000000000725E-3</v>
      </c>
      <c r="E382">
        <f t="shared" si="16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20"/>
        <v>-2.2692699999999455E-2</v>
      </c>
      <c r="E383">
        <f t="shared" si="16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si="20"/>
        <v>2.6239999999999597E-3</v>
      </c>
      <c r="E384">
        <f t="shared" si="16"/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20"/>
        <v>-5.9219999999999828E-3</v>
      </c>
      <c r="E385">
        <f t="shared" si="16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20"/>
        <v>1.4098599999999628E-2</v>
      </c>
      <c r="E386">
        <f t="shared" ref="E386:E449" si="21">IF(D386&lt;0,1,0)</f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20"/>
        <v>5.0495699999999921E-2</v>
      </c>
      <c r="E387">
        <f t="shared" si="21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20"/>
        <v>3.8449999999999207E-2</v>
      </c>
      <c r="E388">
        <f t="shared" si="21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20"/>
        <v>1.4670999999999879E-2</v>
      </c>
      <c r="E389">
        <f t="shared" si="21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si="20"/>
        <v>-4.8920000000000741E-2</v>
      </c>
      <c r="E390">
        <f t="shared" si="21"/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20"/>
        <v>-2.1557500000000118E-2</v>
      </c>
      <c r="E391">
        <f t="shared" si="21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20"/>
        <v>8.4300000000059327E-4</v>
      </c>
      <c r="E392">
        <f t="shared" si="21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20"/>
        <v>1.740049999999993E-2</v>
      </c>
      <c r="E393">
        <f t="shared" si="21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20"/>
        <v>6.0100000000051779E-4</v>
      </c>
      <c r="E394">
        <f t="shared" si="21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ref="D395:D400" si="22">B395-C395</f>
        <v>-1.4259499999999647E-2</v>
      </c>
      <c r="E395">
        <f t="shared" si="21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22"/>
        <v>-5.3128999999999316E-2</v>
      </c>
      <c r="E396">
        <f t="shared" si="21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22"/>
        <v>-4.2595999999999634E-2</v>
      </c>
      <c r="E397">
        <f t="shared" si="21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si="22"/>
        <v>8.5835000000002992E-3</v>
      </c>
      <c r="E398">
        <f t="shared" si="21"/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si="22"/>
        <v>-1.6874600000000406E-2</v>
      </c>
      <c r="E399">
        <f t="shared" si="21"/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22"/>
        <v>2.2810299999999728E-2</v>
      </c>
      <c r="E400">
        <f t="shared" si="21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21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33" si="23">B402-C402</f>
        <v>-1.2190999999999619E-2</v>
      </c>
      <c r="E402">
        <f t="shared" si="21"/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23"/>
        <v>-3.71062000000002E-2</v>
      </c>
      <c r="E403">
        <f t="shared" si="21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23"/>
        <v>-2.4034000000000333E-2</v>
      </c>
      <c r="E404">
        <f t="shared" si="21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23"/>
        <v>-2.5436000000000014E-2</v>
      </c>
      <c r="E405">
        <f t="shared" si="21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23"/>
        <v>-1.0572999999999944E-2</v>
      </c>
      <c r="E406">
        <f t="shared" si="21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23"/>
        <v>-1.0260000000004155E-3</v>
      </c>
      <c r="E407">
        <f t="shared" si="21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23"/>
        <v>-6.6901999999999795E-2</v>
      </c>
      <c r="E408">
        <f t="shared" si="21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23"/>
        <v>-3.8228999999999402E-2</v>
      </c>
      <c r="E409">
        <f t="shared" si="21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23"/>
        <v>1.6296999999999784E-2</v>
      </c>
      <c r="E410">
        <f t="shared" si="21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23"/>
        <v>2.7441299999999558E-2</v>
      </c>
      <c r="E411">
        <f t="shared" si="21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23"/>
        <v>-6.460999999999828E-3</v>
      </c>
      <c r="E412">
        <f t="shared" si="21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23"/>
        <v>-2.1879400000000437E-2</v>
      </c>
      <c r="E413">
        <f t="shared" si="21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23"/>
        <v>7.4569999999996028E-3</v>
      </c>
      <c r="E414">
        <f t="shared" si="21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23"/>
        <v>1.0200000000000209E-2</v>
      </c>
      <c r="E415">
        <f t="shared" si="21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23"/>
        <v>-5.4737400000000491E-2</v>
      </c>
      <c r="E416">
        <f t="shared" si="21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23"/>
        <v>-7.4224000000002732E-3</v>
      </c>
      <c r="E417">
        <f t="shared" si="21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23"/>
        <v>-4.1224999999993628E-3</v>
      </c>
      <c r="E418">
        <f t="shared" si="21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23"/>
        <v>-1.7583999999999378E-2</v>
      </c>
      <c r="E419">
        <f t="shared" si="21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23"/>
        <v>1.578400000000002E-2</v>
      </c>
      <c r="E420">
        <f t="shared" si="21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23"/>
        <v>-8.610699999999305E-3</v>
      </c>
      <c r="E421">
        <f t="shared" si="21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23"/>
        <v>2.1994999999996878E-3</v>
      </c>
      <c r="E422">
        <f t="shared" si="21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23"/>
        <v>2.5253000000000192E-2</v>
      </c>
      <c r="E423">
        <f t="shared" si="21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si="23"/>
        <v>1.4457300000000117E-2</v>
      </c>
      <c r="E424">
        <f t="shared" si="21"/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si="23"/>
        <v>5.2206000000003527E-3</v>
      </c>
      <c r="E425">
        <f t="shared" si="21"/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23"/>
        <v>-1.2695200000000462E-2</v>
      </c>
      <c r="E426">
        <f t="shared" si="21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23"/>
        <v>-2.5805000000000078E-2</v>
      </c>
      <c r="E427">
        <f t="shared" si="21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23"/>
        <v>-2.8757000000000588E-2</v>
      </c>
      <c r="E428">
        <f t="shared" si="21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23"/>
        <v>-2.7599599999999391E-2</v>
      </c>
      <c r="E429">
        <f t="shared" si="21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23"/>
        <v>-2.3705399999999877E-2</v>
      </c>
      <c r="E430">
        <f t="shared" si="21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23"/>
        <v>-7.0817000000005237E-3</v>
      </c>
      <c r="E431">
        <f t="shared" si="21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23"/>
        <v>-2.8055399999999509E-2</v>
      </c>
      <c r="E432">
        <f t="shared" si="21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23"/>
        <v>-7.6338999999999935E-2</v>
      </c>
      <c r="E433">
        <f t="shared" si="21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ref="D434:D465" si="24">B434-C434</f>
        <v>-3.996549999999921E-2</v>
      </c>
      <c r="E434">
        <f t="shared" si="21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24"/>
        <v>-2.5942599999999594E-2</v>
      </c>
      <c r="E435">
        <f t="shared" si="21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24"/>
        <v>-1.6418299999999775E-2</v>
      </c>
      <c r="E436">
        <f t="shared" si="21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24"/>
        <v>-1.5626999999999391E-2</v>
      </c>
      <c r="E437">
        <f t="shared" si="21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24"/>
        <v>-2.9646300000000458E-2</v>
      </c>
      <c r="E438">
        <f t="shared" si="21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24"/>
        <v>-7.0952000000001902E-3</v>
      </c>
      <c r="E439">
        <f t="shared" si="21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24"/>
        <v>-2.2129000000000509E-2</v>
      </c>
      <c r="E440">
        <f t="shared" si="21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24"/>
        <v>-1.7437700000000333E-2</v>
      </c>
      <c r="E441">
        <f t="shared" si="21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24"/>
        <v>-8.9057000000005715E-3</v>
      </c>
      <c r="E442">
        <f t="shared" si="21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24"/>
        <v>1.2908000000000364E-2</v>
      </c>
      <c r="E443">
        <f t="shared" si="21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24"/>
        <v>2.3510299999999873E-2</v>
      </c>
      <c r="E444">
        <f t="shared" si="21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24"/>
        <v>6.0158999999999629E-2</v>
      </c>
      <c r="E445">
        <f t="shared" si="21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24"/>
        <v>-4.1225400000000079E-2</v>
      </c>
      <c r="E446">
        <f t="shared" si="21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24"/>
        <v>-2.8231299999999848E-2</v>
      </c>
      <c r="E447">
        <f t="shared" si="21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24"/>
        <v>-5.3676400000000513E-2</v>
      </c>
      <c r="E448">
        <f t="shared" si="21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24"/>
        <v>-9.9218000000007578E-3</v>
      </c>
      <c r="E449">
        <f t="shared" si="21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24"/>
        <v>-2.4084999999999468E-2</v>
      </c>
      <c r="E450">
        <f t="shared" ref="E450:E513" si="25">IF(D450&lt;0,1,0)</f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24"/>
        <v>1.3312500000000504E-2</v>
      </c>
      <c r="E451">
        <f t="shared" si="25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24"/>
        <v>-3.7696999999999647E-2</v>
      </c>
      <c r="E452">
        <f t="shared" si="25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24"/>
        <v>-4.1167400000000853E-2</v>
      </c>
      <c r="E453">
        <f t="shared" si="25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si="24"/>
        <v>-1.3359499999999969E-2</v>
      </c>
      <c r="E454">
        <f t="shared" si="25"/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24"/>
        <v>1.6711500000000434E-2</v>
      </c>
      <c r="E455">
        <f t="shared" si="25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24"/>
        <v>-4.6303999999999235E-3</v>
      </c>
      <c r="E456">
        <f t="shared" si="25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24"/>
        <v>2.6736999999998901E-3</v>
      </c>
      <c r="E457">
        <f t="shared" si="25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24"/>
        <v>-7.6182999999998557E-3</v>
      </c>
      <c r="E458">
        <f t="shared" si="25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24"/>
        <v>-6.9286299999999912E-2</v>
      </c>
      <c r="E459">
        <f t="shared" si="25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si="24"/>
        <v>8.8745999999995107E-3</v>
      </c>
      <c r="E460">
        <f t="shared" si="25"/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si="24"/>
        <v>9.8409999999997666E-3</v>
      </c>
      <c r="E461">
        <f t="shared" si="25"/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si="24"/>
        <v>-5.9264999999999901E-2</v>
      </c>
      <c r="E462">
        <f t="shared" si="25"/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24"/>
        <v>-7.7474999999997962E-3</v>
      </c>
      <c r="E463">
        <f t="shared" si="25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24"/>
        <v>-1.9210999999999423E-2</v>
      </c>
      <c r="E464">
        <f t="shared" si="25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24"/>
        <v>-7.8638300000000605E-2</v>
      </c>
      <c r="E465">
        <f t="shared" si="25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ref="D466:D497" si="26">B466-C466</f>
        <v>3.4989999999996968E-3</v>
      </c>
      <c r="E466">
        <f t="shared" si="25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26"/>
        <v>-2.2680500000000769E-2</v>
      </c>
      <c r="E467">
        <f t="shared" si="25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26"/>
        <v>-4.9197600000000286E-2</v>
      </c>
      <c r="E468">
        <f t="shared" si="25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26"/>
        <v>-2.3615699999999684E-2</v>
      </c>
      <c r="E469">
        <f t="shared" si="25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26"/>
        <v>-3.3147000000000482E-2</v>
      </c>
      <c r="E470">
        <f t="shared" si="25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26"/>
        <v>-4.5584999999999987E-2</v>
      </c>
      <c r="E471">
        <f t="shared" si="25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26"/>
        <v>-3.8556299999999766E-2</v>
      </c>
      <c r="E472">
        <f t="shared" si="25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26"/>
        <v>-4.1432699999999656E-2</v>
      </c>
      <c r="E473">
        <f t="shared" si="25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26"/>
        <v>-2.7194888888892876E-3</v>
      </c>
      <c r="E474">
        <f t="shared" si="25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26"/>
        <v>-5.923899999999982E-2</v>
      </c>
      <c r="E475">
        <f t="shared" si="25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26"/>
        <v>2.463299999999613E-3</v>
      </c>
      <c r="E476">
        <f t="shared" si="25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26"/>
        <v>-3.9043999999999635E-2</v>
      </c>
      <c r="E477">
        <f t="shared" si="25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26"/>
        <v>-3.0084599999999462E-2</v>
      </c>
      <c r="E478">
        <f t="shared" si="25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26"/>
        <v>-2.6542000000000066E-2</v>
      </c>
      <c r="E479">
        <f t="shared" si="25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26"/>
        <v>-3.9333000000000062E-2</v>
      </c>
      <c r="E480">
        <f t="shared" si="25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26"/>
        <v>-6.3170500000000018E-2</v>
      </c>
      <c r="E481">
        <f t="shared" si="25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26"/>
        <v>-7.1526999999999674E-2</v>
      </c>
      <c r="E482">
        <f t="shared" si="25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26"/>
        <v>-3.9228000000000485E-2</v>
      </c>
      <c r="E483">
        <f t="shared" si="25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26"/>
        <v>-2.9124499999999998E-2</v>
      </c>
      <c r="E484">
        <f t="shared" si="25"/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si="26"/>
        <v>7.3650000000036187E-4</v>
      </c>
      <c r="E485">
        <f t="shared" si="25"/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26"/>
        <v>-3.5873300000000441E-2</v>
      </c>
      <c r="E486">
        <f t="shared" si="25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26"/>
        <v>2.3042000000000229E-2</v>
      </c>
      <c r="E487">
        <f t="shared" si="25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26"/>
        <v>-5.7560999999999751E-2</v>
      </c>
      <c r="E488">
        <f t="shared" si="25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26"/>
        <v>-7.6795000000000613E-2</v>
      </c>
      <c r="E489">
        <f t="shared" si="25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si="26"/>
        <v>-3.0686185714285941E-2</v>
      </c>
      <c r="E490">
        <f t="shared" si="25"/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si="26"/>
        <v>-8.3214499999999525E-2</v>
      </c>
      <c r="E491">
        <f t="shared" si="25"/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26"/>
        <v>-4.2315000000000325E-2</v>
      </c>
      <c r="E492">
        <f t="shared" si="25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26"/>
        <v>-5.8999999999986841E-4</v>
      </c>
      <c r="E493">
        <f t="shared" si="25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26"/>
        <v>-8.5435499999999998E-2</v>
      </c>
      <c r="E494">
        <f t="shared" si="25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26"/>
        <v>-4.3723599999999863E-2</v>
      </c>
      <c r="E495">
        <f t="shared" si="25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26"/>
        <v>-3.9699999999999847E-2</v>
      </c>
      <c r="E496">
        <f t="shared" si="25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26"/>
        <v>1.6774400000000078E-2</v>
      </c>
      <c r="E497">
        <f t="shared" si="25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ref="D498:D529" si="27">B498-C498</f>
        <v>1.7110000000002401E-3</v>
      </c>
      <c r="E498">
        <f t="shared" si="25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27"/>
        <v>-2.6847499999999691E-2</v>
      </c>
      <c r="E499">
        <f t="shared" si="25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27"/>
        <v>-6.5273000000000359E-2</v>
      </c>
      <c r="E500">
        <f t="shared" si="25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si="27"/>
        <v>-3.4642028571428618E-2</v>
      </c>
      <c r="E501">
        <f t="shared" si="25"/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si="27"/>
        <v>-3.7771736734693917E-2</v>
      </c>
      <c r="E502">
        <f t="shared" si="25"/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27"/>
        <v>-1.0402000000000022E-2</v>
      </c>
      <c r="E503">
        <f t="shared" si="25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27"/>
        <v>-1.325429999999983E-2</v>
      </c>
      <c r="E504">
        <f t="shared" si="25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27"/>
        <v>-6.3995999999999498E-3</v>
      </c>
      <c r="E505">
        <f t="shared" si="25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27"/>
        <v>-7.3305000000001286E-3</v>
      </c>
      <c r="E506">
        <f t="shared" si="25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27"/>
        <v>4.5600000000005636E-3</v>
      </c>
      <c r="E507">
        <f t="shared" si="25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27"/>
        <v>-6.5315000000003565E-3</v>
      </c>
      <c r="E508">
        <f t="shared" si="25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27"/>
        <v>3.3360000000000056E-3</v>
      </c>
      <c r="E509">
        <f t="shared" si="25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27"/>
        <v>-2.8843000000000174E-2</v>
      </c>
      <c r="E510">
        <f t="shared" si="25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27"/>
        <v>-1.5933000000000419E-2</v>
      </c>
      <c r="E511">
        <f t="shared" si="25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27"/>
        <v>1.5040700000000129E-2</v>
      </c>
      <c r="E512">
        <f t="shared" si="25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27"/>
        <v>1.832160000000016E-2</v>
      </c>
      <c r="E513">
        <f t="shared" si="25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27"/>
        <v>4.4069999999996057E-3</v>
      </c>
      <c r="E514">
        <f t="shared" ref="E514:E553" si="28">IF(D514&lt;0,1,0)</f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27"/>
        <v>-6.6755000000000564E-3</v>
      </c>
      <c r="E515">
        <f t="shared" si="28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27"/>
        <v>1.0039499999999535E-2</v>
      </c>
      <c r="E516">
        <f t="shared" si="28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27"/>
        <v>8.1304999999991523E-3</v>
      </c>
      <c r="E517">
        <f t="shared" si="28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si="27"/>
        <v>-1.8900000000000361E-2</v>
      </c>
      <c r="E518">
        <f t="shared" si="28"/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27"/>
        <v>8.6523999999998935E-3</v>
      </c>
      <c r="E519">
        <f t="shared" si="28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si="27"/>
        <v>-1.679940000000002E-2</v>
      </c>
      <c r="E520">
        <f t="shared" si="28"/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si="27"/>
        <v>2.1709818181818719E-3</v>
      </c>
      <c r="E521">
        <f t="shared" si="28"/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si="27"/>
        <v>-4.8156600000000438E-2</v>
      </c>
      <c r="E522">
        <f t="shared" si="28"/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si="27"/>
        <v>-1.4381000000000199E-2</v>
      </c>
      <c r="E523">
        <f t="shared" si="28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27"/>
        <v>1.5771400000000213E-2</v>
      </c>
      <c r="E524">
        <f t="shared" si="28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27"/>
        <v>-4.9465270000000672E-2</v>
      </c>
      <c r="E525">
        <f t="shared" si="28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27"/>
        <v>-2.9875499999999278E-2</v>
      </c>
      <c r="E526">
        <f t="shared" si="28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27"/>
        <v>-7.007299999999983E-2</v>
      </c>
      <c r="E527">
        <f t="shared" si="28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27"/>
        <v>-2.8714499999999532E-2</v>
      </c>
      <c r="E528">
        <f t="shared" si="28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27"/>
        <v>-2.9922000000000004E-2</v>
      </c>
      <c r="E529">
        <f t="shared" si="28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ref="D530:D552" si="29">B530-C530</f>
        <v>-7.134069999999948E-2</v>
      </c>
      <c r="E530">
        <f t="shared" si="28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29"/>
        <v>-2.995000000000303E-3</v>
      </c>
      <c r="E531">
        <f t="shared" si="28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29"/>
        <v>-4.9557000000000073E-3</v>
      </c>
      <c r="E532">
        <f t="shared" si="28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29"/>
        <v>-4.1098699999999155E-2</v>
      </c>
      <c r="E533">
        <f t="shared" si="28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29"/>
        <v>-1.4652499999999513E-2</v>
      </c>
      <c r="E534">
        <f t="shared" si="28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29"/>
        <v>9.4233999999993046E-3</v>
      </c>
      <c r="E535">
        <f t="shared" si="28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29"/>
        <v>-1.1959999999966442E-4</v>
      </c>
      <c r="E536">
        <f t="shared" si="28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29"/>
        <v>-6.851699999999461E-3</v>
      </c>
      <c r="E537">
        <f t="shared" si="28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29"/>
        <v>-1.6806700000000063E-2</v>
      </c>
      <c r="E538">
        <f t="shared" si="28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29"/>
        <v>-2.3399000000000392E-2</v>
      </c>
      <c r="E539">
        <f t="shared" si="28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29"/>
        <v>-1.351459999999971E-2</v>
      </c>
      <c r="E540">
        <f t="shared" si="28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29"/>
        <v>-9.803200000000345E-3</v>
      </c>
      <c r="E541">
        <f t="shared" si="28"/>
        <v>1</v>
      </c>
    </row>
    <row r="542" spans="1:5">
      <c r="A542" s="1">
        <v>45534</v>
      </c>
      <c r="B542">
        <v>4.2829199999999998</v>
      </c>
      <c r="C542">
        <v>4.3068594999999998</v>
      </c>
      <c r="D542">
        <f t="shared" si="29"/>
        <v>-2.3939500000000002E-2</v>
      </c>
      <c r="E542">
        <f t="shared" si="28"/>
        <v>1</v>
      </c>
    </row>
    <row r="543" spans="1:5">
      <c r="A543" s="1">
        <v>45538</v>
      </c>
      <c r="B543">
        <v>4.2868599999999999</v>
      </c>
      <c r="C543">
        <v>4.2842526000000003</v>
      </c>
      <c r="D543">
        <f t="shared" si="29"/>
        <v>2.6073999999995934E-3</v>
      </c>
      <c r="E543">
        <f t="shared" si="28"/>
        <v>0</v>
      </c>
    </row>
    <row r="544" spans="1:5">
      <c r="A544" s="1">
        <v>45539</v>
      </c>
      <c r="B544">
        <v>4.2783300000000004</v>
      </c>
      <c r="C544">
        <v>4.3325323999999998</v>
      </c>
      <c r="D544">
        <f t="shared" si="29"/>
        <v>-5.4202399999999429E-2</v>
      </c>
      <c r="E544">
        <f t="shared" si="28"/>
        <v>1</v>
      </c>
    </row>
    <row r="545" spans="1:5">
      <c r="A545" s="1">
        <v>45540</v>
      </c>
      <c r="B545">
        <v>4.2727700000000004</v>
      </c>
      <c r="C545">
        <v>4.3048697000000002</v>
      </c>
      <c r="D545">
        <f t="shared" si="29"/>
        <v>-3.2099699999999842E-2</v>
      </c>
      <c r="E545">
        <f t="shared" si="28"/>
        <v>1</v>
      </c>
    </row>
    <row r="546" spans="1:5">
      <c r="A546" s="1">
        <v>45541</v>
      </c>
      <c r="B546">
        <v>4.2809299999999997</v>
      </c>
      <c r="C546">
        <v>4.3055399999999997</v>
      </c>
      <c r="D546">
        <f t="shared" si="29"/>
        <v>-2.4610000000000021E-2</v>
      </c>
      <c r="E546">
        <f t="shared" si="28"/>
        <v>1</v>
      </c>
    </row>
    <row r="547" spans="1:5">
      <c r="A547" s="1">
        <v>45544</v>
      </c>
      <c r="B547">
        <v>4.2787699999999997</v>
      </c>
      <c r="C547">
        <v>4.3407287999999999</v>
      </c>
      <c r="D547">
        <f t="shared" si="29"/>
        <v>-6.1958800000000203E-2</v>
      </c>
      <c r="E547">
        <f t="shared" si="28"/>
        <v>1</v>
      </c>
    </row>
    <row r="548" spans="1:5">
      <c r="A548" s="1">
        <v>45545</v>
      </c>
      <c r="B548">
        <v>4.2717000000000001</v>
      </c>
      <c r="C548">
        <v>4.3210889999999997</v>
      </c>
      <c r="D548">
        <f t="shared" si="29"/>
        <v>-4.9388999999999683E-2</v>
      </c>
      <c r="E548">
        <f t="shared" si="28"/>
        <v>1</v>
      </c>
    </row>
    <row r="549" spans="1:5">
      <c r="A549" s="1">
        <v>45546</v>
      </c>
      <c r="B549">
        <v>4.2778</v>
      </c>
      <c r="C549">
        <v>4.2732099999999997</v>
      </c>
      <c r="D549">
        <f t="shared" si="29"/>
        <v>4.590000000000316E-3</v>
      </c>
      <c r="E549">
        <f t="shared" si="28"/>
        <v>0</v>
      </c>
    </row>
    <row r="550" spans="1:5">
      <c r="A550" s="1">
        <v>45547</v>
      </c>
      <c r="B550">
        <v>4.2847</v>
      </c>
      <c r="C550">
        <v>4.2650750000000004</v>
      </c>
      <c r="D550">
        <f t="shared" si="29"/>
        <v>1.9624999999999559E-2</v>
      </c>
      <c r="E550">
        <f t="shared" si="28"/>
        <v>0</v>
      </c>
    </row>
    <row r="551" spans="1:5">
      <c r="A551" s="1">
        <v>45548</v>
      </c>
      <c r="B551">
        <v>4.2832499999999998</v>
      </c>
      <c r="C551">
        <v>4.2859515999999998</v>
      </c>
      <c r="D551">
        <f t="shared" si="29"/>
        <v>-2.7015999999999707E-3</v>
      </c>
      <c r="E551">
        <f t="shared" si="28"/>
        <v>1</v>
      </c>
    </row>
    <row r="552" spans="1:5">
      <c r="A552" s="1">
        <v>45551</v>
      </c>
      <c r="B552">
        <v>4.2788100242614746</v>
      </c>
      <c r="C552">
        <v>4.2743140000000004</v>
      </c>
      <c r="D552">
        <f t="shared" si="29"/>
        <v>4.4960242614742185E-3</v>
      </c>
      <c r="E552">
        <f t="shared" si="28"/>
        <v>0</v>
      </c>
    </row>
    <row r="553" spans="1:5">
      <c r="A553" s="1">
        <v>45552</v>
      </c>
      <c r="B553">
        <v>4.2740402221679688</v>
      </c>
      <c r="C553">
        <v>4.2726669311523438</v>
      </c>
      <c r="D553">
        <f t="shared" ref="D553" si="30">B553-C553</f>
        <v>1.373291015625E-3</v>
      </c>
      <c r="E553">
        <f t="shared" si="28"/>
        <v>0</v>
      </c>
    </row>
    <row r="554" spans="1:5">
      <c r="C554">
        <v>4.2763209342956543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23</v>
      </c>
      <c r="H1" s="55" t="s">
        <v>24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customHeight="1" thickBot="1">
      <c r="A3" s="1">
        <v>44923</v>
      </c>
      <c r="B3">
        <v>4.7313200000000002</v>
      </c>
      <c r="D3" s="17">
        <v>4.5194077000000004</v>
      </c>
      <c r="E3">
        <f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>B4-D4</f>
        <v>0.16740660000000052</v>
      </c>
      <c r="F4" s="1">
        <v>44924</v>
      </c>
      <c r="G4">
        <v>4.6938000000000004</v>
      </c>
      <c r="H4" s="17">
        <v>4.6471479999999996</v>
      </c>
      <c r="I4">
        <f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>B5-D5</f>
        <v>0.15293880000000026</v>
      </c>
      <c r="F5" s="1">
        <v>44925</v>
      </c>
      <c r="G5">
        <v>4.6837</v>
      </c>
      <c r="H5" s="17">
        <v>4.7956032999999998</v>
      </c>
      <c r="I5">
        <f>G5-H5</f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25</v>
      </c>
      <c r="P5" s="18" t="s">
        <v>26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>G6-H6</f>
        <v>-0.16806249999999956</v>
      </c>
      <c r="J6" s="1">
        <v>44928</v>
      </c>
      <c r="K6">
        <v>4.7274000000000003</v>
      </c>
      <c r="L6" s="17">
        <v>4.6025843999999996</v>
      </c>
      <c r="M6">
        <f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>G7-H7</f>
        <v>-0.14024599999999943</v>
      </c>
      <c r="J7" s="1">
        <v>44929</v>
      </c>
      <c r="K7">
        <v>4.6694500000000003</v>
      </c>
      <c r="L7" s="17">
        <v>4.5640660000000004</v>
      </c>
      <c r="M7">
        <f>K7-L7</f>
        <v>0.10538399999999992</v>
      </c>
      <c r="N7" s="24">
        <v>44929</v>
      </c>
      <c r="O7">
        <v>4.6694500000000003</v>
      </c>
      <c r="P7" s="17">
        <v>4.6244079999999999</v>
      </c>
      <c r="Q7" s="25">
        <f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>K8-L8</f>
        <v>0.14608760000000043</v>
      </c>
      <c r="N8" s="24">
        <v>44930</v>
      </c>
      <c r="O8">
        <v>4.6756000000000002</v>
      </c>
      <c r="P8" s="17">
        <v>4.6494527000000003</v>
      </c>
      <c r="Q8" s="25">
        <f>O8-P8</f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>O9-P9</f>
        <v>4.3091999999999686E-2</v>
      </c>
    </row>
    <row r="10" spans="1:17" ht="15" customHeight="1" thickBot="1">
      <c r="N10" s="26">
        <v>44932</v>
      </c>
      <c r="O10" s="27">
        <v>4.6974729999999996</v>
      </c>
      <c r="P10" s="28">
        <v>4.6131799999999998</v>
      </c>
      <c r="Q10" s="29">
        <f>O10-P10</f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25</v>
      </c>
      <c r="G12" s="18" t="s">
        <v>26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customHeight="1" thickBot="1">
      <c r="E14" s="35">
        <v>44939</v>
      </c>
      <c r="F14">
        <v>4.6915360000000002</v>
      </c>
      <c r="G14" s="17">
        <v>4.6566020000000004</v>
      </c>
      <c r="H14" s="36">
        <f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>F15-G15</f>
        <v>4.3510399999999727E-2</v>
      </c>
      <c r="I15" s="41"/>
      <c r="J15" s="44" t="s">
        <v>25</v>
      </c>
      <c r="K15" s="44" t="s">
        <v>26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>F16-G16</f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customHeight="1" thickBot="1">
      <c r="E17" s="37">
        <v>44944</v>
      </c>
      <c r="F17" s="38">
        <v>4.7082189999999997</v>
      </c>
      <c r="G17" s="39">
        <v>4.66343</v>
      </c>
      <c r="H17" s="38">
        <f>F17-G17</f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customHeight="1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20</v>
      </c>
      <c r="D21" s="9" t="s">
        <v>9</v>
      </c>
      <c r="E21" s="10" t="s">
        <v>3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>B24-D24</f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>B25-D25</f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>B26-D26</f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20</v>
      </c>
      <c r="D29" s="9" t="s">
        <v>9</v>
      </c>
      <c r="E29" s="10" t="s">
        <v>3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>B32-D32</f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>B33-D33</f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>B34-D34</f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20</v>
      </c>
      <c r="D37" s="9" t="s">
        <v>9</v>
      </c>
      <c r="E37" s="10" t="s">
        <v>3</v>
      </c>
    </row>
    <row r="38" spans="1:7">
      <c r="A38" s="1">
        <v>45041</v>
      </c>
      <c r="B38">
        <v>4.5989199999999997</v>
      </c>
      <c r="D38">
        <v>4.6247829999999999</v>
      </c>
      <c r="E38">
        <f>B38-D38</f>
        <v>-2.5863000000000191E-2</v>
      </c>
      <c r="G38" t="s">
        <v>27</v>
      </c>
    </row>
    <row r="39" spans="1:7">
      <c r="A39" s="1">
        <v>45042</v>
      </c>
      <c r="B39">
        <v>4.5941190000000001</v>
      </c>
      <c r="D39">
        <v>4.6198506000000004</v>
      </c>
      <c r="E39">
        <f>B39-D39</f>
        <v>-2.5731600000000299E-2</v>
      </c>
      <c r="G39" t="s">
        <v>28</v>
      </c>
    </row>
    <row r="40" spans="1:7">
      <c r="A40" s="1">
        <v>45043</v>
      </c>
      <c r="B40">
        <v>4.5823470000000004</v>
      </c>
      <c r="D40">
        <v>4.6331214999999997</v>
      </c>
      <c r="E40">
        <f>B40-D40</f>
        <v>-5.0774499999999279E-2</v>
      </c>
      <c r="G40" t="s">
        <v>29</v>
      </c>
    </row>
    <row r="41" spans="1:7">
      <c r="A41" s="1">
        <v>45044</v>
      </c>
      <c r="B41">
        <v>4.585331</v>
      </c>
      <c r="D41">
        <v>4.6972237000000003</v>
      </c>
      <c r="E41">
        <f>B41-D41</f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>B42-D42</f>
        <v>-0.14440000000000008</v>
      </c>
      <c r="G42" t="s">
        <v>30</v>
      </c>
    </row>
    <row r="43" spans="1:7">
      <c r="A43" s="1"/>
    </row>
    <row r="44" spans="1:7">
      <c r="A44" s="1"/>
    </row>
    <row r="45" spans="1:7">
      <c r="A45" s="1">
        <v>45049</v>
      </c>
      <c r="G45" t="s">
        <v>31</v>
      </c>
    </row>
    <row r="46" spans="1:7">
      <c r="A46" s="1">
        <v>45050</v>
      </c>
      <c r="G46" t="s">
        <v>32</v>
      </c>
    </row>
    <row r="47" spans="1:7">
      <c r="A47" s="1">
        <v>45051</v>
      </c>
      <c r="G47" t="s">
        <v>33</v>
      </c>
    </row>
    <row r="48" spans="1:7">
      <c r="A48" s="1">
        <v>45055</v>
      </c>
      <c r="G48" t="s">
        <v>34</v>
      </c>
    </row>
    <row r="49" spans="1:7">
      <c r="A49" s="1">
        <v>45056</v>
      </c>
      <c r="G49" t="s">
        <v>35</v>
      </c>
    </row>
    <row r="50" spans="1:7">
      <c r="A50" s="1">
        <v>45070</v>
      </c>
      <c r="G50" t="s">
        <v>36</v>
      </c>
    </row>
    <row r="51" spans="1:7">
      <c r="A51" s="1">
        <v>45072</v>
      </c>
      <c r="G51" t="s">
        <v>37</v>
      </c>
    </row>
    <row r="52" spans="1:7">
      <c r="A52" s="1">
        <v>45091</v>
      </c>
      <c r="G52" t="s">
        <v>38</v>
      </c>
    </row>
    <row r="53" spans="1:7">
      <c r="A53" s="1">
        <v>45096</v>
      </c>
      <c r="G53" t="s">
        <v>39</v>
      </c>
    </row>
    <row r="55" spans="1:7">
      <c r="A55" s="1">
        <v>45146</v>
      </c>
      <c r="E55">
        <f>AVERAGE(E57:E61)</f>
        <v>2.8823599999999949E-2</v>
      </c>
      <c r="G55" t="s">
        <v>40</v>
      </c>
    </row>
    <row r="56" spans="1:7">
      <c r="A56" s="5" t="s">
        <v>0</v>
      </c>
      <c r="B56" s="4" t="s">
        <v>20</v>
      </c>
      <c r="D56" s="9" t="s">
        <v>9</v>
      </c>
      <c r="E56" s="10" t="s">
        <v>3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>B58-D58</f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>B59-D59</f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>B60-D60</f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>B61-D61</f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41</v>
      </c>
    </row>
    <row r="63" spans="1:7">
      <c r="A63" s="5" t="s">
        <v>0</v>
      </c>
      <c r="B63" s="4" t="s">
        <v>20</v>
      </c>
      <c r="D63" s="9" t="s">
        <v>9</v>
      </c>
      <c r="E63" s="10" t="s">
        <v>3</v>
      </c>
    </row>
    <row r="64" spans="1:7">
      <c r="A64" s="1">
        <v>45159</v>
      </c>
      <c r="B64">
        <v>4.4682779999999998</v>
      </c>
      <c r="D64">
        <v>4.4279010000000003</v>
      </c>
      <c r="E64">
        <f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>B65-D65</f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>B66-D66</f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>B67-D67</f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42</v>
      </c>
    </row>
    <row r="70" spans="1:8">
      <c r="A70" s="5" t="s">
        <v>0</v>
      </c>
      <c r="B70" s="4" t="s">
        <v>20</v>
      </c>
      <c r="D70" s="9" t="s">
        <v>9</v>
      </c>
      <c r="E70" s="10" t="s">
        <v>3</v>
      </c>
    </row>
    <row r="71" spans="1:8">
      <c r="A71" s="1">
        <v>45166</v>
      </c>
      <c r="B71">
        <v>4.4748479999999997</v>
      </c>
      <c r="D71">
        <v>4.2709099999999998</v>
      </c>
      <c r="E71">
        <f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>B72-D72</f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>B73-D73</f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>B74-D74</f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>B75-D75</f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20</v>
      </c>
      <c r="D77" s="9" t="s">
        <v>9</v>
      </c>
      <c r="E77" s="10" t="s">
        <v>3</v>
      </c>
      <c r="G77" t="s">
        <v>43</v>
      </c>
      <c r="H77" s="6" t="s">
        <v>44</v>
      </c>
    </row>
    <row r="78" spans="1:8">
      <c r="A78" s="1">
        <v>45173</v>
      </c>
      <c r="B78">
        <v>4.1261541111111102</v>
      </c>
      <c r="D78">
        <v>4.4482340000000002</v>
      </c>
      <c r="E78">
        <f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>B79-D79</f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>B80-D80</f>
        <v>-0.26961800000000036</v>
      </c>
    </row>
    <row r="81" spans="1:7">
      <c r="A81" s="1">
        <v>45176</v>
      </c>
      <c r="B81">
        <v>4.258</v>
      </c>
      <c r="D81">
        <v>4.4490843</v>
      </c>
      <c r="E81">
        <f>B81-D81</f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>B82-D82</f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45</v>
      </c>
    </row>
    <row r="84" spans="1:7">
      <c r="A84" s="5" t="s">
        <v>0</v>
      </c>
      <c r="B84" s="4" t="s">
        <v>20</v>
      </c>
      <c r="D84" s="9" t="s">
        <v>9</v>
      </c>
      <c r="E84" s="10" t="s">
        <v>3</v>
      </c>
    </row>
    <row r="85" spans="1:7">
      <c r="A85" s="1">
        <v>45180</v>
      </c>
      <c r="B85">
        <v>4.6216999999999997</v>
      </c>
      <c r="D85">
        <v>4.4857773999999999</v>
      </c>
      <c r="E85">
        <f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>B86-D86</f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>B87-D87</f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>B88-D88</f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>B89-D89</f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46</v>
      </c>
    </row>
    <row r="91" spans="1:7">
      <c r="A91" s="5" t="s">
        <v>0</v>
      </c>
      <c r="B91" s="4" t="s">
        <v>20</v>
      </c>
      <c r="D91" s="9" t="s">
        <v>9</v>
      </c>
      <c r="E91" s="10" t="s">
        <v>3</v>
      </c>
    </row>
    <row r="92" spans="1:7">
      <c r="A92" s="1">
        <v>45187</v>
      </c>
      <c r="B92">
        <v>4.6342400000000001</v>
      </c>
      <c r="D92">
        <v>4.6011959999999998</v>
      </c>
      <c r="E92">
        <f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>B93-D93</f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>B94-D94</f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>B95-D95</f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>B96-D96</f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47</v>
      </c>
    </row>
    <row r="98" spans="1:7">
      <c r="A98" s="5" t="s">
        <v>0</v>
      </c>
      <c r="B98" s="4" t="s">
        <v>20</v>
      </c>
      <c r="D98" s="9" t="s">
        <v>9</v>
      </c>
      <c r="E98" s="10" t="s">
        <v>3</v>
      </c>
    </row>
    <row r="99" spans="1:7">
      <c r="A99" s="1">
        <v>45194</v>
      </c>
      <c r="B99">
        <v>4.6029799999999996</v>
      </c>
      <c r="D99">
        <v>4.6900250000000003</v>
      </c>
      <c r="E99">
        <f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>B100-D100</f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>B101-D101</f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>B102-D102</f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>B103-D103</f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48</v>
      </c>
    </row>
    <row r="105" spans="1:7">
      <c r="A105" s="5" t="s">
        <v>0</v>
      </c>
      <c r="B105" s="4" t="s">
        <v>20</v>
      </c>
      <c r="D105" s="9" t="s">
        <v>9</v>
      </c>
      <c r="E105" s="10" t="s">
        <v>3</v>
      </c>
    </row>
    <row r="106" spans="1:7">
      <c r="A106" s="1">
        <v>45201</v>
      </c>
      <c r="B106">
        <v>4.62005</v>
      </c>
      <c r="D106">
        <v>4.5621770000000001</v>
      </c>
      <c r="E106">
        <f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>B107-D107</f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>B108-D108</f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>B109-D109</f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>B110-D110</f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49</v>
      </c>
    </row>
    <row r="112" spans="1:7">
      <c r="A112" s="5" t="s">
        <v>0</v>
      </c>
      <c r="B112" s="4" t="s">
        <v>20</v>
      </c>
      <c r="D112" s="9" t="s">
        <v>9</v>
      </c>
      <c r="E112" s="10" t="s">
        <v>3</v>
      </c>
    </row>
    <row r="113" spans="1:7">
      <c r="A113" s="1">
        <v>45208</v>
      </c>
      <c r="B113">
        <v>4.577</v>
      </c>
      <c r="D113">
        <v>4.5453687</v>
      </c>
      <c r="E113">
        <f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>B114-D114</f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>B115-D115</f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>B116-D116</f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>B117-D117</f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50</v>
      </c>
    </row>
    <row r="119" spans="1:7">
      <c r="A119" s="5" t="s">
        <v>0</v>
      </c>
      <c r="B119" s="4" t="s">
        <v>20</v>
      </c>
      <c r="D119" s="9" t="s">
        <v>9</v>
      </c>
      <c r="E119" s="10" t="s">
        <v>3</v>
      </c>
    </row>
    <row r="120" spans="1:7">
      <c r="A120" s="1">
        <v>45215</v>
      </c>
      <c r="B120">
        <v>4.4558</v>
      </c>
      <c r="D120">
        <v>4.5183505999999998</v>
      </c>
      <c r="E120">
        <f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>B121-D121</f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>B122-D122</f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>B123-D123</f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>B124-D124</f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51</v>
      </c>
    </row>
    <row r="126" spans="1:7">
      <c r="A126" s="5" t="s">
        <v>0</v>
      </c>
      <c r="B126" s="4" t="s">
        <v>20</v>
      </c>
      <c r="D126" s="9" t="s">
        <v>9</v>
      </c>
      <c r="E126" s="10" t="s">
        <v>3</v>
      </c>
    </row>
    <row r="127" spans="1:7">
      <c r="A127" s="1">
        <v>45222</v>
      </c>
      <c r="B127">
        <v>4.4561500000000001</v>
      </c>
      <c r="D127">
        <v>4.4406796000000002</v>
      </c>
      <c r="E127">
        <f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>B128-D128</f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>B129-D129</f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>B130-D130</f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>B131-D131</f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52</v>
      </c>
    </row>
    <row r="133" spans="1:7">
      <c r="A133" s="5" t="s">
        <v>0</v>
      </c>
      <c r="B133" s="4" t="s">
        <v>20</v>
      </c>
      <c r="D133" s="9" t="s">
        <v>9</v>
      </c>
      <c r="E133" s="10" t="s">
        <v>3</v>
      </c>
    </row>
    <row r="134" spans="1:7">
      <c r="A134" s="1">
        <v>45229</v>
      </c>
      <c r="B134">
        <v>4.4615099999999996</v>
      </c>
      <c r="D134">
        <v>4.4154925</v>
      </c>
      <c r="E134">
        <f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>B135-D135</f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>B136-D136</f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>B137-D137</f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>B138-D138</f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53</v>
      </c>
    </row>
    <row r="140" spans="1:7">
      <c r="A140" s="5" t="s">
        <v>0</v>
      </c>
      <c r="B140" s="4" t="s">
        <v>20</v>
      </c>
      <c r="D140" s="9" t="s">
        <v>9</v>
      </c>
      <c r="E140" s="10" t="s">
        <v>3</v>
      </c>
    </row>
    <row r="141" spans="1:7">
      <c r="A141" s="1">
        <v>45236</v>
      </c>
      <c r="B141">
        <v>4.4462700000000002</v>
      </c>
      <c r="D141">
        <v>4.3899473999999996</v>
      </c>
      <c r="E141">
        <f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>B142-D142</f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>B143-D143</f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>B144-D144</f>
        <v>5.339900000000064E-2</v>
      </c>
    </row>
    <row r="145" spans="4:7">
      <c r="D145">
        <v>4.3818125999999999</v>
      </c>
    </row>
    <row r="146" spans="4:7">
      <c r="G146" t="s">
        <v>54</v>
      </c>
    </row>
    <row r="152" spans="4:7">
      <c r="G152" t="s">
        <v>55</v>
      </c>
    </row>
    <row r="158" spans="4:7">
      <c r="G158" t="s">
        <v>56</v>
      </c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2"/>
  <sheetViews>
    <sheetView zoomScale="160" zoomScaleNormal="160" workbookViewId="0">
      <pane ySplit="1" topLeftCell="A208" activePane="bottomLeft" state="frozen"/>
      <selection pane="bottomLeft" activeCell="D220" sqref="D220"/>
    </sheetView>
  </sheetViews>
  <sheetFormatPr defaultRowHeight="14.4"/>
  <cols>
    <col min="1" max="1" width="11.88671875" customWidth="1"/>
    <col min="2" max="2" width="8.88671875" style="61" customWidth="1"/>
    <col min="3" max="3" width="16.88671875" style="61" customWidth="1"/>
    <col min="4" max="4" width="10.88671875" customWidth="1"/>
    <col min="5" max="5" width="13.77734375" customWidth="1"/>
  </cols>
  <sheetData>
    <row r="1" spans="1:5">
      <c r="A1" s="5" t="s">
        <v>0</v>
      </c>
      <c r="B1" s="60" t="s">
        <v>20</v>
      </c>
      <c r="C1" s="62" t="s">
        <v>57</v>
      </c>
      <c r="D1" s="3" t="s">
        <v>3</v>
      </c>
      <c r="E1" s="6">
        <f>AVERAGE($D$2:$D$499)</f>
        <v>-9.4890392152945438E-3</v>
      </c>
    </row>
    <row r="2" spans="1:5">
      <c r="A2" s="1">
        <v>45243</v>
      </c>
      <c r="B2" s="61">
        <v>4.4203900000000003</v>
      </c>
      <c r="C2" s="61">
        <v>4.4397197000000004</v>
      </c>
      <c r="D2" s="61">
        <f t="shared" ref="D2:D65" si="0">B2-C2</f>
        <v>-1.9329700000000116E-2</v>
      </c>
    </row>
    <row r="3" spans="1:5">
      <c r="A3" s="1">
        <v>45244</v>
      </c>
      <c r="B3" s="61">
        <v>4.4245599999999996</v>
      </c>
      <c r="C3" s="61">
        <v>4.4373930000000001</v>
      </c>
      <c r="D3" s="61">
        <f t="shared" si="0"/>
        <v>-1.2833000000000538E-2</v>
      </c>
    </row>
    <row r="4" spans="1:5">
      <c r="A4" s="1">
        <v>45245</v>
      </c>
      <c r="B4" s="61">
        <v>4.452108</v>
      </c>
      <c r="C4" s="61">
        <v>4.4453683000000002</v>
      </c>
      <c r="D4" s="61">
        <f t="shared" si="0"/>
        <v>6.7396999999997931E-3</v>
      </c>
    </row>
    <row r="5" spans="1:5">
      <c r="A5" s="1">
        <v>45246</v>
      </c>
      <c r="B5" s="61">
        <v>4.3864000000000001</v>
      </c>
      <c r="C5" s="61">
        <v>4.4587025999999996</v>
      </c>
      <c r="D5" s="61">
        <f t="shared" si="0"/>
        <v>-7.2302599999999551E-2</v>
      </c>
    </row>
    <row r="6" spans="1:5">
      <c r="A6" s="1">
        <v>45247</v>
      </c>
      <c r="B6" s="61">
        <v>4.3706399999999999</v>
      </c>
      <c r="C6" s="61">
        <v>4.4589353000000003</v>
      </c>
      <c r="D6" s="61">
        <f t="shared" si="0"/>
        <v>-8.829530000000041E-2</v>
      </c>
    </row>
    <row r="7" spans="1:5">
      <c r="A7" s="1">
        <v>45250</v>
      </c>
      <c r="B7" s="61">
        <v>4.3820399999999999</v>
      </c>
      <c r="C7" s="61">
        <v>4.4474134000000003</v>
      </c>
      <c r="D7" s="61">
        <f t="shared" si="0"/>
        <v>-6.5373400000000359E-2</v>
      </c>
    </row>
    <row r="8" spans="1:5">
      <c r="A8" s="1">
        <v>45251</v>
      </c>
      <c r="B8" s="61">
        <v>4.3441000000000001</v>
      </c>
      <c r="C8" s="61">
        <v>4.4604049999999997</v>
      </c>
      <c r="D8" s="61">
        <f t="shared" si="0"/>
        <v>-0.11630499999999966</v>
      </c>
    </row>
    <row r="9" spans="1:5">
      <c r="A9" s="1">
        <v>45252</v>
      </c>
      <c r="B9" s="61">
        <v>4.3708999999999998</v>
      </c>
      <c r="C9" s="61">
        <v>4.4748210000000004</v>
      </c>
      <c r="D9" s="61">
        <f t="shared" si="0"/>
        <v>-0.1039210000000006</v>
      </c>
    </row>
    <row r="10" spans="1:5">
      <c r="A10" s="1">
        <v>45253</v>
      </c>
      <c r="B10" s="61">
        <v>4.3617999999999997</v>
      </c>
      <c r="C10" s="61">
        <v>4.4819259999999996</v>
      </c>
      <c r="D10" s="61">
        <f t="shared" si="0"/>
        <v>-0.12012599999999996</v>
      </c>
    </row>
    <row r="11" spans="1:5">
      <c r="A11" s="1">
        <v>45254</v>
      </c>
      <c r="B11" s="61">
        <v>4.3632</v>
      </c>
      <c r="C11" s="61">
        <v>4.4831490000000001</v>
      </c>
      <c r="D11" s="61">
        <f t="shared" si="0"/>
        <v>-0.11994900000000008</v>
      </c>
    </row>
    <row r="12" spans="1:5">
      <c r="A12" s="1">
        <v>45257</v>
      </c>
      <c r="B12" s="61">
        <v>4.3606699999999998</v>
      </c>
      <c r="C12" s="61">
        <v>4.4254579999999999</v>
      </c>
      <c r="D12" s="61">
        <f t="shared" si="0"/>
        <v>-6.4788000000000068E-2</v>
      </c>
    </row>
    <row r="13" spans="1:5">
      <c r="A13" s="1">
        <v>45258</v>
      </c>
      <c r="B13" s="61">
        <v>4.3439300000000003</v>
      </c>
      <c r="C13" s="61">
        <v>4.4274306000000001</v>
      </c>
      <c r="D13" s="61">
        <f t="shared" si="0"/>
        <v>-8.3500599999999814E-2</v>
      </c>
    </row>
    <row r="14" spans="1:5">
      <c r="A14" s="1">
        <v>45259</v>
      </c>
      <c r="B14" s="61">
        <v>4.3176399999999999</v>
      </c>
      <c r="C14" s="61">
        <v>4.4089894000000003</v>
      </c>
      <c r="D14" s="61">
        <f t="shared" si="0"/>
        <v>-9.1349400000000358E-2</v>
      </c>
    </row>
    <row r="15" spans="1:5">
      <c r="A15" s="1">
        <v>45260</v>
      </c>
      <c r="B15" s="61">
        <v>4.3388200000000001</v>
      </c>
      <c r="C15" s="61">
        <v>4.3910555999999996</v>
      </c>
      <c r="D15" s="61">
        <f t="shared" si="0"/>
        <v>-5.2235599999999494E-2</v>
      </c>
    </row>
    <row r="16" spans="1:5">
      <c r="A16" s="1">
        <v>45261</v>
      </c>
      <c r="B16" s="61">
        <v>4.3503699999999998</v>
      </c>
      <c r="C16" s="61">
        <v>4.3848934000000002</v>
      </c>
      <c r="D16" s="61">
        <f t="shared" si="0"/>
        <v>-3.4523400000000315E-2</v>
      </c>
    </row>
    <row r="17" spans="1:4">
      <c r="A17" s="1">
        <v>45264</v>
      </c>
      <c r="B17" s="61">
        <v>4.3256899999999998</v>
      </c>
      <c r="C17" s="61">
        <v>4.3906660000000004</v>
      </c>
      <c r="D17" s="61">
        <f t="shared" si="0"/>
        <v>-6.4976000000000589E-2</v>
      </c>
    </row>
    <row r="18" spans="1:4">
      <c r="A18" s="1">
        <v>45265</v>
      </c>
      <c r="B18" s="61">
        <v>4.32761</v>
      </c>
      <c r="C18" s="61">
        <v>4.4073023999999998</v>
      </c>
      <c r="D18" s="61">
        <f t="shared" si="0"/>
        <v>-7.9692399999999886E-2</v>
      </c>
    </row>
    <row r="19" spans="1:4">
      <c r="A19" s="1">
        <v>45266</v>
      </c>
      <c r="B19" s="61">
        <v>4.3194900000000001</v>
      </c>
      <c r="C19" s="61">
        <v>4.4268093000000004</v>
      </c>
      <c r="D19" s="61">
        <f t="shared" si="0"/>
        <v>-0.10731930000000034</v>
      </c>
    </row>
    <row r="20" spans="1:4">
      <c r="A20" s="1">
        <v>45267</v>
      </c>
      <c r="B20" s="61">
        <v>4.3272300000000001</v>
      </c>
      <c r="C20" s="61">
        <v>4.4315147000000001</v>
      </c>
      <c r="D20" s="61">
        <f t="shared" si="0"/>
        <v>-0.10428470000000001</v>
      </c>
    </row>
    <row r="21" spans="1:4">
      <c r="A21" s="1">
        <v>45268</v>
      </c>
      <c r="B21" s="61">
        <v>4.3272300000000001</v>
      </c>
      <c r="C21" s="61">
        <v>4.4290289999999999</v>
      </c>
      <c r="D21" s="61">
        <f t="shared" si="0"/>
        <v>-0.10179899999999975</v>
      </c>
    </row>
    <row r="22" spans="1:4">
      <c r="A22" s="1">
        <v>45271</v>
      </c>
      <c r="B22" s="61">
        <v>4.3254599999999996</v>
      </c>
      <c r="C22" s="61">
        <v>4.3779199999999996</v>
      </c>
      <c r="D22" s="61">
        <f t="shared" si="0"/>
        <v>-5.2459999999999951E-2</v>
      </c>
    </row>
    <row r="23" spans="1:4">
      <c r="A23" s="1">
        <v>45272</v>
      </c>
      <c r="B23" s="61">
        <v>4.3333000000000004</v>
      </c>
      <c r="C23" s="61">
        <v>4.3646349999999998</v>
      </c>
      <c r="D23" s="61">
        <f t="shared" si="0"/>
        <v>-3.1334999999999447E-2</v>
      </c>
    </row>
    <row r="24" spans="1:4">
      <c r="A24" s="1">
        <v>45273</v>
      </c>
      <c r="B24" s="61">
        <v>4.3245800000000001</v>
      </c>
      <c r="C24" s="61">
        <v>4.3486159999999998</v>
      </c>
      <c r="D24" s="61">
        <f t="shared" si="0"/>
        <v>-2.4035999999999724E-2</v>
      </c>
    </row>
    <row r="25" spans="1:4">
      <c r="A25" s="1">
        <v>45274</v>
      </c>
      <c r="B25" s="61">
        <v>4.2960099999999999</v>
      </c>
      <c r="C25" s="61">
        <v>4.3421702</v>
      </c>
      <c r="D25" s="61">
        <f t="shared" si="0"/>
        <v>-4.6160200000000096E-2</v>
      </c>
    </row>
    <row r="26" spans="1:4">
      <c r="A26" s="1">
        <v>45275</v>
      </c>
      <c r="B26" s="61">
        <v>4.3048000000000002</v>
      </c>
      <c r="C26" s="61">
        <v>4.3236184</v>
      </c>
      <c r="D26" s="61">
        <f t="shared" si="0"/>
        <v>-1.8818399999999791E-2</v>
      </c>
    </row>
    <row r="27" spans="1:4">
      <c r="A27" s="1">
        <v>45278</v>
      </c>
      <c r="B27" s="61">
        <v>4.3315799999999998</v>
      </c>
      <c r="C27" s="61">
        <v>4.3164369999999996</v>
      </c>
      <c r="D27" s="61">
        <f t="shared" si="0"/>
        <v>1.5143000000000129E-2</v>
      </c>
    </row>
    <row r="28" spans="1:4">
      <c r="A28" s="1">
        <v>45279</v>
      </c>
      <c r="B28" s="61">
        <v>4.3197999999999999</v>
      </c>
      <c r="C28" s="61">
        <v>4.2986716999999999</v>
      </c>
      <c r="D28" s="61">
        <f t="shared" si="0"/>
        <v>2.1128299999999989E-2</v>
      </c>
    </row>
    <row r="29" spans="1:4">
      <c r="A29" s="1">
        <v>45280</v>
      </c>
      <c r="B29" s="61">
        <v>4.32315</v>
      </c>
      <c r="C29" s="61">
        <v>4.2743950000000002</v>
      </c>
      <c r="D29" s="61">
        <f t="shared" si="0"/>
        <v>4.8754999999999882E-2</v>
      </c>
    </row>
    <row r="30" spans="1:4">
      <c r="A30" s="1">
        <v>45281</v>
      </c>
      <c r="B30" s="61">
        <v>4.34213</v>
      </c>
      <c r="C30" s="61">
        <v>4.2607400000000002</v>
      </c>
      <c r="D30" s="61">
        <f t="shared" si="0"/>
        <v>8.1389999999999851E-2</v>
      </c>
    </row>
    <row r="31" spans="1:4">
      <c r="A31" s="1">
        <v>45282</v>
      </c>
      <c r="B31" s="61">
        <v>4.3228</v>
      </c>
      <c r="C31" s="61">
        <v>4.2532515999999996</v>
      </c>
      <c r="D31" s="61">
        <f t="shared" si="0"/>
        <v>6.9548400000000399E-2</v>
      </c>
    </row>
    <row r="32" spans="1:4">
      <c r="A32" s="1">
        <v>45286</v>
      </c>
      <c r="B32" s="61">
        <v>4.3332100000000002</v>
      </c>
      <c r="C32" s="61">
        <v>4.2502255</v>
      </c>
      <c r="D32" s="61">
        <f t="shared" si="0"/>
        <v>8.2984500000000239E-2</v>
      </c>
    </row>
    <row r="33" spans="1:4">
      <c r="A33" s="1">
        <v>45287</v>
      </c>
      <c r="B33" s="61">
        <v>4.3247400000000003</v>
      </c>
      <c r="C33" s="61">
        <v>4.2410870000000003</v>
      </c>
      <c r="D33" s="61">
        <f t="shared" si="0"/>
        <v>8.3652999999999977E-2</v>
      </c>
    </row>
    <row r="34" spans="1:4">
      <c r="A34" s="1">
        <v>45288</v>
      </c>
      <c r="B34" s="61">
        <v>4.3173000000000004</v>
      </c>
      <c r="C34" s="61">
        <v>4.2615129999999999</v>
      </c>
      <c r="D34" s="61">
        <f t="shared" si="0"/>
        <v>5.5787000000000475E-2</v>
      </c>
    </row>
    <row r="35" spans="1:4">
      <c r="A35" s="1">
        <v>45289</v>
      </c>
      <c r="B35" s="61">
        <v>4.3335499999999998</v>
      </c>
      <c r="C35" s="61">
        <v>4.2706203</v>
      </c>
      <c r="D35" s="61">
        <f t="shared" si="0"/>
        <v>6.2929699999999755E-2</v>
      </c>
    </row>
    <row r="36" spans="1:4">
      <c r="A36" s="1">
        <v>45293</v>
      </c>
      <c r="B36" s="61">
        <v>4.33988</v>
      </c>
      <c r="C36" s="61">
        <v>4.2816386</v>
      </c>
      <c r="D36" s="61">
        <f t="shared" si="0"/>
        <v>5.8241399999999999E-2</v>
      </c>
    </row>
    <row r="37" spans="1:4">
      <c r="A37" s="1">
        <v>45294</v>
      </c>
      <c r="B37" s="61">
        <v>4.3661899999999996</v>
      </c>
      <c r="C37" s="61">
        <v>4.2987776000000002</v>
      </c>
      <c r="D37" s="61">
        <f t="shared" si="0"/>
        <v>6.7412399999999373E-2</v>
      </c>
    </row>
    <row r="38" spans="1:4">
      <c r="A38" s="1">
        <v>45295</v>
      </c>
      <c r="B38" s="61">
        <v>4.3486000000000002</v>
      </c>
      <c r="C38" s="61">
        <v>4.3172812</v>
      </c>
      <c r="D38" s="61">
        <f t="shared" si="0"/>
        <v>3.1318800000000202E-2</v>
      </c>
    </row>
    <row r="39" spans="1:4">
      <c r="A39" s="1">
        <v>45296</v>
      </c>
      <c r="B39" s="61">
        <v>4.3437999999999999</v>
      </c>
      <c r="C39" s="61">
        <v>4.3904269999999999</v>
      </c>
      <c r="D39" s="61">
        <f t="shared" si="0"/>
        <v>-4.6626999999999974E-2</v>
      </c>
    </row>
    <row r="40" spans="1:4">
      <c r="A40" s="1">
        <v>45299</v>
      </c>
      <c r="B40" s="61">
        <v>4.3431499999999996</v>
      </c>
      <c r="C40" s="61">
        <v>4.4120216000000001</v>
      </c>
      <c r="D40" s="61">
        <f t="shared" si="0"/>
        <v>-6.8871600000000477E-2</v>
      </c>
    </row>
    <row r="41" spans="1:4">
      <c r="A41" s="1">
        <v>45300</v>
      </c>
      <c r="B41" s="61">
        <v>4.3311999999999999</v>
      </c>
      <c r="C41" s="61">
        <v>4.426336</v>
      </c>
      <c r="D41" s="61">
        <f t="shared" si="0"/>
        <v>-9.5136000000000109E-2</v>
      </c>
    </row>
    <row r="42" spans="1:4">
      <c r="A42" s="1">
        <v>45301</v>
      </c>
      <c r="B42" s="61">
        <v>4.3430099999999996</v>
      </c>
      <c r="C42" s="61">
        <v>4.4373994000000003</v>
      </c>
      <c r="D42" s="61">
        <f t="shared" si="0"/>
        <v>-9.4389400000000734E-2</v>
      </c>
    </row>
    <row r="43" spans="1:4">
      <c r="A43" s="1">
        <v>45302</v>
      </c>
      <c r="B43" s="61">
        <v>4.3323</v>
      </c>
      <c r="C43" s="61">
        <v>4.4435086000000004</v>
      </c>
      <c r="D43" s="61">
        <f t="shared" si="0"/>
        <v>-0.11120860000000032</v>
      </c>
    </row>
    <row r="44" spans="1:4">
      <c r="A44" s="1">
        <v>45303</v>
      </c>
      <c r="B44" s="61">
        <v>4.3518499999999998</v>
      </c>
      <c r="C44" s="61">
        <v>4.3750229999999997</v>
      </c>
      <c r="D44" s="61">
        <f t="shared" si="0"/>
        <v>-2.3172999999999888E-2</v>
      </c>
    </row>
    <row r="45" spans="1:4">
      <c r="A45" s="1">
        <v>45306</v>
      </c>
      <c r="B45" s="61">
        <v>4.3523199999999997</v>
      </c>
      <c r="C45" s="61">
        <v>4.3817259999999996</v>
      </c>
      <c r="D45" s="61">
        <f t="shared" si="0"/>
        <v>-2.9405999999999821E-2</v>
      </c>
    </row>
    <row r="46" spans="1:4">
      <c r="A46" s="1">
        <v>45307</v>
      </c>
      <c r="B46" s="61">
        <v>4.3693900000000001</v>
      </c>
      <c r="C46" s="61">
        <v>4.3715267000000004</v>
      </c>
      <c r="D46" s="61">
        <f t="shared" si="0"/>
        <v>-2.1367000000003245E-3</v>
      </c>
    </row>
    <row r="47" spans="1:4">
      <c r="A47" s="1">
        <v>45308</v>
      </c>
      <c r="B47" s="61">
        <v>4.3900199999999998</v>
      </c>
      <c r="C47" s="61">
        <v>4.3571977999999998</v>
      </c>
      <c r="D47" s="61">
        <f t="shared" si="0"/>
        <v>3.2822200000000024E-2</v>
      </c>
    </row>
    <row r="48" spans="1:4">
      <c r="A48" s="1">
        <v>45309</v>
      </c>
      <c r="B48" s="61">
        <v>4.3937999999999997</v>
      </c>
      <c r="C48" s="61">
        <v>4.3386009999999997</v>
      </c>
      <c r="D48" s="61">
        <f t="shared" si="0"/>
        <v>5.5198999999999998E-2</v>
      </c>
    </row>
    <row r="49" spans="1:5">
      <c r="A49" s="1">
        <v>45310</v>
      </c>
      <c r="B49" s="61">
        <v>4.3827100000000003</v>
      </c>
      <c r="C49" s="61">
        <v>4.3652819999999997</v>
      </c>
      <c r="D49" s="61">
        <f t="shared" si="0"/>
        <v>1.7428000000000665E-2</v>
      </c>
    </row>
    <row r="50" spans="1:5">
      <c r="A50" s="1">
        <v>45313</v>
      </c>
      <c r="B50" s="61">
        <v>4.3518499999999998</v>
      </c>
      <c r="C50" s="61">
        <v>4.3526397000000001</v>
      </c>
      <c r="D50" s="61">
        <f t="shared" si="0"/>
        <v>-7.8970000000033735E-4</v>
      </c>
    </row>
    <row r="51" spans="1:5">
      <c r="A51" s="1">
        <v>45314</v>
      </c>
      <c r="B51" s="61">
        <v>4.3606199999999999</v>
      </c>
      <c r="C51" s="61">
        <v>4.3483890000000001</v>
      </c>
      <c r="D51" s="61">
        <f t="shared" si="0"/>
        <v>1.2230999999999881E-2</v>
      </c>
    </row>
    <row r="52" spans="1:5">
      <c r="A52" s="1">
        <v>45315</v>
      </c>
      <c r="B52" s="61">
        <v>4.3606199999999999</v>
      </c>
      <c r="C52" s="61">
        <v>4.3440412999999998</v>
      </c>
      <c r="D52" s="61">
        <f t="shared" si="0"/>
        <v>1.6578700000000168E-2</v>
      </c>
    </row>
    <row r="53" spans="1:5">
      <c r="A53" s="1">
        <v>45316</v>
      </c>
      <c r="B53" s="61">
        <v>4.3606199999999999</v>
      </c>
      <c r="C53" s="61">
        <v>4.3381733999999996</v>
      </c>
      <c r="D53" s="61">
        <f t="shared" si="0"/>
        <v>2.2446600000000316E-2</v>
      </c>
    </row>
    <row r="54" spans="1:5">
      <c r="A54" s="1">
        <v>45317</v>
      </c>
      <c r="B54" s="61">
        <v>4.3784700000000001</v>
      </c>
      <c r="C54" s="61">
        <v>4.3316610000000004</v>
      </c>
      <c r="D54" s="61">
        <f t="shared" si="0"/>
        <v>4.6808999999999656E-2</v>
      </c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>
        <f t="shared" si="0"/>
        <v>1.7970999999999293E-2</v>
      </c>
    </row>
    <row r="56" spans="1:5">
      <c r="A56" s="1">
        <v>45321</v>
      </c>
      <c r="B56" s="61">
        <v>4.3646399999999996</v>
      </c>
      <c r="C56" s="61">
        <v>4.3583464999999997</v>
      </c>
      <c r="D56" s="61">
        <f t="shared" si="0"/>
        <v>6.2934999999999519E-3</v>
      </c>
    </row>
    <row r="57" spans="1:5">
      <c r="A57" s="1">
        <v>45322</v>
      </c>
      <c r="B57" s="61">
        <v>4.3478199999999996</v>
      </c>
      <c r="C57" s="61">
        <v>4.3781330000000001</v>
      </c>
      <c r="D57" s="61">
        <f t="shared" si="0"/>
        <v>-3.0313000000000478E-2</v>
      </c>
    </row>
    <row r="58" spans="1:5">
      <c r="A58" s="1">
        <v>45323</v>
      </c>
      <c r="B58" s="61">
        <v>4.3259400000000001</v>
      </c>
      <c r="C58" s="61">
        <v>4.3906774999999998</v>
      </c>
      <c r="D58" s="61">
        <f t="shared" si="0"/>
        <v>-6.473749999999967E-2</v>
      </c>
    </row>
    <row r="59" spans="1:5">
      <c r="A59" s="1">
        <v>45324</v>
      </c>
      <c r="B59" s="61">
        <v>4.3143900000000004</v>
      </c>
      <c r="C59" s="61">
        <v>4.3475099999999998</v>
      </c>
      <c r="D59" s="61">
        <f t="shared" si="0"/>
        <v>-3.3119999999999372E-2</v>
      </c>
    </row>
    <row r="60" spans="1:5">
      <c r="A60" s="1">
        <v>45327</v>
      </c>
      <c r="B60" s="61">
        <v>4.31271</v>
      </c>
      <c r="C60" s="61">
        <v>4.3577886000000001</v>
      </c>
      <c r="D60" s="61">
        <f t="shared" si="0"/>
        <v>-4.507860000000008E-2</v>
      </c>
    </row>
    <row r="61" spans="1:5">
      <c r="A61" s="1">
        <v>45328</v>
      </c>
      <c r="B61" s="61">
        <v>4.3383500000000002</v>
      </c>
      <c r="C61" s="61">
        <v>4.3528894999999999</v>
      </c>
      <c r="D61" s="61">
        <f t="shared" si="0"/>
        <v>-1.4539499999999705E-2</v>
      </c>
    </row>
    <row r="62" spans="1:5">
      <c r="A62" s="1">
        <v>45329</v>
      </c>
      <c r="B62" s="61">
        <v>4.3449</v>
      </c>
      <c r="C62" s="61">
        <v>4.3510346000000002</v>
      </c>
      <c r="D62" s="61">
        <f t="shared" si="0"/>
        <v>-6.1346000000002121E-3</v>
      </c>
    </row>
    <row r="63" spans="1:5">
      <c r="A63" s="1">
        <v>45330</v>
      </c>
      <c r="B63" s="61">
        <v>4.3412800000000002</v>
      </c>
      <c r="C63" s="61">
        <v>4.3377175000000001</v>
      </c>
      <c r="D63" s="61">
        <f t="shared" si="0"/>
        <v>3.562500000000135E-3</v>
      </c>
    </row>
    <row r="64" spans="1:5">
      <c r="A64" s="1">
        <v>45331</v>
      </c>
      <c r="B64" s="61">
        <v>4.3489820000000003</v>
      </c>
      <c r="C64" s="61">
        <v>4.3596640000000004</v>
      </c>
      <c r="D64" s="61">
        <f t="shared" si="0"/>
        <v>-1.068200000000008E-2</v>
      </c>
    </row>
    <row r="65" spans="1:4">
      <c r="A65" s="1">
        <v>45334</v>
      </c>
      <c r="B65" s="61">
        <v>4.3230700000000004</v>
      </c>
      <c r="C65" s="61">
        <v>4.3612045999999998</v>
      </c>
      <c r="D65" s="61">
        <f t="shared" si="0"/>
        <v>-3.8134599999999352E-2</v>
      </c>
    </row>
    <row r="66" spans="1:4">
      <c r="A66" s="1">
        <v>45335</v>
      </c>
      <c r="B66" s="61">
        <v>4.3221699999999998</v>
      </c>
      <c r="C66" s="61">
        <v>4.356179</v>
      </c>
      <c r="D66" s="61">
        <f t="shared" ref="D66:D129" si="1">B66-C66</f>
        <v>-3.4009000000000178E-2</v>
      </c>
    </row>
    <row r="67" spans="1:4">
      <c r="A67" s="1">
        <v>45336</v>
      </c>
      <c r="B67" s="61">
        <v>4.3365200000000002</v>
      </c>
      <c r="C67" s="61">
        <v>4.3519936000000001</v>
      </c>
      <c r="D67" s="61">
        <f t="shared" si="1"/>
        <v>-1.5473599999999976E-2</v>
      </c>
    </row>
    <row r="68" spans="1:4">
      <c r="A68" s="1">
        <v>45337</v>
      </c>
      <c r="B68" s="61">
        <v>4.3385300000000004</v>
      </c>
      <c r="C68" s="61">
        <v>4.3406463000000004</v>
      </c>
      <c r="D68" s="61">
        <f t="shared" si="1"/>
        <v>-2.1162999999999599E-3</v>
      </c>
    </row>
    <row r="69" spans="1:4">
      <c r="A69" s="1">
        <v>45338</v>
      </c>
      <c r="B69" s="61">
        <v>4.3402000000000003</v>
      </c>
      <c r="C69" s="61">
        <v>4.3211874999999997</v>
      </c>
      <c r="D69" s="61">
        <f t="shared" si="1"/>
        <v>1.9012500000000543E-2</v>
      </c>
    </row>
    <row r="70" spans="1:4">
      <c r="A70" s="1">
        <v>45341</v>
      </c>
      <c r="B70" s="61">
        <v>4.3365299999999998</v>
      </c>
      <c r="C70" s="61">
        <v>4.3091654999999998</v>
      </c>
      <c r="D70" s="61">
        <f t="shared" si="1"/>
        <v>2.7364500000000014E-2</v>
      </c>
    </row>
    <row r="71" spans="1:4">
      <c r="A71" s="1">
        <v>45342</v>
      </c>
      <c r="B71" s="61">
        <v>4.3247</v>
      </c>
      <c r="C71" s="61">
        <v>4.2970160000000002</v>
      </c>
      <c r="D71" s="61">
        <f t="shared" si="1"/>
        <v>2.768399999999982E-2</v>
      </c>
    </row>
    <row r="72" spans="1:4">
      <c r="A72" s="1">
        <v>45343</v>
      </c>
      <c r="B72" s="61">
        <v>4.3125299999999998</v>
      </c>
      <c r="C72" s="61">
        <v>4.2957830000000001</v>
      </c>
      <c r="D72" s="61">
        <f t="shared" si="1"/>
        <v>1.6746999999999623E-2</v>
      </c>
    </row>
    <row r="73" spans="1:4">
      <c r="A73" s="1">
        <v>45344</v>
      </c>
      <c r="B73" s="61">
        <v>4.3152999999999997</v>
      </c>
      <c r="C73" s="61">
        <v>4.2895380000000003</v>
      </c>
      <c r="D73" s="61">
        <f t="shared" si="1"/>
        <v>2.5761999999999396E-2</v>
      </c>
    </row>
    <row r="74" spans="1:4">
      <c r="A74" s="1">
        <v>45345</v>
      </c>
      <c r="B74" s="61">
        <v>4.3214399999999999</v>
      </c>
      <c r="C74" s="61">
        <v>4.3074820000000003</v>
      </c>
      <c r="D74" s="61">
        <f t="shared" si="1"/>
        <v>1.3957999999999693E-2</v>
      </c>
    </row>
    <row r="75" spans="1:4">
      <c r="A75" s="1">
        <v>45348</v>
      </c>
      <c r="B75" s="61">
        <v>4.3048400000000004</v>
      </c>
      <c r="C75" s="61">
        <v>4.3080907000000002</v>
      </c>
      <c r="D75" s="61">
        <f t="shared" si="1"/>
        <v>-3.2506999999997177E-3</v>
      </c>
    </row>
    <row r="76" spans="1:4">
      <c r="A76" s="1">
        <v>45349</v>
      </c>
      <c r="B76" s="61">
        <v>4.3086700000000002</v>
      </c>
      <c r="C76" s="61">
        <v>4.3042490000000004</v>
      </c>
      <c r="D76" s="61">
        <f t="shared" si="1"/>
        <v>4.4209999999997862E-3</v>
      </c>
    </row>
    <row r="77" spans="1:4">
      <c r="A77" s="1">
        <v>45350</v>
      </c>
      <c r="B77" s="61">
        <v>4.3043399999999998</v>
      </c>
      <c r="C77" s="61">
        <v>4.3033146999999996</v>
      </c>
      <c r="D77" s="61">
        <f t="shared" si="1"/>
        <v>1.0253000000002288E-3</v>
      </c>
    </row>
    <row r="78" spans="1:4">
      <c r="A78" s="1">
        <v>45351</v>
      </c>
      <c r="B78" s="61">
        <v>4.3154399999999997</v>
      </c>
      <c r="C78" s="61">
        <v>4.3039784000000001</v>
      </c>
      <c r="D78" s="61">
        <f t="shared" si="1"/>
        <v>1.1461599999999628E-2</v>
      </c>
    </row>
    <row r="79" spans="1:4">
      <c r="A79" s="1">
        <v>45352</v>
      </c>
      <c r="B79">
        <v>4.31325</v>
      </c>
      <c r="C79" s="61">
        <v>4.3296950000000001</v>
      </c>
      <c r="D79" s="61">
        <f t="shared" si="1"/>
        <v>-1.6445000000000043E-2</v>
      </c>
    </row>
    <row r="80" spans="1:4">
      <c r="A80" s="1">
        <v>45355</v>
      </c>
      <c r="B80">
        <v>4.3154399999999997</v>
      </c>
      <c r="C80" s="61">
        <v>4.3257294000000002</v>
      </c>
      <c r="D80" s="61">
        <f t="shared" si="1"/>
        <v>-1.0289400000000448E-2</v>
      </c>
    </row>
    <row r="81" spans="1:4">
      <c r="A81" s="1">
        <v>45356</v>
      </c>
      <c r="B81">
        <v>4.3209999999999997</v>
      </c>
      <c r="C81" s="61">
        <v>4.3233509999999997</v>
      </c>
      <c r="D81" s="61">
        <f t="shared" si="1"/>
        <v>-2.350999999999992E-3</v>
      </c>
    </row>
    <row r="82" spans="1:4">
      <c r="A82" s="1">
        <v>45357</v>
      </c>
      <c r="B82">
        <v>4.30999</v>
      </c>
      <c r="C82" s="61">
        <v>4.3128924</v>
      </c>
      <c r="D82" s="61">
        <f t="shared" si="1"/>
        <v>-2.9023999999999717E-3</v>
      </c>
    </row>
    <row r="83" spans="1:4">
      <c r="A83" s="1">
        <v>45358</v>
      </c>
      <c r="B83">
        <v>4.2965999999999998</v>
      </c>
      <c r="C83" s="61">
        <v>4.3122360000000004</v>
      </c>
      <c r="D83" s="61">
        <f t="shared" si="1"/>
        <v>-1.5636000000000649E-2</v>
      </c>
    </row>
    <row r="84" spans="1:4">
      <c r="A84" s="1">
        <v>45359</v>
      </c>
      <c r="B84">
        <v>4.2980999999999998</v>
      </c>
      <c r="C84" s="61">
        <v>4.3272424000000003</v>
      </c>
      <c r="D84" s="61">
        <f t="shared" si="1"/>
        <v>-2.9142400000000457E-2</v>
      </c>
    </row>
    <row r="85" spans="1:4">
      <c r="A85" s="1">
        <v>45362</v>
      </c>
      <c r="B85">
        <v>4.3017700000000003</v>
      </c>
      <c r="C85" s="61">
        <v>4.3170896000000001</v>
      </c>
      <c r="D85" s="61">
        <f t="shared" si="1"/>
        <v>-1.5319599999999767E-2</v>
      </c>
    </row>
    <row r="86" spans="1:4">
      <c r="A86" s="1">
        <v>45363</v>
      </c>
      <c r="B86">
        <v>4.2793900000000002</v>
      </c>
      <c r="C86" s="61">
        <v>4.3122769999999999</v>
      </c>
      <c r="D86" s="61">
        <f t="shared" si="1"/>
        <v>-3.2886999999999666E-2</v>
      </c>
    </row>
    <row r="87" spans="1:4">
      <c r="A87" s="1">
        <v>45364</v>
      </c>
      <c r="B87">
        <v>4.2867800000000003</v>
      </c>
      <c r="C87" s="61">
        <v>4.3032537</v>
      </c>
      <c r="D87" s="61">
        <f t="shared" si="1"/>
        <v>-1.6473699999999702E-2</v>
      </c>
    </row>
    <row r="88" spans="1:4">
      <c r="A88" s="1">
        <v>45365</v>
      </c>
      <c r="B88">
        <v>4.2784000000000004</v>
      </c>
      <c r="C88" s="61">
        <v>4.2963950000000004</v>
      </c>
      <c r="D88" s="61">
        <f t="shared" si="1"/>
        <v>-1.7994999999999983E-2</v>
      </c>
    </row>
    <row r="89" spans="1:4">
      <c r="A89" s="1">
        <v>45366</v>
      </c>
      <c r="B89">
        <v>4.29087</v>
      </c>
      <c r="C89" s="61">
        <v>4.2678719999999997</v>
      </c>
      <c r="D89" s="61">
        <f t="shared" si="1"/>
        <v>2.2998000000000296E-2</v>
      </c>
    </row>
    <row r="90" spans="1:4">
      <c r="A90" s="1">
        <v>45369</v>
      </c>
      <c r="B90">
        <v>4.2968999999999999</v>
      </c>
      <c r="C90" s="61">
        <v>4.2688509999999997</v>
      </c>
      <c r="D90" s="61">
        <f t="shared" si="1"/>
        <v>2.8049000000000213E-2</v>
      </c>
    </row>
    <row r="91" spans="1:4">
      <c r="A91" s="1">
        <v>45370</v>
      </c>
      <c r="B91">
        <v>4.3201700000000001</v>
      </c>
      <c r="C91" s="61">
        <v>4.2664657000000004</v>
      </c>
      <c r="D91" s="61">
        <f t="shared" si="1"/>
        <v>5.3704299999999705E-2</v>
      </c>
    </row>
    <row r="92" spans="1:4">
      <c r="A92" s="1">
        <v>45371</v>
      </c>
      <c r="B92">
        <v>4.3130600000000001</v>
      </c>
      <c r="C92" s="61">
        <v>4.2712326000000003</v>
      </c>
      <c r="D92" s="61">
        <f t="shared" si="1"/>
        <v>4.1827399999999848E-2</v>
      </c>
    </row>
    <row r="93" spans="1:4">
      <c r="A93" s="1">
        <v>45372</v>
      </c>
      <c r="B93">
        <v>4.3092899999999998</v>
      </c>
      <c r="C93" s="61">
        <v>4.2778735000000001</v>
      </c>
      <c r="D93" s="61">
        <f t="shared" si="1"/>
        <v>3.1416499999999736E-2</v>
      </c>
    </row>
    <row r="94" spans="1:4">
      <c r="A94" s="1">
        <v>45373</v>
      </c>
      <c r="B94">
        <v>4.3011999999999997</v>
      </c>
      <c r="C94" s="61">
        <v>4.2990250000000003</v>
      </c>
      <c r="D94" s="61">
        <f t="shared" si="1"/>
        <v>2.1749999999993719E-3</v>
      </c>
    </row>
    <row r="95" spans="1:4">
      <c r="A95" s="1">
        <v>45376</v>
      </c>
      <c r="B95">
        <v>4.3190999999999997</v>
      </c>
      <c r="C95" s="61">
        <v>4.2968286999999998</v>
      </c>
      <c r="D95" s="61">
        <f t="shared" si="1"/>
        <v>2.2271299999999883E-2</v>
      </c>
    </row>
    <row r="96" spans="1:4">
      <c r="A96" s="1">
        <v>45377</v>
      </c>
      <c r="B96">
        <v>4.3025000000000002</v>
      </c>
      <c r="C96" s="61">
        <v>4.3011739999999996</v>
      </c>
      <c r="D96" s="61">
        <f t="shared" si="1"/>
        <v>1.3260000000006045E-3</v>
      </c>
    </row>
    <row r="97" spans="1:4">
      <c r="A97" s="1">
        <v>45378</v>
      </c>
      <c r="B97">
        <v>4.3068200000000001</v>
      </c>
      <c r="C97" s="61">
        <v>4.3087150000000003</v>
      </c>
      <c r="D97" s="61">
        <f t="shared" si="1"/>
        <v>-1.8950000000002021E-3</v>
      </c>
    </row>
    <row r="98" spans="1:4">
      <c r="A98" s="1">
        <v>45379</v>
      </c>
      <c r="B98">
        <v>4.3119399999999999</v>
      </c>
      <c r="C98" s="61">
        <v>4.3219099999999999</v>
      </c>
      <c r="D98" s="61">
        <f t="shared" si="1"/>
        <v>-9.9700000000000344E-3</v>
      </c>
    </row>
    <row r="99" spans="1:4">
      <c r="A99" s="1">
        <v>45380</v>
      </c>
      <c r="B99">
        <v>4.3025000000000002</v>
      </c>
      <c r="C99" s="61">
        <v>4.3158035000000003</v>
      </c>
      <c r="D99" s="61">
        <f t="shared" si="1"/>
        <v>-1.3303500000000135E-2</v>
      </c>
    </row>
    <row r="100" spans="1:4">
      <c r="A100" s="1">
        <v>45383</v>
      </c>
      <c r="B100">
        <v>4.2982500000000003</v>
      </c>
      <c r="C100" s="61">
        <v>4.3159236999999999</v>
      </c>
      <c r="D100" s="61">
        <f t="shared" si="1"/>
        <v>-1.767369999999957E-2</v>
      </c>
    </row>
    <row r="101" spans="1:4">
      <c r="A101" s="1">
        <v>45384</v>
      </c>
      <c r="B101">
        <v>4.2906000000000004</v>
      </c>
      <c r="C101" s="61">
        <v>4.3132320000000002</v>
      </c>
      <c r="D101" s="61">
        <f t="shared" si="1"/>
        <v>-2.2631999999999763E-2</v>
      </c>
    </row>
    <row r="102" spans="1:4">
      <c r="A102" s="1">
        <v>45385</v>
      </c>
      <c r="B102">
        <v>4.2902500000000003</v>
      </c>
      <c r="C102" s="61">
        <v>4.312487</v>
      </c>
      <c r="D102" s="61">
        <f t="shared" si="1"/>
        <v>-2.2236999999999618E-2</v>
      </c>
    </row>
    <row r="103" spans="1:4">
      <c r="A103" s="1">
        <v>45386</v>
      </c>
      <c r="B103">
        <v>4.2902500000000003</v>
      </c>
      <c r="C103" s="61">
        <v>4.3127583999999999</v>
      </c>
      <c r="D103" s="61">
        <f t="shared" si="1"/>
        <v>-2.250839999999954E-2</v>
      </c>
    </row>
    <row r="104" spans="1:4">
      <c r="A104" s="1">
        <v>45387</v>
      </c>
      <c r="B104">
        <v>4.2891500000000002</v>
      </c>
      <c r="C104" s="61">
        <v>4.3017700000000003</v>
      </c>
      <c r="D104" s="61">
        <f t="shared" si="1"/>
        <v>-1.2620000000000076E-2</v>
      </c>
    </row>
    <row r="105" spans="1:4">
      <c r="A105" s="1">
        <v>45390</v>
      </c>
      <c r="B105">
        <v>4.2779999999999996</v>
      </c>
      <c r="C105" s="61">
        <v>4.3098660000000004</v>
      </c>
      <c r="D105" s="61">
        <f t="shared" si="1"/>
        <v>-3.1866000000000838E-2</v>
      </c>
    </row>
    <row r="106" spans="1:4">
      <c r="A106" s="1">
        <v>45391</v>
      </c>
      <c r="B106">
        <v>4.2587099999999998</v>
      </c>
      <c r="C106" s="61">
        <v>4.3089212999999997</v>
      </c>
      <c r="D106" s="61">
        <f t="shared" si="1"/>
        <v>-5.0211299999999959E-2</v>
      </c>
    </row>
    <row r="107" spans="1:4">
      <c r="A107" s="1">
        <v>45392</v>
      </c>
      <c r="B107">
        <v>4.2657499999999997</v>
      </c>
      <c r="C107" s="61">
        <v>4.3071070000000002</v>
      </c>
      <c r="D107" s="61">
        <f t="shared" si="1"/>
        <v>-4.1357000000000532E-2</v>
      </c>
    </row>
    <row r="108" spans="1:4">
      <c r="A108" s="1">
        <v>45393</v>
      </c>
      <c r="B108">
        <v>4.2618</v>
      </c>
      <c r="C108" s="61">
        <v>4.3006853999999999</v>
      </c>
      <c r="D108" s="61">
        <f t="shared" si="1"/>
        <v>-3.8885399999999848E-2</v>
      </c>
    </row>
    <row r="109" spans="1:4">
      <c r="A109" s="1">
        <v>45394</v>
      </c>
      <c r="B109">
        <v>4.2614799999999997</v>
      </c>
      <c r="C109" s="61">
        <v>4.3146515000000001</v>
      </c>
      <c r="D109" s="61">
        <f t="shared" si="1"/>
        <v>-5.3171500000000371E-2</v>
      </c>
    </row>
    <row r="110" spans="1:4">
      <c r="A110" s="1">
        <v>45397</v>
      </c>
      <c r="B110">
        <v>4.2803000000000004</v>
      </c>
      <c r="C110" s="61">
        <v>4.3152594999999998</v>
      </c>
      <c r="D110" s="61">
        <f t="shared" si="1"/>
        <v>-3.4959499999999366E-2</v>
      </c>
    </row>
    <row r="111" spans="1:4">
      <c r="A111" s="1">
        <v>45398</v>
      </c>
      <c r="B111">
        <v>4.3007</v>
      </c>
      <c r="C111" s="61">
        <v>4.3107819999999997</v>
      </c>
      <c r="D111" s="61">
        <f t="shared" si="1"/>
        <v>-1.0081999999999702E-2</v>
      </c>
    </row>
    <row r="112" spans="1:4">
      <c r="A112" s="1">
        <v>45399</v>
      </c>
      <c r="B112">
        <v>4.3660199999999998</v>
      </c>
      <c r="C112" s="61">
        <v>4.306127</v>
      </c>
      <c r="D112" s="61">
        <f t="shared" si="1"/>
        <v>5.9892999999999752E-2</v>
      </c>
    </row>
    <row r="113" spans="1:4">
      <c r="A113" s="1">
        <v>45400</v>
      </c>
      <c r="B113">
        <v>4.33704</v>
      </c>
      <c r="C113" s="61">
        <v>4.2943689999999997</v>
      </c>
      <c r="D113" s="61">
        <f t="shared" si="1"/>
        <v>4.2671000000000348E-2</v>
      </c>
    </row>
    <row r="114" spans="1:4">
      <c r="A114" s="1">
        <v>45401</v>
      </c>
      <c r="B114">
        <v>4.33683</v>
      </c>
      <c r="C114" s="61">
        <v>4.3177349999999999</v>
      </c>
      <c r="D114" s="61">
        <f t="shared" si="1"/>
        <v>1.9095000000000084E-2</v>
      </c>
    </row>
    <row r="115" spans="1:4">
      <c r="A115" s="1">
        <v>45404</v>
      </c>
      <c r="B115">
        <v>4.3045999999999998</v>
      </c>
      <c r="C115" s="61">
        <v>4.3054113000000003</v>
      </c>
      <c r="D115" s="61">
        <f t="shared" si="1"/>
        <v>-8.1130000000051439E-4</v>
      </c>
    </row>
    <row r="116" spans="1:4">
      <c r="A116" s="1">
        <v>45405</v>
      </c>
      <c r="B116">
        <v>4.3122999999999996</v>
      </c>
      <c r="C116" s="61">
        <v>4.2943239999999996</v>
      </c>
      <c r="D116" s="61">
        <f t="shared" si="1"/>
        <v>1.7975999999999992E-2</v>
      </c>
    </row>
    <row r="117" spans="1:4">
      <c r="A117" s="1">
        <v>45406</v>
      </c>
      <c r="B117">
        <v>4.3048000000000002</v>
      </c>
      <c r="C117" s="61">
        <v>4.2804456000000002</v>
      </c>
      <c r="D117" s="61">
        <f t="shared" si="1"/>
        <v>2.4354399999999998E-2</v>
      </c>
    </row>
    <row r="118" spans="1:4">
      <c r="A118" s="1">
        <v>45407</v>
      </c>
      <c r="B118">
        <v>4.3310000000000004</v>
      </c>
      <c r="C118" s="61">
        <v>4.2759776</v>
      </c>
      <c r="D118" s="61">
        <f t="shared" si="1"/>
        <v>5.502240000000036E-2</v>
      </c>
    </row>
    <row r="119" spans="1:4">
      <c r="A119" s="1">
        <v>45408</v>
      </c>
      <c r="B119">
        <v>4.3116000000000003</v>
      </c>
      <c r="C119" s="61">
        <v>4.3050113000000003</v>
      </c>
      <c r="D119" s="61">
        <f t="shared" si="1"/>
        <v>6.5887000000000029E-3</v>
      </c>
    </row>
    <row r="120" spans="1:4">
      <c r="A120" s="1">
        <v>45411</v>
      </c>
      <c r="B120">
        <v>4.3189399999999996</v>
      </c>
      <c r="C120" s="61">
        <v>4.3039804000000004</v>
      </c>
      <c r="D120" s="61">
        <f t="shared" si="1"/>
        <v>1.4959599999999185E-2</v>
      </c>
    </row>
    <row r="121" spans="1:4">
      <c r="A121" s="1">
        <v>45412</v>
      </c>
      <c r="B121">
        <v>4.3131500000000003</v>
      </c>
      <c r="C121" s="61">
        <v>4.3125460000000002</v>
      </c>
      <c r="D121" s="61">
        <f t="shared" si="1"/>
        <v>6.0400000000004894E-4</v>
      </c>
    </row>
    <row r="122" spans="1:4">
      <c r="A122" s="1">
        <v>45413</v>
      </c>
      <c r="B122">
        <v>4.3302300000000002</v>
      </c>
      <c r="C122" s="61">
        <v>4.3213179999999998</v>
      </c>
      <c r="D122" s="61">
        <f t="shared" si="1"/>
        <v>8.9120000000004751E-3</v>
      </c>
    </row>
    <row r="123" spans="1:4">
      <c r="A123" s="1">
        <v>45414</v>
      </c>
      <c r="B123">
        <v>4.3250099999999998</v>
      </c>
      <c r="C123" s="61">
        <v>4.3353010000000003</v>
      </c>
      <c r="D123" s="61">
        <f t="shared" si="1"/>
        <v>-1.0291000000000494E-2</v>
      </c>
    </row>
    <row r="124" spans="1:4">
      <c r="A124" s="1">
        <v>45415</v>
      </c>
      <c r="B124">
        <v>4.3278999999999996</v>
      </c>
      <c r="C124" s="61">
        <v>4.3229959999999998</v>
      </c>
      <c r="D124" s="61">
        <f t="shared" si="1"/>
        <v>4.9039999999997974E-3</v>
      </c>
    </row>
    <row r="125" spans="1:4">
      <c r="A125" s="1">
        <v>45418</v>
      </c>
      <c r="B125">
        <v>4.3173000000000004</v>
      </c>
      <c r="C125" s="61">
        <v>4.3322615999999998</v>
      </c>
      <c r="D125" s="61">
        <f t="shared" si="1"/>
        <v>-1.4961599999999464E-2</v>
      </c>
    </row>
    <row r="126" spans="1:4">
      <c r="A126" s="1">
        <v>45419</v>
      </c>
      <c r="B126">
        <v>4.3047399999999998</v>
      </c>
      <c r="C126" s="61">
        <v>4.3343835000000004</v>
      </c>
      <c r="D126" s="61">
        <f t="shared" si="1"/>
        <v>-2.96435000000006E-2</v>
      </c>
    </row>
    <row r="127" spans="1:4">
      <c r="A127" s="1">
        <v>45420</v>
      </c>
      <c r="B127">
        <v>4.3109799999999998</v>
      </c>
      <c r="C127" s="61">
        <v>4.3417269999999997</v>
      </c>
      <c r="D127" s="61">
        <f t="shared" si="1"/>
        <v>-3.0746999999999858E-2</v>
      </c>
    </row>
    <row r="128" spans="1:4">
      <c r="A128" s="1">
        <v>45421</v>
      </c>
      <c r="B128">
        <v>4.2992499999999998</v>
      </c>
      <c r="C128" s="61">
        <v>4.3501678000000004</v>
      </c>
      <c r="D128" s="61">
        <f t="shared" si="1"/>
        <v>-5.0917800000000568E-2</v>
      </c>
    </row>
    <row r="129" spans="1:6">
      <c r="A129" s="1">
        <v>45422</v>
      </c>
      <c r="B129">
        <v>4.2819000000000003</v>
      </c>
      <c r="C129" s="61">
        <v>4.3358525999999999</v>
      </c>
      <c r="D129" s="61">
        <f t="shared" si="1"/>
        <v>-5.3952599999999684E-2</v>
      </c>
    </row>
    <row r="130" spans="1:6">
      <c r="A130" s="1">
        <v>45425</v>
      </c>
      <c r="B130">
        <v>4.29976</v>
      </c>
      <c r="C130" s="61">
        <v>4.3569430000000002</v>
      </c>
      <c r="D130" s="61">
        <f t="shared" ref="D130:D193" si="2">B130-C130</f>
        <v>-5.7183000000000206E-2</v>
      </c>
    </row>
    <row r="131" spans="1:6">
      <c r="A131" s="1">
        <v>45426</v>
      </c>
      <c r="B131">
        <v>4.2839400000000003</v>
      </c>
      <c r="C131" s="61">
        <v>4.3464700000000001</v>
      </c>
      <c r="D131" s="61">
        <f t="shared" si="2"/>
        <v>-6.2529999999999752E-2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D132" s="61">
        <f t="shared" si="2"/>
        <v>-7.5191700000000417E-2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D133" s="61">
        <f t="shared" si="2"/>
        <v>-7.1663400000000266E-2</v>
      </c>
      <c r="F133" s="61"/>
    </row>
    <row r="134" spans="1:6">
      <c r="A134" s="1">
        <v>45429</v>
      </c>
      <c r="B134">
        <v>4.2582199999999997</v>
      </c>
      <c r="C134" s="61">
        <v>4.3291917</v>
      </c>
      <c r="D134" s="61">
        <f t="shared" si="2"/>
        <v>-7.0971700000000304E-2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D135" s="61">
        <f t="shared" si="2"/>
        <v>-7.2116800000000758E-2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  <c r="D136" s="61">
        <f t="shared" si="2"/>
        <v>-6.7226299999999739E-2</v>
      </c>
    </row>
    <row r="137" spans="1:6">
      <c r="A137" s="1">
        <v>45434</v>
      </c>
      <c r="B137">
        <v>4.2506199999999996</v>
      </c>
      <c r="C137" s="61">
        <v>4.31447</v>
      </c>
      <c r="D137" s="61">
        <f t="shared" si="2"/>
        <v>-6.3850000000000406E-2</v>
      </c>
    </row>
    <row r="138" spans="1:6">
      <c r="A138" s="1">
        <v>45435</v>
      </c>
      <c r="B138">
        <v>4.2626999999999997</v>
      </c>
      <c r="C138" s="61">
        <v>4.3098070000000002</v>
      </c>
      <c r="D138" s="61">
        <f t="shared" si="2"/>
        <v>-4.7107000000000454E-2</v>
      </c>
    </row>
    <row r="139" spans="1:6">
      <c r="A139" s="1">
        <v>45436</v>
      </c>
      <c r="B139">
        <v>4.2617000000000003</v>
      </c>
      <c r="C139" s="61">
        <v>4.2754589999999997</v>
      </c>
      <c r="D139" s="61">
        <f t="shared" si="2"/>
        <v>-1.3758999999999411E-2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  <c r="D140" s="61">
        <f t="shared" si="2"/>
        <v>-5.3624000000001004E-3</v>
      </c>
    </row>
    <row r="141" spans="1:6">
      <c r="A141" s="1">
        <v>45440</v>
      </c>
      <c r="B141">
        <v>4.2575411111111103</v>
      </c>
      <c r="C141" s="61">
        <v>4.2493686999999998</v>
      </c>
      <c r="D141" s="61">
        <f t="shared" si="2"/>
        <v>8.1724111111105557E-3</v>
      </c>
    </row>
    <row r="142" spans="1:6">
      <c r="A142" s="1">
        <v>45441</v>
      </c>
      <c r="B142">
        <v>4.2591799999999997</v>
      </c>
      <c r="C142" s="61">
        <v>4.2369139999999996</v>
      </c>
      <c r="D142" s="61">
        <f t="shared" si="2"/>
        <v>2.2266000000000119E-2</v>
      </c>
    </row>
    <row r="143" spans="1:6">
      <c r="A143" s="1">
        <v>45442</v>
      </c>
      <c r="B143">
        <v>4.2478999999999996</v>
      </c>
      <c r="C143" s="61">
        <v>4.2255105999999998</v>
      </c>
      <c r="D143" s="61">
        <f t="shared" si="2"/>
        <v>2.2389399999999782E-2</v>
      </c>
    </row>
    <row r="144" spans="1:6">
      <c r="A144" s="1">
        <v>45443</v>
      </c>
      <c r="B144">
        <v>4.2795800000000002</v>
      </c>
      <c r="C144" s="61">
        <v>4.2599770000000001</v>
      </c>
      <c r="D144" s="61">
        <f t="shared" si="2"/>
        <v>1.9603000000000037E-2</v>
      </c>
    </row>
    <row r="145" spans="1:4">
      <c r="A145" s="1">
        <v>45446</v>
      </c>
      <c r="B145">
        <v>4.2784500000000003</v>
      </c>
      <c r="C145" s="61">
        <v>4.2539444</v>
      </c>
      <c r="D145" s="61">
        <f t="shared" si="2"/>
        <v>2.4505600000000349E-2</v>
      </c>
    </row>
    <row r="146" spans="1:4">
      <c r="A146" s="1">
        <v>45447</v>
      </c>
      <c r="B146">
        <v>4.2709000000000001</v>
      </c>
      <c r="C146" s="61">
        <v>4.2446365000000004</v>
      </c>
      <c r="D146" s="61">
        <f t="shared" si="2"/>
        <v>2.6263499999999773E-2</v>
      </c>
    </row>
    <row r="147" spans="1:4">
      <c r="A147" s="1">
        <v>45448</v>
      </c>
      <c r="B147">
        <v>4.2693000000000003</v>
      </c>
      <c r="C147" s="61">
        <v>4.2427029999999997</v>
      </c>
      <c r="D147" s="61">
        <f t="shared" si="2"/>
        <v>2.6597000000000648E-2</v>
      </c>
    </row>
    <row r="148" spans="1:4">
      <c r="A148" s="1">
        <v>45449</v>
      </c>
      <c r="B148">
        <v>4.3059000000000003</v>
      </c>
      <c r="C148" s="61">
        <v>4.2376040000000001</v>
      </c>
      <c r="D148" s="61">
        <f t="shared" si="2"/>
        <v>6.8296000000000134E-2</v>
      </c>
    </row>
    <row r="149" spans="1:4">
      <c r="A149" s="1">
        <v>45450</v>
      </c>
      <c r="B149">
        <v>4.2868000000000004</v>
      </c>
      <c r="C149" s="61">
        <v>4.293717</v>
      </c>
      <c r="D149" s="61">
        <f t="shared" si="2"/>
        <v>-6.9169999999996179E-3</v>
      </c>
    </row>
    <row r="150" spans="1:4">
      <c r="A150" s="1">
        <v>45453</v>
      </c>
      <c r="B150">
        <v>4.2818399999999999</v>
      </c>
      <c r="C150" s="61">
        <v>4.2687109999999997</v>
      </c>
      <c r="D150" s="61">
        <f t="shared" si="2"/>
        <v>1.3129000000000168E-2</v>
      </c>
    </row>
    <row r="151" spans="1:4">
      <c r="A151" s="1">
        <v>45454</v>
      </c>
      <c r="B151" s="61">
        <v>4.3052999999999999</v>
      </c>
      <c r="C151" s="61">
        <v>4.2596179999999997</v>
      </c>
      <c r="D151" s="61">
        <f t="shared" si="2"/>
        <v>4.5682000000000222E-2</v>
      </c>
    </row>
    <row r="152" spans="1:4">
      <c r="A152" s="1">
        <v>45455</v>
      </c>
      <c r="B152">
        <v>4.3384799999999997</v>
      </c>
      <c r="C152" s="61">
        <v>4.2682609999999999</v>
      </c>
      <c r="D152" s="61">
        <f t="shared" si="2"/>
        <v>7.0218999999999809E-2</v>
      </c>
    </row>
    <row r="153" spans="1:4">
      <c r="A153" s="1">
        <v>45456</v>
      </c>
      <c r="B153">
        <v>4.3312600000000003</v>
      </c>
      <c r="C153" s="61">
        <v>4.2667619999999999</v>
      </c>
      <c r="D153" s="61">
        <f t="shared" si="2"/>
        <v>6.4498000000000388E-2</v>
      </c>
    </row>
    <row r="154" spans="1:4">
      <c r="A154" s="1">
        <v>45457</v>
      </c>
      <c r="B154">
        <v>4.3464999999999998</v>
      </c>
      <c r="C154" s="61">
        <v>4.3122689999999997</v>
      </c>
      <c r="D154" s="61">
        <f t="shared" si="2"/>
        <v>3.4231000000000122E-2</v>
      </c>
    </row>
    <row r="155" spans="1:4">
      <c r="A155" s="1">
        <v>45460</v>
      </c>
      <c r="B155">
        <v>4.37751</v>
      </c>
      <c r="C155" s="61">
        <v>4.3092449999999998</v>
      </c>
      <c r="D155" s="61">
        <f t="shared" si="2"/>
        <v>6.8265000000000242E-2</v>
      </c>
    </row>
    <row r="156" spans="1:4">
      <c r="A156" s="1">
        <v>45461</v>
      </c>
      <c r="B156">
        <v>4.3426</v>
      </c>
      <c r="C156" s="61">
        <v>4.3153696000000004</v>
      </c>
      <c r="D156" s="61">
        <f t="shared" si="2"/>
        <v>2.7230399999999655E-2</v>
      </c>
    </row>
    <row r="157" spans="1:4">
      <c r="A157" s="1">
        <v>45462</v>
      </c>
      <c r="B157" s="61">
        <f>AVERAGE(B149:B156)</f>
        <v>4.3262862499999999</v>
      </c>
      <c r="C157" s="61">
        <v>4.3289594999999998</v>
      </c>
      <c r="D157" s="61">
        <f t="shared" si="2"/>
        <v>-2.6732499999999604E-3</v>
      </c>
    </row>
    <row r="158" spans="1:4">
      <c r="A158" s="1">
        <v>45463</v>
      </c>
      <c r="B158">
        <v>4.3211000000000004</v>
      </c>
      <c r="C158" s="61">
        <v>4.3418163999999999</v>
      </c>
      <c r="D158" s="61">
        <f t="shared" si="2"/>
        <v>-2.0716399999999524E-2</v>
      </c>
    </row>
    <row r="159" spans="1:4">
      <c r="A159" s="1">
        <v>45464</v>
      </c>
      <c r="B159">
        <v>4.3256899999999998</v>
      </c>
      <c r="C159" s="61">
        <v>4.3395824000000003</v>
      </c>
      <c r="D159" s="61">
        <f t="shared" si="2"/>
        <v>-1.3892400000000471E-2</v>
      </c>
    </row>
    <row r="160" spans="1:4">
      <c r="A160" s="1">
        <v>45467</v>
      </c>
      <c r="B160">
        <v>4.3256399999999999</v>
      </c>
      <c r="C160" s="61">
        <v>4.3474510000000004</v>
      </c>
      <c r="D160" s="61">
        <f t="shared" si="2"/>
        <v>-2.1811000000000469E-2</v>
      </c>
    </row>
    <row r="161" spans="1:5">
      <c r="A161" s="1">
        <v>45468</v>
      </c>
      <c r="B161">
        <v>4.2901300000000004</v>
      </c>
      <c r="C161" s="61">
        <v>4.3605064999999996</v>
      </c>
      <c r="D161" s="61">
        <f t="shared" si="2"/>
        <v>-7.0376499999999176E-2</v>
      </c>
    </row>
    <row r="162" spans="1:5">
      <c r="A162" s="1">
        <v>45469</v>
      </c>
      <c r="B162">
        <v>4.2977499999999997</v>
      </c>
      <c r="C162" s="61">
        <v>4.3686179999999997</v>
      </c>
      <c r="D162" s="61">
        <f t="shared" si="2"/>
        <v>-7.0867999999999931E-2</v>
      </c>
    </row>
    <row r="163" spans="1:5">
      <c r="A163" s="1">
        <v>45470</v>
      </c>
      <c r="B163">
        <v>4.3117999999999999</v>
      </c>
      <c r="C163" s="61">
        <v>4.3597210000000004</v>
      </c>
      <c r="D163" s="61">
        <f t="shared" si="2"/>
        <v>-4.7921000000000546E-2</v>
      </c>
    </row>
    <row r="164" spans="1:5">
      <c r="A164" s="1">
        <v>45471</v>
      </c>
      <c r="B164">
        <v>4.3078000000000003</v>
      </c>
      <c r="C164" s="61">
        <v>4.2584676999999997</v>
      </c>
      <c r="D164" s="61">
        <f t="shared" si="2"/>
        <v>4.9332300000000551E-2</v>
      </c>
    </row>
    <row r="165" spans="1:5">
      <c r="A165" s="1">
        <v>45474</v>
      </c>
      <c r="B165">
        <v>4.3121</v>
      </c>
      <c r="C165" s="61">
        <v>4.2494706999999998</v>
      </c>
      <c r="D165" s="61">
        <f t="shared" si="2"/>
        <v>6.2629300000000221E-2</v>
      </c>
    </row>
    <row r="166" spans="1:5">
      <c r="A166" s="1">
        <v>45475</v>
      </c>
      <c r="B166">
        <v>4.31541</v>
      </c>
      <c r="C166" s="61">
        <v>4.2423166999999999</v>
      </c>
      <c r="D166" s="61">
        <f t="shared" si="2"/>
        <v>7.3093300000000028E-2</v>
      </c>
    </row>
    <row r="167" spans="1:5">
      <c r="A167" s="1">
        <v>45476</v>
      </c>
      <c r="B167">
        <v>4.2961</v>
      </c>
      <c r="C167" s="61">
        <v>4.2435966000000001</v>
      </c>
      <c r="D167" s="61">
        <f t="shared" si="2"/>
        <v>5.2503399999999978E-2</v>
      </c>
    </row>
    <row r="168" spans="1:5">
      <c r="A168" s="1">
        <v>45477</v>
      </c>
      <c r="B168">
        <v>4.3044414285714288</v>
      </c>
      <c r="C168" s="61">
        <v>4.2523793999999997</v>
      </c>
      <c r="D168" s="61">
        <f t="shared" si="2"/>
        <v>5.2062028571429053E-2</v>
      </c>
    </row>
    <row r="169" spans="1:5">
      <c r="A169" s="1">
        <v>45478</v>
      </c>
      <c r="B169">
        <v>4.2961</v>
      </c>
      <c r="C169" s="61">
        <v>4.2454669999999997</v>
      </c>
      <c r="D169" s="61">
        <f t="shared" si="2"/>
        <v>5.0633000000000372E-2</v>
      </c>
    </row>
    <row r="170" spans="1:5">
      <c r="A170" s="1">
        <v>45481</v>
      </c>
      <c r="B170">
        <v>4.2831999999999999</v>
      </c>
      <c r="C170" s="61">
        <v>4.2452300000000003</v>
      </c>
      <c r="D170" s="61">
        <f t="shared" si="2"/>
        <v>3.7969999999999615E-2</v>
      </c>
    </row>
    <row r="171" spans="1:5">
      <c r="A171" s="1">
        <v>45482</v>
      </c>
      <c r="B171">
        <v>4.26729</v>
      </c>
      <c r="C171" s="61">
        <v>4.2456670000000001</v>
      </c>
      <c r="D171" s="61">
        <f t="shared" si="2"/>
        <v>2.1622999999999948E-2</v>
      </c>
    </row>
    <row r="172" spans="1:5">
      <c r="A172" s="1">
        <v>45483</v>
      </c>
      <c r="B172">
        <v>4.2552500000000002</v>
      </c>
      <c r="C172" s="61">
        <v>4.2435492999999997</v>
      </c>
      <c r="D172" s="61">
        <f t="shared" si="2"/>
        <v>1.1700700000000452E-2</v>
      </c>
    </row>
    <row r="173" spans="1:5">
      <c r="A173" s="1">
        <v>45484</v>
      </c>
      <c r="B173">
        <v>4.2573999999999996</v>
      </c>
      <c r="C173" s="61">
        <v>4.2751260000000002</v>
      </c>
      <c r="D173" s="61">
        <f t="shared" si="2"/>
        <v>-1.7726000000000575E-2</v>
      </c>
      <c r="E173" s="12"/>
    </row>
    <row r="174" spans="1:5">
      <c r="A174" s="1">
        <v>45485</v>
      </c>
      <c r="B174">
        <v>4.2503000000000002</v>
      </c>
      <c r="C174" s="61">
        <v>4.268046</v>
      </c>
      <c r="D174" s="61">
        <f t="shared" si="2"/>
        <v>-1.7745999999999817E-2</v>
      </c>
    </row>
    <row r="175" spans="1:5">
      <c r="A175" s="1">
        <v>45488</v>
      </c>
      <c r="B175">
        <v>4.2530099999999997</v>
      </c>
      <c r="C175" s="61">
        <v>4.2648472999999996</v>
      </c>
      <c r="D175" s="61">
        <f t="shared" si="2"/>
        <v>-1.1837299999999829E-2</v>
      </c>
    </row>
    <row r="176" spans="1:5">
      <c r="A176" s="1">
        <v>45489</v>
      </c>
      <c r="B176">
        <v>4.2527999999999997</v>
      </c>
      <c r="C176" s="61">
        <v>4.2704616</v>
      </c>
      <c r="D176" s="61">
        <f t="shared" si="2"/>
        <v>-1.7661600000000277E-2</v>
      </c>
    </row>
    <row r="177" spans="1:4">
      <c r="A177" s="1">
        <v>45490</v>
      </c>
      <c r="B177">
        <v>4.2803300000000002</v>
      </c>
      <c r="C177" s="61">
        <v>4.2730721999999997</v>
      </c>
      <c r="D177" s="61">
        <f t="shared" si="2"/>
        <v>7.257800000000536E-3</v>
      </c>
    </row>
    <row r="178" spans="1:4">
      <c r="A178" s="1">
        <v>45491</v>
      </c>
      <c r="B178">
        <v>4.2874999999999996</v>
      </c>
      <c r="C178" s="61">
        <v>4.2741012999999999</v>
      </c>
      <c r="D178" s="61">
        <f t="shared" si="2"/>
        <v>1.3398699999999764E-2</v>
      </c>
    </row>
    <row r="179" spans="1:4">
      <c r="A179" s="1">
        <v>45492</v>
      </c>
      <c r="B179">
        <v>4.2898399999999999</v>
      </c>
      <c r="C179" s="61">
        <v>4.2782049999999998</v>
      </c>
      <c r="D179" s="61">
        <f t="shared" si="2"/>
        <v>1.1635000000000062E-2</v>
      </c>
    </row>
    <row r="180" spans="1:4">
      <c r="A180" s="1">
        <v>45495</v>
      </c>
      <c r="B180">
        <v>4.2871600000000001</v>
      </c>
      <c r="C180" s="61">
        <v>4.2838674000000001</v>
      </c>
      <c r="D180" s="61">
        <f t="shared" si="2"/>
        <v>3.2925999999999789E-3</v>
      </c>
    </row>
    <row r="181" spans="1:4">
      <c r="A181" s="1">
        <v>45496</v>
      </c>
      <c r="B181">
        <v>4.2748999999999997</v>
      </c>
      <c r="C181" s="61">
        <v>4.2836204000000002</v>
      </c>
      <c r="D181" s="61">
        <f t="shared" si="2"/>
        <v>-8.7204000000005166E-3</v>
      </c>
    </row>
    <row r="182" spans="1:4">
      <c r="A182" s="1">
        <v>45497</v>
      </c>
      <c r="B182">
        <v>4.2761399999999998</v>
      </c>
      <c r="C182" s="61">
        <v>4.2847239999999998</v>
      </c>
      <c r="D182" s="61">
        <f t="shared" si="2"/>
        <v>-8.583999999999925E-3</v>
      </c>
    </row>
    <row r="183" spans="1:4">
      <c r="A183" s="1">
        <v>45498</v>
      </c>
      <c r="B183">
        <v>4.2951899999999998</v>
      </c>
      <c r="C183" s="61">
        <v>4.293749</v>
      </c>
      <c r="D183" s="61">
        <f t="shared" si="2"/>
        <v>1.4409999999998035E-3</v>
      </c>
    </row>
    <row r="184" spans="1:4">
      <c r="A184" s="1">
        <v>45499</v>
      </c>
      <c r="B184">
        <v>4.2840999999999996</v>
      </c>
      <c r="C184" s="61">
        <v>4.3059763999999996</v>
      </c>
      <c r="D184" s="61">
        <f t="shared" si="2"/>
        <v>-2.1876400000000018E-2</v>
      </c>
    </row>
    <row r="185" spans="1:4">
      <c r="A185" s="1">
        <v>45502</v>
      </c>
      <c r="B185">
        <v>4.2698</v>
      </c>
      <c r="C185" s="61">
        <v>4.3166419999999999</v>
      </c>
      <c r="D185" s="61">
        <f t="shared" si="2"/>
        <v>-4.6841999999999828E-2</v>
      </c>
    </row>
    <row r="186" spans="1:4">
      <c r="A186" s="1">
        <v>45503</v>
      </c>
      <c r="B186">
        <v>4.2930700000000002</v>
      </c>
      <c r="C186" s="61">
        <v>4.326568</v>
      </c>
      <c r="D186" s="61">
        <f t="shared" si="2"/>
        <v>-3.3497999999999806E-2</v>
      </c>
    </row>
    <row r="187" spans="1:4">
      <c r="A187" s="1">
        <v>45504</v>
      </c>
      <c r="B187">
        <v>4.2865000000000002</v>
      </c>
      <c r="C187" s="61">
        <v>4.3330583999999996</v>
      </c>
      <c r="D187" s="61">
        <f t="shared" si="2"/>
        <v>-4.6558399999999445E-2</v>
      </c>
    </row>
    <row r="188" spans="1:4">
      <c r="A188" s="1">
        <v>45505</v>
      </c>
      <c r="B188">
        <v>4.2882699999999998</v>
      </c>
      <c r="C188" s="61">
        <v>4.3069677000000004</v>
      </c>
      <c r="D188" s="61">
        <f t="shared" si="2"/>
        <v>-1.8697700000000594E-2</v>
      </c>
    </row>
    <row r="189" spans="1:4">
      <c r="A189" s="1">
        <v>45506</v>
      </c>
      <c r="B189">
        <v>4.3001399999999999</v>
      </c>
      <c r="C189" s="61">
        <v>4.29474</v>
      </c>
      <c r="D189" s="61">
        <f t="shared" si="2"/>
        <v>5.3999999999998494E-3</v>
      </c>
    </row>
    <row r="190" spans="1:4">
      <c r="A190" s="1">
        <v>45509</v>
      </c>
      <c r="B190">
        <v>4.2895099999999999</v>
      </c>
      <c r="C190" s="61">
        <v>4.2965894000000002</v>
      </c>
      <c r="D190" s="61">
        <f t="shared" si="2"/>
        <v>-7.079400000000291E-3</v>
      </c>
    </row>
    <row r="191" spans="1:4">
      <c r="A191" s="1">
        <v>45510</v>
      </c>
      <c r="B191">
        <v>4.2984200000000001</v>
      </c>
      <c r="C191" s="61">
        <v>4.2900669999999996</v>
      </c>
      <c r="D191" s="61">
        <f t="shared" si="2"/>
        <v>8.3530000000004989E-3</v>
      </c>
    </row>
    <row r="192" spans="1:4">
      <c r="A192" s="1">
        <v>45511</v>
      </c>
      <c r="B192">
        <v>4.3072999999999997</v>
      </c>
      <c r="C192" s="61">
        <v>4.2913569999999996</v>
      </c>
      <c r="D192" s="61">
        <f t="shared" si="2"/>
        <v>1.594300000000004E-2</v>
      </c>
    </row>
    <row r="193" spans="1:4">
      <c r="A193" s="1">
        <v>45512</v>
      </c>
      <c r="B193">
        <v>4.3217800000000004</v>
      </c>
      <c r="C193" s="61">
        <v>4.2857346999999999</v>
      </c>
      <c r="D193" s="61">
        <f t="shared" si="2"/>
        <v>3.6045300000000502E-2</v>
      </c>
    </row>
    <row r="194" spans="1:4">
      <c r="A194" s="1">
        <v>45513</v>
      </c>
      <c r="B194">
        <v>4.3191199999999998</v>
      </c>
      <c r="C194" s="61">
        <v>4.2760176999999997</v>
      </c>
      <c r="D194" s="61">
        <f t="shared" ref="D194:D220" si="3">B194-C194</f>
        <v>4.3102300000000149E-2</v>
      </c>
    </row>
    <row r="195" spans="1:4">
      <c r="A195" s="1">
        <v>45516</v>
      </c>
      <c r="B195">
        <v>4.3159000000000001</v>
      </c>
      <c r="C195" s="61">
        <v>4.2666244999999998</v>
      </c>
      <c r="D195" s="61">
        <f t="shared" si="3"/>
        <v>4.927550000000025E-2</v>
      </c>
    </row>
    <row r="196" spans="1:4">
      <c r="A196" s="1">
        <v>45517</v>
      </c>
      <c r="B196">
        <v>4.3023999999999996</v>
      </c>
      <c r="C196" s="61">
        <v>4.2638829999999999</v>
      </c>
      <c r="D196" s="61">
        <f t="shared" si="3"/>
        <v>3.851699999999969E-2</v>
      </c>
    </row>
    <row r="197" spans="1:4">
      <c r="A197" s="1">
        <v>45518</v>
      </c>
      <c r="B197">
        <v>4.2845000000000004</v>
      </c>
      <c r="C197" s="61">
        <v>4.2652970000000003</v>
      </c>
      <c r="D197" s="61">
        <f t="shared" si="3"/>
        <v>1.9203000000000081E-2</v>
      </c>
    </row>
    <row r="198" spans="1:4">
      <c r="A198" s="1">
        <v>45519</v>
      </c>
      <c r="B198">
        <v>4.2896099999999997</v>
      </c>
      <c r="C198" s="61">
        <v>4.318594</v>
      </c>
      <c r="D198" s="61">
        <f t="shared" si="3"/>
        <v>-2.8984000000000343E-2</v>
      </c>
    </row>
    <row r="199" spans="1:4">
      <c r="A199" s="1">
        <v>45520</v>
      </c>
      <c r="B199">
        <v>4.2868199999999996</v>
      </c>
      <c r="C199" s="61">
        <v>4.3329205999999996</v>
      </c>
      <c r="D199" s="61">
        <f t="shared" si="3"/>
        <v>-4.6100599999999936E-2</v>
      </c>
    </row>
    <row r="200" spans="1:4">
      <c r="A200" s="1">
        <v>45523</v>
      </c>
      <c r="B200">
        <v>4.2637600000000004</v>
      </c>
      <c r="C200" s="61">
        <v>4.3406215000000001</v>
      </c>
      <c r="D200" s="61">
        <f t="shared" si="3"/>
        <v>-7.6861499999999694E-2</v>
      </c>
    </row>
    <row r="201" spans="1:4">
      <c r="A201" s="1">
        <v>45524</v>
      </c>
      <c r="B201">
        <v>4.2614000000000001</v>
      </c>
      <c r="C201" s="61">
        <v>4.3356110000000001</v>
      </c>
      <c r="D201" s="61">
        <f t="shared" si="3"/>
        <v>-7.4211000000000027E-2</v>
      </c>
    </row>
    <row r="202" spans="1:4">
      <c r="A202" s="1">
        <v>45525</v>
      </c>
      <c r="B202">
        <v>4.2737999999999996</v>
      </c>
      <c r="C202" s="61">
        <v>4.3373013</v>
      </c>
      <c r="D202" s="61">
        <f t="shared" si="3"/>
        <v>-6.3501300000000427E-2</v>
      </c>
    </row>
    <row r="203" spans="1:4">
      <c r="A203" s="1">
        <v>45526</v>
      </c>
      <c r="B203">
        <v>4.2773099999999999</v>
      </c>
      <c r="C203" s="61">
        <v>4.3079900000000002</v>
      </c>
      <c r="D203" s="61">
        <f t="shared" si="3"/>
        <v>-3.0680000000000263E-2</v>
      </c>
    </row>
    <row r="204" spans="1:4">
      <c r="A204" s="1">
        <v>45527</v>
      </c>
      <c r="B204">
        <v>4.2798800000000004</v>
      </c>
      <c r="C204" s="61">
        <v>4.3221850000000002</v>
      </c>
      <c r="D204" s="61">
        <f t="shared" si="3"/>
        <v>-4.2304999999999815E-2</v>
      </c>
    </row>
    <row r="205" spans="1:4">
      <c r="A205" s="1">
        <v>45530</v>
      </c>
      <c r="B205">
        <v>4.2648200000000003</v>
      </c>
      <c r="C205" s="61">
        <v>4.3303739999999999</v>
      </c>
      <c r="D205" s="61">
        <f t="shared" si="3"/>
        <v>-6.5553999999999668E-2</v>
      </c>
    </row>
    <row r="206" spans="1:4">
      <c r="A206" s="1">
        <v>45531</v>
      </c>
      <c r="B206">
        <v>4.2803699999999996</v>
      </c>
      <c r="C206" s="61">
        <v>4.3301350000000003</v>
      </c>
      <c r="D206" s="61">
        <f t="shared" si="3"/>
        <v>-4.9765000000000725E-2</v>
      </c>
    </row>
    <row r="207" spans="1:4">
      <c r="A207" s="1">
        <v>45532</v>
      </c>
      <c r="B207">
        <v>4.2809900000000001</v>
      </c>
      <c r="C207" s="61">
        <v>4.3363804999999997</v>
      </c>
      <c r="D207" s="61">
        <f t="shared" si="3"/>
        <v>-5.5390499999999676E-2</v>
      </c>
    </row>
    <row r="208" spans="1:4">
      <c r="A208" s="1">
        <v>45533</v>
      </c>
      <c r="B208">
        <v>4.2934999999999999</v>
      </c>
      <c r="C208" s="61">
        <v>4.2920217999999997</v>
      </c>
      <c r="D208" s="61">
        <f t="shared" si="3"/>
        <v>1.4782000000002071E-3</v>
      </c>
    </row>
    <row r="209" spans="1:4">
      <c r="A209" s="1">
        <v>45534</v>
      </c>
      <c r="B209">
        <v>4.2829199999999998</v>
      </c>
      <c r="C209" s="61">
        <v>4.2971700000000004</v>
      </c>
      <c r="D209" s="61">
        <f t="shared" si="3"/>
        <v>-1.425000000000054E-2</v>
      </c>
    </row>
    <row r="210" spans="1:4">
      <c r="A210" s="1">
        <v>45538</v>
      </c>
      <c r="B210">
        <v>4.2868599999999999</v>
      </c>
      <c r="C210" s="61">
        <v>4.2884893000000002</v>
      </c>
      <c r="D210" s="61">
        <f t="shared" si="3"/>
        <v>-1.6293000000002777E-3</v>
      </c>
    </row>
    <row r="211" spans="1:4">
      <c r="A211" s="1">
        <v>45539</v>
      </c>
      <c r="B211">
        <v>4.2783300000000004</v>
      </c>
      <c r="C211" s="61">
        <v>4.2867845999999998</v>
      </c>
      <c r="D211" s="61">
        <f t="shared" si="3"/>
        <v>-8.4545999999994237E-3</v>
      </c>
    </row>
    <row r="212" spans="1:4">
      <c r="A212" s="1">
        <v>45540</v>
      </c>
      <c r="B212">
        <v>4.2727700000000004</v>
      </c>
      <c r="C212" s="61">
        <v>4.2799997000000003</v>
      </c>
      <c r="D212" s="61">
        <f t="shared" si="3"/>
        <v>-7.2296999999998945E-3</v>
      </c>
    </row>
    <row r="213" spans="1:4">
      <c r="A213" s="1">
        <v>45541</v>
      </c>
      <c r="B213">
        <v>4.2809299999999997</v>
      </c>
      <c r="C213" s="61">
        <v>4.2684344999999997</v>
      </c>
      <c r="D213" s="61">
        <f t="shared" si="3"/>
        <v>1.2495499999999993E-2</v>
      </c>
    </row>
    <row r="214" spans="1:4">
      <c r="A214" s="1">
        <v>45544</v>
      </c>
      <c r="B214">
        <v>4.2787699999999997</v>
      </c>
      <c r="C214" s="61">
        <v>4.263312</v>
      </c>
      <c r="D214" s="61">
        <f t="shared" si="3"/>
        <v>1.545799999999975E-2</v>
      </c>
    </row>
    <row r="215" spans="1:4">
      <c r="A215" s="1">
        <v>45545</v>
      </c>
      <c r="B215">
        <v>4.2717000000000001</v>
      </c>
      <c r="C215" s="61">
        <v>4.2644390000000003</v>
      </c>
      <c r="D215" s="61">
        <f t="shared" si="3"/>
        <v>7.2609999999997399E-3</v>
      </c>
    </row>
    <row r="216" spans="1:4">
      <c r="A216" s="1">
        <v>45546</v>
      </c>
      <c r="B216">
        <v>4.2778</v>
      </c>
      <c r="C216" s="61">
        <v>4.2631043999999996</v>
      </c>
      <c r="D216" s="61">
        <f t="shared" si="3"/>
        <v>1.4695600000000475E-2</v>
      </c>
    </row>
    <row r="217" spans="1:4">
      <c r="A217" s="1">
        <v>45547</v>
      </c>
      <c r="B217">
        <v>4.2847</v>
      </c>
      <c r="C217" s="61">
        <v>4.2649593000000001</v>
      </c>
      <c r="D217" s="61">
        <f t="shared" si="3"/>
        <v>1.9740699999999833E-2</v>
      </c>
    </row>
    <row r="218" spans="1:4">
      <c r="A218" s="1">
        <v>45548</v>
      </c>
      <c r="B218">
        <v>4.2832499999999998</v>
      </c>
      <c r="C218" s="61">
        <v>4.2793694000000002</v>
      </c>
      <c r="D218" s="61">
        <f t="shared" si="3"/>
        <v>3.8805999999995677E-3</v>
      </c>
    </row>
    <row r="219" spans="1:4">
      <c r="A219" s="1">
        <v>45551</v>
      </c>
      <c r="B219">
        <v>4.27881</v>
      </c>
      <c r="C219" s="61">
        <v>4.2851176000000004</v>
      </c>
      <c r="D219" s="61">
        <f t="shared" si="3"/>
        <v>-6.3076000000004129E-3</v>
      </c>
    </row>
    <row r="220" spans="1:4">
      <c r="A220" s="1">
        <v>45552</v>
      </c>
      <c r="B220">
        <v>4.2740402221679599</v>
      </c>
      <c r="C220" s="61">
        <v>4.2860969999999998</v>
      </c>
      <c r="D220" s="61">
        <f t="shared" si="3"/>
        <v>-1.2056777832039955E-2</v>
      </c>
    </row>
    <row r="221" spans="1:4">
      <c r="A221" s="1">
        <v>45553</v>
      </c>
      <c r="C221" s="61">
        <v>4.290273</v>
      </c>
    </row>
    <row r="222" spans="1:4">
      <c r="A222" s="1">
        <v>45554</v>
      </c>
      <c r="C222" s="61">
        <v>4.2968970000000004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1</v>
      </c>
      <c r="C1" s="2" t="s">
        <v>2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 t="shared" ref="D2:D33" si="0"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si="0"/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>AVERAGE(C10:C15)</f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 t="shared" ref="C28:C33" si="1"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si="1"/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1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1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1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1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ref="D34:D65" si="2">(C34-$D$1)/($E$1-$D$1)</f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2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2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2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2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2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2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2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2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2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2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2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2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2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2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2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2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2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2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2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2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2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2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2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2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2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2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2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2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2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2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2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ref="D66:D74" si="3">(C66-$D$1)/($E$1-$D$1)</f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si="3"/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58</v>
      </c>
      <c r="C1" s="54" t="s">
        <v>2</v>
      </c>
      <c r="D1" s="3" t="s">
        <v>3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:D33" si="0">B2-C2</f>
        <v>3.1727989999999977</v>
      </c>
      <c r="E2" s="56">
        <f t="shared" ref="E2:E33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si="0"/>
        <v>2.2210999999999927</v>
      </c>
      <c r="E3" s="56">
        <f t="shared" si="1"/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si="0"/>
        <v>-1.6842970000000008</v>
      </c>
      <c r="E4" s="56">
        <f t="shared" si="1"/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si="0"/>
        <v>-2.1766980000000018</v>
      </c>
      <c r="E5" s="56">
        <f t="shared" si="1"/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si="0"/>
        <v>-0.31270200000000159</v>
      </c>
      <c r="E6" s="56">
        <f t="shared" si="1"/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si="0"/>
        <v>1.8480980000000073</v>
      </c>
      <c r="E7" s="56">
        <f t="shared" si="1"/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si="0"/>
        <v>9.0801999999996497E-2</v>
      </c>
      <c r="E8" s="56">
        <f t="shared" si="1"/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si="0"/>
        <v>2.2359019999999958</v>
      </c>
      <c r="E9" s="56">
        <f t="shared" si="1"/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si="0"/>
        <v>2.1358040000000074</v>
      </c>
      <c r="E10" s="56">
        <f t="shared" si="1"/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si="0"/>
        <v>-2.3100979999999964</v>
      </c>
      <c r="E11" s="56">
        <f t="shared" si="1"/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si="0"/>
        <v>3.8379979999999989</v>
      </c>
      <c r="E12" s="56">
        <f t="shared" si="1"/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si="0"/>
        <v>2.6768969999999968</v>
      </c>
      <c r="E13" s="56">
        <f t="shared" si="1"/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si="0"/>
        <v>5.0977979999999974</v>
      </c>
      <c r="E14" s="56">
        <f t="shared" si="1"/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0"/>
        <v>5.8972980000000064</v>
      </c>
      <c r="E15" s="56">
        <f t="shared" si="1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si="0"/>
        <v>-1.1576989999999938</v>
      </c>
      <c r="E16" s="56">
        <f t="shared" si="1"/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si="0"/>
        <v>-1.0628990000000016</v>
      </c>
      <c r="E17" s="56">
        <f t="shared" si="1"/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0"/>
        <v>-9.4896000000005643E-2</v>
      </c>
      <c r="E18" s="56">
        <f t="shared" si="1"/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0"/>
        <v>3.2832009999999912</v>
      </c>
      <c r="E19" s="56">
        <f t="shared" si="1"/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0"/>
        <v>2.4330989999999986</v>
      </c>
      <c r="E20" s="56">
        <f t="shared" si="1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0"/>
        <v>-1.0122000000000071</v>
      </c>
      <c r="E21" s="56">
        <f t="shared" si="1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0"/>
        <v>1.778300999999999</v>
      </c>
      <c r="E22" s="56">
        <f t="shared" si="1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0"/>
        <v>-1.5617000000000019</v>
      </c>
      <c r="E23" s="56">
        <f t="shared" si="1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0"/>
        <v>-1.7326029999999975</v>
      </c>
      <c r="E24" s="56">
        <f t="shared" si="1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0"/>
        <v>-4.5197040000000044</v>
      </c>
      <c r="E25" s="56">
        <f t="shared" si="1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0"/>
        <v>0.15290000000000248</v>
      </c>
      <c r="E26" s="56">
        <f t="shared" si="1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0"/>
        <v>2.5482999999999976</v>
      </c>
      <c r="E27" s="56">
        <f t="shared" si="1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0"/>
        <v>-0.76819900000000985</v>
      </c>
      <c r="E28" s="56">
        <f t="shared" si="1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0"/>
        <v>-4.0938990000000075</v>
      </c>
      <c r="E29" s="56">
        <f t="shared" si="1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0"/>
        <v>2.5884019999999879</v>
      </c>
      <c r="E30" s="56">
        <f t="shared" si="1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0"/>
        <v>3.426700000000011</v>
      </c>
      <c r="E31" s="56">
        <f t="shared" si="1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0"/>
        <v>2.1578009999999921</v>
      </c>
      <c r="E32" s="56">
        <f t="shared" si="1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0"/>
        <v>7.2331019999999882</v>
      </c>
      <c r="E33" s="56">
        <f t="shared" si="1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ref="D34:D65" si="2">B34-C34</f>
        <v>2.0966020000000043</v>
      </c>
      <c r="E34" s="56">
        <f t="shared" ref="E34:E65" si="3">D34/C34</f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"/>
        <v>3.2506989999999973</v>
      </c>
      <c r="E35" s="56">
        <f t="shared" si="3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"/>
        <v>2.4569979999999987</v>
      </c>
      <c r="E36" s="56">
        <f t="shared" si="3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"/>
        <v>6.3787979999999891</v>
      </c>
      <c r="E37" s="56">
        <f t="shared" si="3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"/>
        <v>6.3070009999999996</v>
      </c>
      <c r="E38" s="56">
        <f t="shared" si="3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"/>
        <v>2.8597970000000004</v>
      </c>
      <c r="E39" s="56">
        <f t="shared" si="3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si="2"/>
        <v>0.59402472727272482</v>
      </c>
      <c r="E40" s="56">
        <f t="shared" si="3"/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"/>
        <v>-0.42830196694215772</v>
      </c>
      <c r="E41" s="56">
        <f t="shared" si="3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"/>
        <v>2.0629935345604764</v>
      </c>
      <c r="E42" s="56">
        <f t="shared" si="3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"/>
        <v>1.6843574679496101</v>
      </c>
      <c r="E43" s="56">
        <f t="shared" si="3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"/>
        <v>3.512378716492762</v>
      </c>
      <c r="E44" s="56">
        <f t="shared" si="3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"/>
        <v>3.2130970000000048</v>
      </c>
      <c r="E45" s="56">
        <f t="shared" si="3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"/>
        <v>2.9708980000000054</v>
      </c>
      <c r="E46" s="56">
        <f t="shared" si="3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"/>
        <v>4.0076030000000031</v>
      </c>
      <c r="E47" s="56">
        <f t="shared" si="3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"/>
        <v>5.5545970000000011</v>
      </c>
      <c r="E48" s="56">
        <f t="shared" si="3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"/>
        <v>7.9665000000000106</v>
      </c>
      <c r="E49" s="56">
        <f t="shared" si="3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"/>
        <v>4.4705000000000013</v>
      </c>
      <c r="E50" s="56">
        <f t="shared" si="3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"/>
        <v>6.128302000000005</v>
      </c>
      <c r="E51" s="56">
        <f t="shared" si="3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"/>
        <v>6.1408979999999929</v>
      </c>
      <c r="E52" s="56">
        <f t="shared" si="3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"/>
        <v>8.2214019999999977</v>
      </c>
      <c r="E53" s="56">
        <f t="shared" si="3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"/>
        <v>6.6763040000000018</v>
      </c>
      <c r="E54" s="56">
        <f t="shared" si="3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"/>
        <v>1.9498020000000054</v>
      </c>
      <c r="E55" s="56">
        <f t="shared" si="3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"/>
        <v>7.8823029999999932</v>
      </c>
      <c r="E56" s="56">
        <f t="shared" si="3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"/>
        <v>5.2194959999999924</v>
      </c>
      <c r="E57" s="56">
        <f t="shared" si="3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"/>
        <v>11.934400999999994</v>
      </c>
      <c r="E58" s="56">
        <f t="shared" si="3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"/>
        <v>11.916402000000005</v>
      </c>
      <c r="E59" s="56">
        <f t="shared" si="3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"/>
        <v>12.892399000000005</v>
      </c>
      <c r="E60" s="56">
        <f t="shared" si="3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"/>
        <v>10.970199999999991</v>
      </c>
      <c r="E61" s="56">
        <f t="shared" si="3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"/>
        <v>11.520697999999996</v>
      </c>
      <c r="E62" s="56">
        <f t="shared" si="3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"/>
        <v>5.1056999999999988</v>
      </c>
      <c r="E63" s="56">
        <f t="shared" si="3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"/>
        <v>3.9847990000000095</v>
      </c>
      <c r="E64" s="56">
        <f t="shared" si="3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"/>
        <v>4.9781990000000036</v>
      </c>
      <c r="E65" s="56">
        <f t="shared" si="3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ref="D66:D93" si="4">B66-C66</f>
        <v>6.4405979999999943</v>
      </c>
      <c r="E66" s="56">
        <f t="shared" ref="E66:E93" si="5">D66/C66</f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4"/>
        <v>6.1804010000000034</v>
      </c>
      <c r="E67" s="56">
        <f t="shared" si="5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4"/>
        <v>7.7162009999999981</v>
      </c>
      <c r="E68" s="56">
        <f t="shared" si="5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4"/>
        <v>8.6344959999999986</v>
      </c>
      <c r="E69" s="56">
        <f t="shared" si="5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4"/>
        <v>8.2249980000000136</v>
      </c>
      <c r="E70" s="56">
        <f t="shared" si="5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4"/>
        <v>9.950302999999991</v>
      </c>
      <c r="E71" s="56">
        <f t="shared" si="5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4"/>
        <v>10.39619900000001</v>
      </c>
      <c r="E72" s="56">
        <f t="shared" si="5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4"/>
        <v>4.8065990000000056</v>
      </c>
      <c r="E73" s="56">
        <f t="shared" si="5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4"/>
        <v>8.3309020000000089</v>
      </c>
      <c r="E74" s="56">
        <f t="shared" si="5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4"/>
        <v>10.812201000000002</v>
      </c>
      <c r="E75" s="56">
        <f t="shared" si="5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4"/>
        <v>10.236597000000003</v>
      </c>
      <c r="E76" s="56">
        <f t="shared" si="5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4"/>
        <v>10.099503999999996</v>
      </c>
      <c r="E77" s="56">
        <f t="shared" si="5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4"/>
        <v>9.9452009999999973</v>
      </c>
      <c r="E78" s="56">
        <f t="shared" si="5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si="4"/>
        <v>7.3538980000000009</v>
      </c>
      <c r="E79" s="56">
        <f t="shared" si="5"/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4"/>
        <v>12.738401999999994</v>
      </c>
      <c r="E80" s="56">
        <f t="shared" si="5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4"/>
        <v>9.5295029999999912</v>
      </c>
      <c r="E81" s="56">
        <f t="shared" si="5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4"/>
        <v>6.7419009999999986</v>
      </c>
      <c r="E82" s="56">
        <f t="shared" si="5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4"/>
        <v>8.2279020000000003</v>
      </c>
      <c r="E83" s="56">
        <f t="shared" si="5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4"/>
        <v>8.8317009999999954</v>
      </c>
      <c r="E84" s="56">
        <f t="shared" si="5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4"/>
        <v>10.283398000000005</v>
      </c>
      <c r="E85" s="56">
        <f t="shared" si="5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4"/>
        <v>7.4109020000000072</v>
      </c>
      <c r="E86" s="56">
        <f t="shared" si="5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4"/>
        <v>6.7369970000000023</v>
      </c>
      <c r="E87" s="56">
        <f t="shared" si="5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4"/>
        <v>8.4997000000000043</v>
      </c>
      <c r="E88" s="56">
        <f t="shared" si="5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4"/>
        <v>7.8673019999999951</v>
      </c>
      <c r="E89" s="56">
        <f t="shared" si="5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4"/>
        <v>7.5968000000000018</v>
      </c>
      <c r="E90" s="56">
        <f t="shared" si="5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4"/>
        <v>5.1542979999999972</v>
      </c>
      <c r="E91" s="56">
        <f t="shared" si="5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4"/>
        <v>8.4955009999999902</v>
      </c>
      <c r="E92" s="56">
        <f t="shared" si="5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4"/>
        <v>10.029501999999994</v>
      </c>
      <c r="E93" s="56">
        <f t="shared" si="5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"/>
  <sheetViews>
    <sheetView topLeftCell="A4" zoomScale="200" zoomScaleNormal="200" workbookViewId="0">
      <selection activeCell="G11" sqref="G11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59</v>
      </c>
      <c r="C1" s="64" t="s">
        <v>60</v>
      </c>
      <c r="F1" s="65"/>
      <c r="G1" s="66" t="s">
        <v>61</v>
      </c>
      <c r="H1" s="66" t="s">
        <v>62</v>
      </c>
    </row>
    <row r="2" spans="1:8">
      <c r="A2" s="1">
        <v>45481</v>
      </c>
      <c r="B2">
        <v>30</v>
      </c>
      <c r="C2">
        <v>20</v>
      </c>
      <c r="F2" s="65" t="s">
        <v>63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64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65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66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  <row r="10" spans="1:8">
      <c r="G10" s="68">
        <v>6</v>
      </c>
      <c r="H10" s="69">
        <v>14.4</v>
      </c>
    </row>
    <row r="11" spans="1:8">
      <c r="G11" s="13">
        <f>(G10*H11)/H10</f>
        <v>7.0000000000000009</v>
      </c>
      <c r="H11" s="68">
        <v>16.8</v>
      </c>
    </row>
    <row r="13" spans="1:8">
      <c r="G13" s="68">
        <v>6</v>
      </c>
      <c r="H13" s="69">
        <v>14.4</v>
      </c>
    </row>
    <row r="14" spans="1:8">
      <c r="G14" s="13">
        <f>(G13*H14)/H13</f>
        <v>7.0000000000000009</v>
      </c>
      <c r="H14" s="68">
        <v>16.8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67</v>
      </c>
      <c r="B1" s="8">
        <v>8251.8700000000008</v>
      </c>
    </row>
    <row r="2" spans="1:2">
      <c r="A2" t="s">
        <v>68</v>
      </c>
      <c r="B2" s="8">
        <v>7911.82</v>
      </c>
    </row>
    <row r="3" spans="1:2">
      <c r="A3" t="s">
        <v>69</v>
      </c>
      <c r="B3" s="8">
        <v>14185.97</v>
      </c>
    </row>
    <row r="4" spans="1:2">
      <c r="A4" t="s">
        <v>70</v>
      </c>
      <c r="B4" s="8">
        <v>11210.53</v>
      </c>
    </row>
    <row r="5" spans="1:2">
      <c r="A5" t="s">
        <v>71</v>
      </c>
      <c r="B5" s="8">
        <v>14394.74</v>
      </c>
    </row>
    <row r="6" spans="1:2">
      <c r="A6" t="s">
        <v>71</v>
      </c>
      <c r="B6" s="8">
        <v>14394.74</v>
      </c>
    </row>
    <row r="7" spans="1:2">
      <c r="A7" t="s">
        <v>72</v>
      </c>
      <c r="B7" s="8">
        <v>10234.530000000001</v>
      </c>
    </row>
    <row r="8" spans="1:2">
      <c r="A8" t="s">
        <v>73</v>
      </c>
      <c r="B8" s="8">
        <v>10246.530000000001</v>
      </c>
    </row>
    <row r="9" spans="1:2">
      <c r="A9" t="s">
        <v>74</v>
      </c>
      <c r="B9" s="8">
        <v>10246.530000000001</v>
      </c>
    </row>
    <row r="10" spans="1:2">
      <c r="A10" t="s">
        <v>75</v>
      </c>
      <c r="B10" s="8">
        <v>8649.5300000000007</v>
      </c>
    </row>
    <row r="11" spans="1:2">
      <c r="A11" t="s">
        <v>76</v>
      </c>
      <c r="B11" s="8">
        <v>7638.53</v>
      </c>
    </row>
    <row r="12" spans="1:2">
      <c r="A12" t="s">
        <v>77</v>
      </c>
      <c r="B12" s="8">
        <v>7938.53</v>
      </c>
    </row>
    <row r="13" spans="1:2">
      <c r="A13" t="s">
        <v>78</v>
      </c>
      <c r="B13" s="8">
        <v>7638.53</v>
      </c>
    </row>
    <row r="14" spans="1:2">
      <c r="B14" s="63">
        <f>AVERAGE(B1:B13)</f>
        <v>10226.336923076924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2024-09-18T10:06:06Z</dcterms:modified>
</cp:coreProperties>
</file>