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effective) chc_claim_x_era" sheetId="1" r:id="rId4"/>
    <sheet state="visible" name="(ods)  CHC_CLAIM_837" sheetId="2" r:id="rId5"/>
    <sheet state="visible" name="(effective)  CHC_CLAIM_837" sheetId="3" r:id="rId6"/>
    <sheet state="visible" name="(stg)  SSF_CHC_CLAIM_837_v01" sheetId="4" r:id="rId7"/>
    <sheet state="visible" name="(ods) CHC_CLAIM_837_LINE" sheetId="5" r:id="rId8"/>
    <sheet state="visible" name="(effective) CHC_CLAIM_837_LINE" sheetId="6" r:id="rId9"/>
    <sheet state="visible" name="SSF_CHC_CLAIM_837_LINE_v01" sheetId="7" r:id="rId10"/>
    <sheet state="visible" name="(ods) CHC_ERA_835" sheetId="8" r:id="rId11"/>
    <sheet state="visible" name="(effective) CHC_ERA_835" sheetId="9" r:id="rId12"/>
    <sheet state="visible" name="(stg) SSF_CHC_ERA_835_v01" sheetId="10" r:id="rId13"/>
    <sheet state="visible" name="(ods) CHC_ERA_835_LINE" sheetId="11" r:id="rId14"/>
    <sheet state="visible" name="(effective) CHC_ERA_835_LINE" sheetId="12" r:id="rId15"/>
    <sheet state="visible" name="(stg) SSF_CHC_835_LINE_v01" sheetId="13" r:id="rId16"/>
    <sheet state="visible" name="CHC_CLAIM_ENCRYPTED_BENE_LINK" sheetId="14" r:id="rId17"/>
    <sheet state="visible" name="SSF_(ods_table_name)_v01" sheetId="15" r:id="rId18"/>
    <sheet state="visible" name="(ods) CHC_CLAIM_ERA_LINK" sheetId="16" r:id="rId19"/>
    <sheet state="visible" name="SSF_CHC_CLAIM_ERA_LINK_v01" sheetId="17" r:id="rId20"/>
    <sheet state="visible" name="Sheet2" sheetId="18" r:id="rId21"/>
    <sheet state="hidden" name="hash create" sheetId="19" r:id="rId22"/>
    <sheet state="hidden" name="etl variables" sheetId="20" r:id="rId23"/>
  </sheets>
  <definedNames>
    <definedName hidden="1" localSheetId="4" name="_xlnm._FilterDatabase">'(ods) CHC_CLAIM_837_LINE'!$A$1:$I$60</definedName>
    <definedName hidden="1" localSheetId="5" name="_xlnm._FilterDatabase">'(effective) CHC_CLAIM_837_LINE'!$A$1:$J$1020</definedName>
    <definedName hidden="1" localSheetId="7" name="_xlnm._FilterDatabase">'(ods) CHC_ERA_835'!$A$1:$I$67</definedName>
    <definedName hidden="1" localSheetId="8" name="_xlnm._FilterDatabase">'(effective) CHC_ERA_835'!$A$1:$J$1020</definedName>
    <definedName hidden="1" localSheetId="12" name="_xlnm._FilterDatabase">'(stg) SSF_CHC_835_LINE_v01'!$A$1:$G$71</definedName>
  </definedNames>
  <calcPr/>
  <extLst>
    <ext uri="GoogleSheetsCustomDataVersion1">
      <go:sheetsCustomData xmlns:go="http://customooxmlschemas.google.com/" r:id="rId24" roundtripDataSignature="AMtx7mjjHZDD5J9H8enaHSJJKBH2ZgO6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1">
      <text>
        <t xml:space="preserve">======
ID#AAAAKeaKwO8
Microsoft Office User    (2020-10-08 18:47:01)
select claim_payment_number, claim_number_1 as claim_number from "DEV_CHRISLESTER"."SNDBX_CHANGE".claim_era_link
union all select claim_payment_number, claim_number_2 as claim_number from "DEV_CHRISLESTER"."SNDBX_CHANGE".claim_era_link where claim_number_2 is not null
union all select claim_payment_number, claim_number_3 as claim_number from "DEV_CHRISLESTER"."SNDBX_CHANGE".claim_era_link where claim_number_3 is not null
union all select claim_payment_number, claim_number_4 as claim_number from "DEV_CHRISLESTER"."SNDBX_CHANGE".claim_era_link where claim_number_4 is not null
union all select claim_payment_number, claim_number_5 as claim_number from "DEV_CHRISLESTER"."SNDBX_CHANGE".claim_era_link where claim_number_5 is not null
union all select claim_payment_number, claim_number_6 as claim_number from "DEV_CHRISLESTER"."SNDBX_CHANGE".claim_era_link where claim_number_6 is not null
union all select claim_payment_number, claim_number_7 as claim_number from "DEV_CHRISLESTER"."SNDBX_CHANGE".claim_era_link where claim_number_7 is not null
union all select claim_payment_number, claim_number_8 as claim_number from "DEV_CHRISLESTER"."SNDBX_CHANGE".claim_era_link where claim_number_8 is not null
union all select claim_payment_number, claim_number_9 as claim_number from "DEV_CHRISLESTER"."SNDBX_CHANGE".claim_era_link where claim_number_9 is not null
union all select claim_payment_number, claim_number_10 as claim_number from "DEV_CHRISLESTER"."SNDBX_CHANGE".claim_era_link where claim_number_10 is not null</t>
      </text>
    </comment>
    <comment authorId="0" ref="G22">
      <text>
        <t xml:space="preserve">======
ID#AAAAKeaKwO4
Microsoft Office User    (2020-10-08 18:47:01)
select claim_payment_number, claim_number_1 as claim_number from "DEV_CHRISLESTER"."SNDBX_CHANGE".claim_era_link
union all select claim_payment_number, claim_number_2 as claim_number from "DEV_CHRISLESTER"."SNDBX_CHANGE".claim_era_link where claim_number_2 is not null
union all select claim_payment_number, claim_number_3 as claim_number from "DEV_CHRISLESTER"."SNDBX_CHANGE".claim_era_link where claim_number_3 is not null
union all select claim_payment_number, claim_number_4 as claim_number from "DEV_CHRISLESTER"."SNDBX_CHANGE".claim_era_link where claim_number_4 is not null
union all select claim_payment_number, claim_number_5 as claim_number from "DEV_CHRISLESTER"."SNDBX_CHANGE".claim_era_link where claim_number_5 is not null
union all select claim_payment_number, claim_number_6 as claim_number from "DEV_CHRISLESTER"."SNDBX_CHANGE".claim_era_link where claim_number_6 is not null
union all select claim_payment_number, claim_number_7 as claim_number from "DEV_CHRISLESTER"."SNDBX_CHANGE".claim_era_link where claim_number_7 is not null
union all select claim_payment_number, claim_number_8 as claim_number from "DEV_CHRISLESTER"."SNDBX_CHANGE".claim_era_link where claim_number_8 is not null
union all select claim_payment_number, claim_number_9 as claim_number from "DEV_CHRISLESTER"."SNDBX_CHANGE".claim_era_link where claim_number_9 is not null
union all select claim_payment_number, claim_number_10 as claim_number from "DEV_CHRISLESTER"."SNDBX_CHANGE".claim_era_link where claim_number_10 is not null</t>
      </text>
    </comment>
  </commentList>
  <extLst>
    <ext uri="GoogleSheetsCustomDataVersion1">
      <go:sheetsCustomData xmlns:go="http://customooxmlschemas.google.com/" r:id="rId1" roundtripDataSignature="AMtx7mio0VPNrsVlxxSEpHuPnZM/wlRfvw=="/>
    </ext>
  </extLst>
</comments>
</file>

<file path=xl/sharedStrings.xml><?xml version="1.0" encoding="utf-8"?>
<sst xmlns="http://schemas.openxmlformats.org/spreadsheetml/2006/main" count="4766" uniqueCount="961">
  <si>
    <t>Variable / Target</t>
  </si>
  <si>
    <t>Data Type</t>
  </si>
  <si>
    <t>PK*</t>
  </si>
  <si>
    <t>NK</t>
  </si>
  <si>
    <t>Hash</t>
  </si>
  <si>
    <t>Autoincrement</t>
  </si>
  <si>
    <t>Data Source</t>
  </si>
  <si>
    <t>Data Source Column / Fields</t>
  </si>
  <si>
    <t>Notes</t>
  </si>
  <si>
    <t>ODS Dedup Logic</t>
  </si>
  <si>
    <t>RECORD_ID</t>
  </si>
  <si>
    <t>NUMBER(38,0)</t>
  </si>
  <si>
    <t>X</t>
  </si>
  <si>
    <t>AUTO INCREMENT</t>
  </si>
  <si>
    <t>ORG_ID</t>
  </si>
  <si>
    <t>VARCHAR(30)</t>
  </si>
  <si>
    <t>etl variable</t>
  </si>
  <si>
    <t>'{{org_id}}'</t>
  </si>
  <si>
    <t>PK_Claim_x_ERA_ID</t>
  </si>
  <si>
    <t>VARCHAR(50)</t>
  </si>
  <si>
    <t>STG.SSF_CHC_ERA_835_V01</t>
  </si>
  <si>
    <t>IFNULL(TO_VARCHAR('{{org_src_id}}'),'#NA') || '|' || IFNULL(TO_VARCHAR(CLAIM_PAYMENT_NUMBER),'#NA')
      AS PK_ERA_835_ID</t>
  </si>
  <si>
    <t>choose most recent received by payer and row_number</t>
  </si>
  <si>
    <t>era_claim_VISIT_NK</t>
  </si>
  <si>
    <t>Varchar(1000)</t>
  </si>
  <si>
    <t xml:space="preserve">coalesce(encrypted_bene_id, '#NA') || coalesce(clm_payer_id,era_payer_id,'#NA') || coalesce(clm_billing_pr_npi,ERA_BILLING_PR_NPI,'#NA') || coalesce(CLM_STATEMENT_FROM,ERA_STATEMENT_FROM_DATE, to_date('1/1/1960')) ||
    coalesce(CLM_STATEMENT_TO,ERA_STATEMENT_to_DATE, to_date('1/1/1960')) as claim_era_VISIT_NK
  </t>
  </si>
  <si>
    <t>era_claim_ACTIVITY_NK</t>
  </si>
  <si>
    <t>,coalesce(encrypted_bene_id,'#NA') || coalesce(clm_payer_id,era_payer_id,'#NA') ||  coalesce(clm_billing_pr_npi,ERA_BILLING_PR_NPI,'#NA') || coalesce(CLM_STATEMENT_FROM,ERA_STATEMENT_FROM_DATE, to_date('1/1/1960')) ||
    coalesce(CLM_STATEMENT_TO,ERA_STATEMENT_to_DATE, to_date('1/1/1960')) || coalesce(CLM_PRIMARY_DIAGNOSIS,clm_admit_diagnosis, '#NA' ) || coalesce(CLM_ATTENDING_PR_NPI,'#NA') || coalesce(CLM_REFERRING_PR_NPI,'#NA')
  as claim_era_ank</t>
  </si>
  <si>
    <t>EFF_START_DT</t>
  </si>
  <si>
    <t>DATE</t>
  </si>
  <si>
    <t>{{created_ts}}</t>
  </si>
  <si>
    <t>EFF_END_DT</t>
  </si>
  <si>
    <t>'2099-12-31'</t>
  </si>
  <si>
    <t>EFFECTIVE_FLAG</t>
  </si>
  <si>
    <t>BOOLEAN</t>
  </si>
  <si>
    <t>RECORD_STATUS_CD</t>
  </si>
  <si>
    <t>VARCHAR(1)</t>
  </si>
  <si>
    <t>{{record_status_cd}}</t>
  </si>
  <si>
    <t>RECORD_ACTION_CD</t>
  </si>
  <si>
    <t>{{record_action_cd}}</t>
  </si>
  <si>
    <t>LOAD_STATUS_CD</t>
  </si>
  <si>
    <t>{{load_status_cd}}</t>
  </si>
  <si>
    <t>LOAD_RUN_ID</t>
  </si>
  <si>
    <t>{{ti.job_id}}</t>
  </si>
  <si>
    <t>LOAD_SET_ID</t>
  </si>
  <si>
    <t>{{data_set_id}}</t>
  </si>
  <si>
    <t>LOAD_PERIOD</t>
  </si>
  <si>
    <t>VARCHAR(255)</t>
  </si>
  <si>
    <t>{{load_period}}</t>
  </si>
  <si>
    <t>LOAD_TS</t>
  </si>
  <si>
    <t>TIMESTAMP_LTZ(9)</t>
  </si>
  <si>
    <t>{{load_start_ts}}</t>
  </si>
  <si>
    <t>STATUS_RUN_ID</t>
  </si>
  <si>
    <t>NULL</t>
  </si>
  <si>
    <t>STATUS_SET_ID</t>
  </si>
  <si>
    <t>STATUS_TS</t>
  </si>
  <si>
    <t>SRC_HASH</t>
  </si>
  <si>
    <t xml:space="preserve">cast(lower(hex_encode(md5(to_binary((coalesce( 
 IFNULL(TO_VARCHAR(PAYER_ID),'')||
 IFNULL(TO_VARCHAR(CLAIM_STATUS),'')||
 IFNULL(TO_VARCHAR(CLAIM_RECEIVED_BY_PAYER_DATE),'')||
 IFNULL(TO_VARCHAR(BILLING_PR_NPI),'')||
 IFNULL(TO_VARCHAR(RENDERING_PR_NPI),'')||
 IFNULL(TO_VARCHAR(STATEMENT_FROM_DATE),'')||
 IFNULL(TO_VARCHAR(STATEMENT_TO_DATE),'')||
 IFNULL(TO_VARCHAR(TOTAL_PAID_AMT),'')||
 IFNULL(TO_VARCHAR(DRG_CODE),'')||
 IFNULL(TO_VARCHAR(TYPE_OF_COVERAGE),'')
  , '')), 'utf-8')))) as string) as src_hash 
</t>
  </si>
  <si>
    <t>SRC_CLM_RECORD_TYPE</t>
  </si>
  <si>
    <t>c.RECORD_TYPE as CLM_RECORD_TYPE,</t>
  </si>
  <si>
    <t>SRC_CLM_PAYER_ID</t>
  </si>
  <si>
    <t>VARCHAR(12)</t>
  </si>
  <si>
    <t>c.PAYER_ID as CLM_PAYER_ID,</t>
  </si>
  <si>
    <t>SRC_CLM_CODING_TYPE</t>
  </si>
  <si>
    <t>VARCHAR(3)</t>
  </si>
  <si>
    <t>c.CODING_TYPE as CLM_CODING_TYPE,</t>
  </si>
  <si>
    <t>SRC_CLM_RECEIVED_DATE</t>
  </si>
  <si>
    <t>c.RECEIVED_DATE as CLM_RECEIVED_DATE,</t>
  </si>
  <si>
    <t>SRC_CLM_CLAIM_TYPE_CODE</t>
  </si>
  <si>
    <t>VARCHAR(2)</t>
  </si>
  <si>
    <t>c.CLAIM_TYPE_CODE as CLM_CLAIM_TYPE_CODE,</t>
  </si>
  <si>
    <t>SRC_CLM_CONTRACT_ALLOW_IND</t>
  </si>
  <si>
    <t>c.CONTRACT_ALLOW_IND as CLM_CONTRACT_ALLOW_IND,</t>
  </si>
  <si>
    <t>SRC_CLM_PAYER_NAME</t>
  </si>
  <si>
    <t>c.PAYER_NAME as CLM_PAYER_NAME,</t>
  </si>
  <si>
    <t>SRC_CLM_SUB_CLIENT_ID</t>
  </si>
  <si>
    <t>VARCHAR(10)</t>
  </si>
  <si>
    <t>c.SUB_CLIENT_ID as CLM_SUB_CLIENT_ID,</t>
  </si>
  <si>
    <t>SRC_CLM_GROUP_NAME</t>
  </si>
  <si>
    <t>c.GROUP_NAME as CLM_GROUP_NAME,</t>
  </si>
  <si>
    <t>SRC_CLM_MEMBER_ID</t>
  </si>
  <si>
    <t>VARCHAR(15)</t>
  </si>
  <si>
    <t>c.MEMBER_ID as CLM_MEMBER_ID,</t>
  </si>
  <si>
    <t>SRC_CLM_MEMBER_FNAME</t>
  </si>
  <si>
    <t>VARCHAR(16777216)</t>
  </si>
  <si>
    <t>c.MEMBER_FNAME as CLM_MEMBER_FNAME,</t>
  </si>
  <si>
    <t>SRC_CLM_MEMBER_LNAME</t>
  </si>
  <si>
    <t>c.MEMBER_LNAME as CLM_MEMBER_LNAME,</t>
  </si>
  <si>
    <t>SRC_CLM_MEMBER_GENDER</t>
  </si>
  <si>
    <t>c.MEMBER_GENDER as CLM_MEMBER_GENDER,</t>
  </si>
  <si>
    <t>SRC_CLM_MEMBER_DOB</t>
  </si>
  <si>
    <t>c.MEMBER_DOB as CLM_MEMBER_DOB,</t>
  </si>
  <si>
    <t>SRC_CLM_MEMBER_ADR_LINE1</t>
  </si>
  <si>
    <t>c.MEMBER_ADR_LINE1 as CLM_MEMBER_ADR_LINE1,</t>
  </si>
  <si>
    <t>SRC_CLM_MEMBER_ADR_LINE2</t>
  </si>
  <si>
    <t>c.MEMBER_ADR_LINE2 as CLM_MEMBER_ADR_LINE2,</t>
  </si>
  <si>
    <t>SRC_CLM_MEMBER_ADR_CITY</t>
  </si>
  <si>
    <t>c.MEMBER_ADR_CITY as CLM_MEMBER_ADR_CITY,</t>
  </si>
  <si>
    <t>SRC_CLM_MEMBER_ADR_STATE</t>
  </si>
  <si>
    <t>c.MEMBER_ADR_STATE as CLM_MEMBER_ADR_STATE,</t>
  </si>
  <si>
    <t>SRC_CLM_MEMBER_ADR_ZIP</t>
  </si>
  <si>
    <t>VARCHAR(9)</t>
  </si>
  <si>
    <t>c.MEMBER_ADR_ZIP as CLM_MEMBER_ADR_ZIP,</t>
  </si>
  <si>
    <t>SRC_CLM_PATIENT_ID</t>
  </si>
  <si>
    <t>c.PATIENT_ID as CLM_PATIENT_ID,</t>
  </si>
  <si>
    <t>SRC_CLM_PATIENT_RELATION</t>
  </si>
  <si>
    <t>c.PATIENT_RELATION as CLM_PATIENT_RELATION,</t>
  </si>
  <si>
    <t>SRC_CLM_PATIENT_FNAME</t>
  </si>
  <si>
    <t>c.PATIENT_FNAME as CLM_PATIENT_FNAME,</t>
  </si>
  <si>
    <t>SRC_CLM_PATIENT_LNAME</t>
  </si>
  <si>
    <t>c.PATIENT_LNAME as CLM_PATIENT_LNAME,</t>
  </si>
  <si>
    <t>SRC_CLM_PATIENT_GENDER</t>
  </si>
  <si>
    <t>c.PATIENT_GENDER as CLM_PATIENT_GENDER,</t>
  </si>
  <si>
    <t>SRC_CLM_PATIENT_DOB</t>
  </si>
  <si>
    <t>c.PATIENT_DOB as CLM_PATIENT_DOB,</t>
  </si>
  <si>
    <t>SRC_CLM_PATIENT_AGE</t>
  </si>
  <si>
    <t>c.PATIENT_AGE as CLM_PATIENT_AGE,</t>
  </si>
  <si>
    <t>SRC_CLM_BILLING_PR_ID</t>
  </si>
  <si>
    <t>c.BILLING_PR_ID as CLM_BILLING_PR_ID,</t>
  </si>
  <si>
    <t>SRC_CLM_BILLING_PR_NPI</t>
  </si>
  <si>
    <t>c.BILLING_PR_NPI as CLM_BILLING_PR_NPI,</t>
  </si>
  <si>
    <t>SRC_CLM_BILLING_NAME1</t>
  </si>
  <si>
    <t>c.BILLING_NAME1 as CLM_BILLING_NAME1,</t>
  </si>
  <si>
    <t>SRC_CLM_BILLING_NAME2</t>
  </si>
  <si>
    <t>c.BILLING_NAME2 as CLM_BILLING_NAME2,</t>
  </si>
  <si>
    <t>SRC_CLM_BILLING_ADR_LINE1</t>
  </si>
  <si>
    <t>c.BILLING_ADR_LINE1 as CLM_BILLING_ADR_LINE1,</t>
  </si>
  <si>
    <t>SRC_CLM_BILLING_ADR_LINE2</t>
  </si>
  <si>
    <t>c.BILLING_ADR_LINE2 as CLM_BILLING_ADR_LINE2,</t>
  </si>
  <si>
    <t>SRC_CLM_BILLING_ADR_CITY</t>
  </si>
  <si>
    <t>c.BILLING_ADR_CITY as CLM_BILLING_ADR_CITY,</t>
  </si>
  <si>
    <t>SRC_CLM_BILLING_ADR_STATE</t>
  </si>
  <si>
    <t>c.BILLING_ADR_STATE as CLM_BILLING_ADR_STATE,</t>
  </si>
  <si>
    <t>SRC_CLM_BILLING_ADR_ZIP</t>
  </si>
  <si>
    <t>c.BILLING_ADR_ZIP as CLM_BILLING_ADR_ZIP,</t>
  </si>
  <si>
    <t>SRC_CLM_REFERRING_PR_ID</t>
  </si>
  <si>
    <t>c.REFERRING_PR_ID as CLM_REFERRING_PR_ID,</t>
  </si>
  <si>
    <t>SRC_CLM_REFERRING_PR_NPI</t>
  </si>
  <si>
    <t>c.REFERRING_PR_NPI as CLM_REFERRING_PR_NPI,</t>
  </si>
  <si>
    <t>SRC_CLM_REFERRING_NAME1</t>
  </si>
  <si>
    <t>c.REFERRING_NAME1 as CLM_REFERRING_NAME1,</t>
  </si>
  <si>
    <t>SRC_CLM_REFERRING_NAME2</t>
  </si>
  <si>
    <t>c.REFERRING_NAME2 as CLM_REFERRING_NAME2,</t>
  </si>
  <si>
    <t>SRC_CLM_ATTENDING_PR_ID</t>
  </si>
  <si>
    <t>c.ATTENDING_PR_ID as CLM_ATTENDING_PR_ID,</t>
  </si>
  <si>
    <t>SRC_CLM_ATTENDING_PR_NPI</t>
  </si>
  <si>
    <t>VARCHAR(20)</t>
  </si>
  <si>
    <t>c.ATTENDING_PR_NPI as CLM_ATTENDING_PR_NPI,</t>
  </si>
  <si>
    <t>SRC_CLM_ATTENDING_NAME1</t>
  </si>
  <si>
    <t>c.ATTENDING_NAME1 as CLM_ATTENDING_NAME1,</t>
  </si>
  <si>
    <t>SRC_CLM_ATTENDING_NAME2</t>
  </si>
  <si>
    <t>c.ATTENDING_NAME2 as CLM_ATTENDING_NAME2,</t>
  </si>
  <si>
    <t>SRC_CLM_FACILITY_ID</t>
  </si>
  <si>
    <t>c.FACILITY_ID as CLM_FACILITY_ID,</t>
  </si>
  <si>
    <t>SRC_CLM_FACILITY_NAME1</t>
  </si>
  <si>
    <t>c.FACILITY_NAME1 as CLM_FACILITY_NAME1,</t>
  </si>
  <si>
    <t>SRC_CLM_FACILITY_NAME2</t>
  </si>
  <si>
    <t>c.FACILITY_NAME2 as CLM_FACILITY_NAME2,</t>
  </si>
  <si>
    <t>SRC_CLM_FACILITY_ADR_LINE1</t>
  </si>
  <si>
    <t>c.FACILITY_ADR_LINE1 as CLM_FACILITY_ADR_LINE1,</t>
  </si>
  <si>
    <t>SRC_CLM_FACILITY_ADR_LINE2</t>
  </si>
  <si>
    <t>c.FACILITY_ADR_LINE2 as CLM_FACILITY_ADR_LINE2,</t>
  </si>
  <si>
    <t>SRC_CLM_FACILITY_ADR_CITY</t>
  </si>
  <si>
    <t>c.FACILITY_ADR_CITY as CLM_FACILITY_ADR_CITY,</t>
  </si>
  <si>
    <t>SRC_CLM_FACILITY_ADR_STATE</t>
  </si>
  <si>
    <t>c.FACILITY_ADR_STATE as CLM_FACILITY_ADR_STATE,</t>
  </si>
  <si>
    <t>SRC_CLM_FACILITY_ADR_ZIP</t>
  </si>
  <si>
    <t>c.FACILITY_ADR_ZIP as CLM_FACILITY_ADR_ZIP,</t>
  </si>
  <si>
    <t>SRC_CLM_STATEMENT_FROM</t>
  </si>
  <si>
    <t>coalesce(c.STATEMENT_FROM,f.start_dt) as CLM_STATEMENT_FROM,</t>
  </si>
  <si>
    <t>SRC_CLM_STATEMENT_TO</t>
  </si>
  <si>
    <t>coalesce(c.STATEMENT_TO,f.end_dt) as CLM_STATEMENT_TO,</t>
  </si>
  <si>
    <t>SRC_CLM_TOTAL_CHARGE</t>
  </si>
  <si>
    <t>FLOAT</t>
  </si>
  <si>
    <t>c.TOTAL_CHARGE as CLM_TOTAL_CHARGE,</t>
  </si>
  <si>
    <t>SRC_CLM_TOTAL_ALLOWED</t>
  </si>
  <si>
    <t>c.TOTAL_ALLOWED as CLM_TOTAL_ALLOWED,</t>
  </si>
  <si>
    <t>SRC_CLM_DRG_CODE</t>
  </si>
  <si>
    <t>VARCHAR(4)</t>
  </si>
  <si>
    <t>c.DRG_CODE as CLM_DRG_CODE,</t>
  </si>
  <si>
    <t>SRC_CLM_PATIENT_CONTROL</t>
  </si>
  <si>
    <t>VARCHAR(38)</t>
  </si>
  <si>
    <t>c.PATIENT_CONTROL as CLM_PATIENT_CONTROL,</t>
  </si>
  <si>
    <t>SRC_CLM_TYPE_BILL</t>
  </si>
  <si>
    <t>c.TYPE_BILL as CLM_TYPE_BILL,</t>
  </si>
  <si>
    <t>SRC_CLM_RELEASE_SIGN</t>
  </si>
  <si>
    <t>c.RELEASE_SIGN as CLM_RELEASE_SIGN,</t>
  </si>
  <si>
    <t>SRC_CLM_ASSIGNMENT_SIGN</t>
  </si>
  <si>
    <t>c.ASSIGNMENT_SIGN as CLM_ASSIGNMENT_SIGN,</t>
  </si>
  <si>
    <t>SRC_CLM_IN_OUT_NETWORK</t>
  </si>
  <si>
    <t>c.IN_OUT_NETWORK as CLM_IN_OUT_NETWORK,</t>
  </si>
  <si>
    <t>SRC_CLM_PRINCIPAL_PROCEDURE</t>
  </si>
  <si>
    <t>VARCHAR(7)</t>
  </si>
  <si>
    <t>c.PRINCIPAL_PROCEDURE as CLM_PRINCIPAL_PROCEDURE,</t>
  </si>
  <si>
    <t>SRC_CLM_ADMIT_DIAGNOSIS</t>
  </si>
  <si>
    <t>c.ADMIT_DIAGNOSIS as CLM_ADMIT_DIAGNOSIS,</t>
  </si>
  <si>
    <t>SRC_CLM_PRIMARY_DIAGNOSIS</t>
  </si>
  <si>
    <t>c.PRIMARY_DIAGNOSIS as CLM_PRIMARY_DIAGNOSIS,</t>
  </si>
  <si>
    <t>SRC_CLM_DIAGNOSIS_CODE_2</t>
  </si>
  <si>
    <t>c.DIAGNOSIS_CODE_2 as CLM_DIAGNOSIS_CODE_2,</t>
  </si>
  <si>
    <t>SRC_CLM_DIAGNOSIS_CODE_3</t>
  </si>
  <si>
    <t>c.DIAGNOSIS_CODE_3 as CLM_DIAGNOSIS_CODE_3,</t>
  </si>
  <si>
    <t>SRC_CLM_DIAGNOSIS_CODE_4</t>
  </si>
  <si>
    <t>c.DIAGNOSIS_CODE_4 as CLM_DIAGNOSIS_CODE_4,</t>
  </si>
  <si>
    <t>SRC_CLM_DIAGNOSIS_CODE_5</t>
  </si>
  <si>
    <t>c.DIAGNOSIS_CODE_5 as CLM_DIAGNOSIS_CODE_5,</t>
  </si>
  <si>
    <t>SRC_CLM_DIAGNOSIS_CODE_6</t>
  </si>
  <si>
    <t>c.DIAGNOSIS_CODE_6 as CLM_DIAGNOSIS_CODE_6,</t>
  </si>
  <si>
    <t>SRC_CLM_DIAGNOSIS_CODE_7</t>
  </si>
  <si>
    <t>c.DIAGNOSIS_CODE_7 as CLM_DIAGNOSIS_CODE_7,</t>
  </si>
  <si>
    <t>SRC_CLM_DIAGNOSIS_CODE_8</t>
  </si>
  <si>
    <t>c.DIAGNOSIS_CODE_8 as CLM_DIAGNOSIS_CODE_8,</t>
  </si>
  <si>
    <t>SRC_CLM_OTHER_PROC_CODE_2</t>
  </si>
  <si>
    <t>c.OTHER_PROC_CODE_2 as CLM_OTHER_PROC_CODE_2,</t>
  </si>
  <si>
    <t>SRC_CLM_OTHER_PROC_CODE_3</t>
  </si>
  <si>
    <t>c.OTHER_PROC_CODE_3 as CLM_OTHER_PROC_CODE_3,</t>
  </si>
  <si>
    <t>SRC_CLM_OTHER_PROC_CODE_4</t>
  </si>
  <si>
    <t>c.OTHER_PROC_CODE_4 as CLM_OTHER_PROC_CODE_4,</t>
  </si>
  <si>
    <t>SRC_CLM_OTHER_PROC_CODE_5</t>
  </si>
  <si>
    <t>c.OTHER_PROC_CODE_5 as CLM_OTHER_PROC_CODE_5,</t>
  </si>
  <si>
    <t>SRC_CLM_OTHER_PROC_CODE_6</t>
  </si>
  <si>
    <t>c.OTHER_PROC_CODE_6 as CLM_OTHER_PROC_CODE_6,</t>
  </si>
  <si>
    <t>SRC_CLM_PROV_SPECIALTY</t>
  </si>
  <si>
    <t>c.PROV_SPECIALTY as CLM_PROV_SPECIALTY,</t>
  </si>
  <si>
    <t>SRC_CLM_TYPE_COVERAGE</t>
  </si>
  <si>
    <t>c.TYPE_COVERAGE as CLM_TYPE_COVERAGE,</t>
  </si>
  <si>
    <t>SRC_CLM_EXPLANATION_CODE</t>
  </si>
  <si>
    <t>c.EXPLANATION_CODE as CLM_EXPLANATION_CODE,</t>
  </si>
  <si>
    <t>SRC_CLM_ACCIDENT_RELATED</t>
  </si>
  <si>
    <t>c.ACCIDENT_RELATED as CLM_ACCIDENT_RELATED,</t>
  </si>
  <si>
    <t>SRC_CLM_ESRD_PATIENT</t>
  </si>
  <si>
    <t>c.ESRD_PATIENT as CLM_ESRD_PATIENT,</t>
  </si>
  <si>
    <t>SRC_CLM_HOSP_ADMIS_OR_ER</t>
  </si>
  <si>
    <t>c.HOSP_ADMIS_OR_ER as CLM_HOSP_ADMIS_OR_ER,</t>
  </si>
  <si>
    <t>SRC_CLM_AMB_NURSE_TO_HOSP</t>
  </si>
  <si>
    <t>c.AMB_NURSE_TO_HOSP as CLM_AMB_NURSE_TO_HOSP,</t>
  </si>
  <si>
    <t>SRC_CLM_NOT_COVRD_SPECIALT</t>
  </si>
  <si>
    <t>c.NOT_COVRD_SPECIALT as CLM_NOT_COVRD_SPECIALT,</t>
  </si>
  <si>
    <t>SRC_CLM_ELECTRONIC_CLAIM</t>
  </si>
  <si>
    <t>c.ELECTRONIC_CLAIM as CLM_ELECTRONIC_CLAIM,</t>
  </si>
  <si>
    <t>SRC_CLM_DIALYSIS_RELATED</t>
  </si>
  <si>
    <t>c.DIALYSIS_RELATED as CLM_DIALYSIS_RELATED,</t>
  </si>
  <si>
    <t>SRC_CLM_NEW_PATIENT</t>
  </si>
  <si>
    <t>c.NEW_PATIENT as CLM_NEW_PATIENT,</t>
  </si>
  <si>
    <t>SRC_CLM_INITIAL_PROCEDURE</t>
  </si>
  <si>
    <t>c.INITIAL_PROCEDURE as CLM_INITIAL_PROCEDURE,</t>
  </si>
  <si>
    <t>SRC_CLM_AMB_NURSE_TO_DIAG</t>
  </si>
  <si>
    <t>c.AMB_NURSE_TO_DIAG as CLM_AMB_NURSE_TO_DIAG,</t>
  </si>
  <si>
    <t>SRC_CLM_AMB_HOSP_TO_HOSP</t>
  </si>
  <si>
    <t>c.AMB_HOSP_TO_HOSP as CLM_AMB_HOSP_TO_HOSP,</t>
  </si>
  <si>
    <t>SRC_CLM_ADMISSION_DATE</t>
  </si>
  <si>
    <t>c.ADMISSION_DATE as CLM_ADMISSION_DATE,</t>
  </si>
  <si>
    <t>SRC_CLM_ADMISSION_HOUR</t>
  </si>
  <si>
    <t>c.ADMISSION_HOUR as CLM_ADMISSION_HOUR,</t>
  </si>
  <si>
    <t>SRC_CLM_ADMIT_TYPE_CODE</t>
  </si>
  <si>
    <t>c.ADMIT_TYPE_CODE as CLM_ADMIT_TYPE_CODE,</t>
  </si>
  <si>
    <t>SRC_CLM_ADMIT_SRC_CODE</t>
  </si>
  <si>
    <t>c.ADMIT_SRC_CODE as CLM_ADMIT_SRC_CODE,</t>
  </si>
  <si>
    <t>SRC_CLM_DISCHARGE_HOUR</t>
  </si>
  <si>
    <t>c.DISCHARGE_HOUR as CLM_DISCHARGE_HOUR,</t>
  </si>
  <si>
    <t>SRC_CLM_PATIENT_STATUS_CD</t>
  </si>
  <si>
    <t>c.PATIENT_STATUS_CD as CLM_PATIENT_STATUS_CD,</t>
  </si>
  <si>
    <t>SRC_CLM_TOOTH_NUMBER</t>
  </si>
  <si>
    <t>c.TOOTH_NUMBER as CLM_TOOTH_NUMBER,</t>
  </si>
  <si>
    <t>SRC_CLM_OTHER_PROC_CODE_7</t>
  </si>
  <si>
    <t>c.OTHER_PROC_CODE_7 as CLM_OTHER_PROC_CODE_7,</t>
  </si>
  <si>
    <t>SRC_CLM_OTHER_PROC_CODE_8</t>
  </si>
  <si>
    <t>c.OTHER_PROC_CODE_8 as CLM_OTHER_PROC_CODE_8,</t>
  </si>
  <si>
    <t>SRC_CLM_OTHER_PROC_CODE_9</t>
  </si>
  <si>
    <t>c.OTHER_PROC_CODE_9 as CLM_OTHER_PROC_CODE_9,</t>
  </si>
  <si>
    <t>SRC_CLM_OTHER_PROC_CODE_10</t>
  </si>
  <si>
    <t>c.OTHER_PROC_CODE_10 as CLM_OTHER_PROC_CODE_10,</t>
  </si>
  <si>
    <t>SRC_CLM_BILLING_TAXONOMY</t>
  </si>
  <si>
    <t>c.BILLING_TAXONOMY as CLM_BILLING_TAXONOMY,</t>
  </si>
  <si>
    <t>SRC_CLM_BILLING_STATE_LIC</t>
  </si>
  <si>
    <t>c.BILLING_STATE_LIC as CLM_BILLING_STATE_LIC,</t>
  </si>
  <si>
    <t>SRC_CLM_BILLING_UPIN</t>
  </si>
  <si>
    <t>c.BILLING_UPIN as CLM_BILLING_UPIN,</t>
  </si>
  <si>
    <t>SRC_CLM_BILLING_SSN</t>
  </si>
  <si>
    <t>c.BILLING_SSN as CLM_BILLING_SSN,</t>
  </si>
  <si>
    <t>SRC_CLM_RENDERING_TAXONOMY</t>
  </si>
  <si>
    <t>c.RENDERING_TAXONOMY as CLM_RENDERING_TAXONOMY,</t>
  </si>
  <si>
    <t>SRC_CLM_RENDERING_STATE_LIC</t>
  </si>
  <si>
    <t>c.RENDERING_STATE_LIC as CLM_RENDERING_STATE_LIC,</t>
  </si>
  <si>
    <t>SRC_CLM_RENDERING_UPIN</t>
  </si>
  <si>
    <t>c.RENDERING_UPIN as CLM_RENDERING_UPIN,</t>
  </si>
  <si>
    <t>SRC_CLM_FACILITY_NPI</t>
  </si>
  <si>
    <t>c.FACILITY_NPI as CLM_FACILITY_NPI,</t>
  </si>
  <si>
    <t>SRC_CLM_FACILITY_STATE_LIC</t>
  </si>
  <si>
    <t>c.FACILITY_STATE_LIC as CLM_FACILITY_STATE_LIC,</t>
  </si>
  <si>
    <t>SRC_ERA_CLAIM_PAYMENT_NUMBER</t>
  </si>
  <si>
    <t>VARCHAR(18)</t>
  </si>
  <si>
    <t>b.CLAIM_PAYMENT_NUMBER as ERA_CLAIM_PAYMENT_NUMBER,</t>
  </si>
  <si>
    <t>SRC_ERA_RECORD_TYPE</t>
  </si>
  <si>
    <t>b.RECORD_TYPE as ERA_RECORD_TYPE,</t>
  </si>
  <si>
    <t>SRC_ERA_PAYER_CLAIM_CONTROL_NUMBER</t>
  </si>
  <si>
    <t>b.PAYER_CLAIM_CONTROL_NUMBER as ERA_PAYER_CLAIM_CONTROL_NUMBER,</t>
  </si>
  <si>
    <t>SRC_ERA_PAYER_ID</t>
  </si>
  <si>
    <t>b.PAYER_ID as ERA_PAYER_ID,</t>
  </si>
  <si>
    <t>SRC_ERA_CLAIM_STATUS</t>
  </si>
  <si>
    <t>b.CLAIM_STATUS as ERA_CLAIM_STATUS,</t>
  </si>
  <si>
    <t>SRC_ERA_EMDEON_TRANSACTION_ID</t>
  </si>
  <si>
    <t>b.EMDEON_TRANSACTION_ID as ERA_EMDEON_TRANSACTION_ID,</t>
  </si>
  <si>
    <t>SRC_ERA_CLAIM_RECEIVED_BY_PAYER_DATE</t>
  </si>
  <si>
    <t>b.CLAIM_RECEIVED_BY_PAYER_DATE as ERA_CLAIM_RECEIVED_BY_PAYER_DATE,</t>
  </si>
  <si>
    <t>SRC_ERA_EMDEON_PURPOSE_CD</t>
  </si>
  <si>
    <t>VARCHAR(40)</t>
  </si>
  <si>
    <t>b.EMDEON_PURPOSE_CD as ERA_EMDEON_PURPOSE_CD,</t>
  </si>
  <si>
    <t>SRC_ERA_PAYER_NAME</t>
  </si>
  <si>
    <t>b.PAYER_NAME as ERA_PAYER_NAME,</t>
  </si>
  <si>
    <t>SRC_ERA_BILLING_PR_ID</t>
  </si>
  <si>
    <t>b.BILLING_PR_ID as ERA_BILLING_PR_ID,</t>
  </si>
  <si>
    <t>SRC_ERA_BILLING_PR_NPI</t>
  </si>
  <si>
    <t>b.BILLING_PR_NPI as ERA_BILLING_PR_NPI,</t>
  </si>
  <si>
    <t>SRC_ERA_BILLING_PR_NAME</t>
  </si>
  <si>
    <t>b.BILLING_PR_NAME as ERA_BILLING_PR_NAME,</t>
  </si>
  <si>
    <t>SRC_ERA_BILLING_PR_ADR_LINE1</t>
  </si>
  <si>
    <t>b.BILLING_PR_ADR_LINE1 as ERA_BILLING_PR_ADR_LINE1,</t>
  </si>
  <si>
    <t>SRC_ERA_BILLING_PR_ADR_LINE2</t>
  </si>
  <si>
    <t>b.BILLING_PR_ADR_LINE2 as ERA_BILLING_PR_ADR_LINE2,</t>
  </si>
  <si>
    <t>SRC_ERA_BILLING_PR_ADR_CITY</t>
  </si>
  <si>
    <t>b.BILLING_PR_ADR_CITY as ERA_BILLING_PR_ADR_CITY,</t>
  </si>
  <si>
    <t>SRC_ERA_BILLING_PR_ADR_STATE</t>
  </si>
  <si>
    <t>b.BILLING_PR_ADR_STATE as ERA_BILLING_PR_ADR_STATE,</t>
  </si>
  <si>
    <t>SRC_ERA_BILLING_PR_ADR_ZIP</t>
  </si>
  <si>
    <t>b.BILLING_PR_ADR_ZIP as ERA_BILLING_PR_ADR_ZIP,</t>
  </si>
  <si>
    <t>SRC_ERA_RENDERING_PR_NPI</t>
  </si>
  <si>
    <t>b.RENDERING_PR_NPI as ERA_RENDERING_PR_NPI,</t>
  </si>
  <si>
    <t>SRC_ERA_RENDERING_PR_LAST_OR_ORG_NAME</t>
  </si>
  <si>
    <t>b.RENDERING_PR_LAST_OR_ORG_NAME as ERA_RENDERING_PR_LAST_OR_ORG_NAME,</t>
  </si>
  <si>
    <t>SRC_ERA_RENDERING_PR_FIRST_NAME</t>
  </si>
  <si>
    <t>b.RENDERING_PR_FIRST_NAME as ERA_RENDERING_PR_FIRST_NAME,</t>
  </si>
  <si>
    <t>SRC_ERA_STATEMENT_FROM_DATE</t>
  </si>
  <si>
    <t>coalesce(b.STATEMENT_FROM_DATE,e.start_dt) as ERA_STATEMENT_FROM_DATE,</t>
  </si>
  <si>
    <t>SRC_ERA_STATEMENT_TO_DATE</t>
  </si>
  <si>
    <t>coalesce(b.STATEMENT_TO_DATE,e.end_Dt) as ERA_STATEMENT_TO_DATE,</t>
  </si>
  <si>
    <t>SRC_ERA_TOTAL_PAID_AMT</t>
  </si>
  <si>
    <t>b.TOTAL_PAID_AMT as ERA_TOTAL_PAID_AMT,</t>
  </si>
  <si>
    <t>SRC_ERA_TOTAL_CLAIM_CHARGE_AMOUNT</t>
  </si>
  <si>
    <t>b.TOTAL_CLAIM_CHARGE_AMOUNT as ERA_TOTAL_CLAIM_CHARGE_AMOUNT,</t>
  </si>
  <si>
    <t>SRC_ERA_PATIENT_RESPONSIBILITY_AMOUNT</t>
  </si>
  <si>
    <t>b.PATIENT_RESPONSIBILITY_AMOUNT as ERA_PATIENT_RESPONSIBILITY_AMOUNT,</t>
  </si>
  <si>
    <t>SRC_ERA_DRG_CODE</t>
  </si>
  <si>
    <t>b.DRG_CODE as ERA_DRG_CODE,</t>
  </si>
  <si>
    <t>SRC_ERA_TYPE_OF_BILL</t>
  </si>
  <si>
    <t>b.TYPE_OF_BILL as ERA_TYPE_OF_BILL,</t>
  </si>
  <si>
    <t>SRC_ERA_PATIENT_AMOUNT_PAID</t>
  </si>
  <si>
    <t>b.PATIENT_AMOUNT_PAID as ERA_PATIENT_AMOUNT_PAID,</t>
  </si>
  <si>
    <t>SRC_ERA_TYPE_OF_COVERAGE</t>
  </si>
  <si>
    <t>b.TYPE_OF_COVERAGE as ERA_TYPE_OF_COVERAGE,</t>
  </si>
  <si>
    <t>SRC_ERA_GROUP_CODE_1</t>
  </si>
  <si>
    <t>b.GROUP_CODE_1 as ERA_GROUP_CODE_1,</t>
  </si>
  <si>
    <t>SRC_ERA_REASON_CODE_1</t>
  </si>
  <si>
    <t>VARCHAR(5)</t>
  </si>
  <si>
    <t>b.REASON_CODE_1 as ERA_REASON_CODE_1,</t>
  </si>
  <si>
    <t>SRC_ERA_ADJUSTMENT_AMOUNT_1</t>
  </si>
  <si>
    <t>b.ADJUSTMENT_AMOUNT_1 as ERA_ADJUSTMENT_AMOUNT_1,</t>
  </si>
  <si>
    <t>SRC_ERA_ADJUSTMENT_QUANTITY_1</t>
  </si>
  <si>
    <t>b.ADJUSTMENT_QUANTITY_1 as ERA_ADJUSTMENT_QUANTITY_1,</t>
  </si>
  <si>
    <t>SRC_ERA_GROUP_CODE_2</t>
  </si>
  <si>
    <t>b.GROUP_CODE_2 as ERA_GROUP_CODE_2,</t>
  </si>
  <si>
    <t>SRC_ERA_REASON_CODE_2</t>
  </si>
  <si>
    <t>b.REASON_CODE_2 as ERA_REASON_CODE_2,</t>
  </si>
  <si>
    <t>SRC_ERA_ADJUSTMENT_AMOUNT_2</t>
  </si>
  <si>
    <t>b.ADJUSTMENT_AMOUNT_2 as ERA_ADJUSTMENT_AMOUNT_2,</t>
  </si>
  <si>
    <t>SRC_ERA_ADJUSTMENT_QUANTITY_2</t>
  </si>
  <si>
    <t>b.ADJUSTMENT_QUANTITY_2 as ERA_ADJUSTMENT_QUANTITY_2,</t>
  </si>
  <si>
    <t>SRC_ERA_GROUP_CODE_3</t>
  </si>
  <si>
    <t>b.GROUP_CODE_3 as ERA_GROUP_CODE_3,</t>
  </si>
  <si>
    <t>SRC_ERA_REASON_CODE_3</t>
  </si>
  <si>
    <t>b.REASON_CODE_3 as ERA_REASON_CODE_3,</t>
  </si>
  <si>
    <t>SRC_ERA_ADJUSTMENT_AMOUNT_3</t>
  </si>
  <si>
    <t>b.ADJUSTMENT_AMOUNT_3 as ERA_ADJUSTMENT_AMOUNT_3,</t>
  </si>
  <si>
    <t>SRC_ERA_ADJUSTMENT_QUANTITY_3</t>
  </si>
  <si>
    <t>b.ADJUSTMENT_QUANTITY_3 as ERA_ADJUSTMENT_QUANTITY_3,</t>
  </si>
  <si>
    <t>SRC_ERA_GROUP_CODE_4</t>
  </si>
  <si>
    <t>b.GROUP_CODE_4 as ERA_GROUP_CODE_4,</t>
  </si>
  <si>
    <t>SRC_ERA_REASON_CODE_4</t>
  </si>
  <si>
    <t>b.REASON_CODE_4 as ERA_REASON_CODE_4,</t>
  </si>
  <si>
    <t>SRC_ERA_ADJUSTMENT_AMOUNT_4</t>
  </si>
  <si>
    <t>b.ADJUSTMENT_AMOUNT_4 as ERA_ADJUSTMENT_AMOUNT_4,</t>
  </si>
  <si>
    <t>SRC_ERA_ADJUSTMENT_QUANTITY_4</t>
  </si>
  <si>
    <t>b.ADJUSTMENT_QUANTITY_4 as ERA_ADJUSTMENT_QUANTITY_4,</t>
  </si>
  <si>
    <t>SRC_ERA_GROUP_CODE_5</t>
  </si>
  <si>
    <t>b.GROUP_CODE_5 as ERA_GROUP_CODE_5,</t>
  </si>
  <si>
    <t>SRC_ERA_REASON_CODE_5</t>
  </si>
  <si>
    <t>b.REASON_CODE_5 as ERA_REASON_CODE_5,</t>
  </si>
  <si>
    <t>SRC_ERA_ADJUSTMENT_AMOUNT_5</t>
  </si>
  <si>
    <t>b.ADJUSTMENT_AMOUNT_5 as ERA_ADJUSTMENT_AMOUNT_5,</t>
  </si>
  <si>
    <t>SRC_ERA_ADJUSTMENT_QUANTITY_5</t>
  </si>
  <si>
    <t>b.ADJUSTMENT_QUANTITY_5 as ERA_ADJUSTMENT_QUANTITY_5</t>
  </si>
  <si>
    <t>SRC_ENCRYPTED_BENE_ID</t>
  </si>
  <si>
    <t>VARCHAR(100)</t>
  </si>
  <si>
    <t>ENCRYPTED_BENE_ID</t>
  </si>
  <si>
    <t>potential_dup_flag</t>
  </si>
  <si>
    <t>Boolean</t>
  </si>
  <si>
    <t>PK_CLAIM_837_ID</t>
  </si>
  <si>
    <t>STG.SSF_CHC_CLAIM_837_V01</t>
  </si>
  <si>
    <t>CLAIM_NUMBER
IFNULL(TO_VARCHAR('{{org_src_id}}'),'#NA') || '|' || IFNULL(TO_VARCHAR(CLAIM_NUMBER),'#NA')
      AS PK_CLM_ID</t>
  </si>
  <si>
    <t>field name made up</t>
  </si>
  <si>
    <t xml:space="preserve">row_number() over (partition by claim_number order by received_date) as rn </t>
  </si>
  <si>
    <t>modeled on MDPCP</t>
  </si>
  <si>
    <t xml:space="preserve">cast(lower(hex_encode(md5(to_binary((coalesce( 
 IFNULL(TO_VARCHAR(CLAIM_TYPE_CODE),'')||
 IFNULL(TO_VARCHAR(BILLING_PR_NPI),'')||
 IFNULL(TO_VARCHAR(ATTENDING_PR_NPI),'')||
 IFNULL(TO_VARCHAR(STATEMENT_FROM),'')||
 IFNULL(TO_VARCHAR(STATEMENT_TO),'')||
 IFNULL(TO_VARCHAR(DRG_CODE),'')||
 IFNULL(TO_VARCHAR(TYPE_BILL),'')||
 IFNULL(TO_VARCHAR(PRINCIPAL_PROCEDURE),'')||
 IFNULL(TO_VARCHAR(ADMIT_DIAGNOSIS),'')||
 IFNULL(TO_VARCHAR(PRIMARY_DIAGNOSIS),'')||
 IFNULL(TO_VARCHAR(DIAGNOSIS_CODE_2),'')||
 IFNULL(TO_VARCHAR(DIAGNOSIS_CODE_3),'')||
 IFNULL(TO_VARCHAR(DIAGNOSIS_CODE_4),'')||
 IFNULL(TO_VARCHAR(DIAGNOSIS_CODE_5),'')||
 IFNULL(TO_VARCHAR(DIAGNOSIS_CODE_6),'')||
 IFNULL(TO_VARCHAR(DIAGNOSIS_CODE_7),'')||
 IFNULL(TO_VARCHAR(DIAGNOSIS_CODE_8),'')||
 IFNULL(TO_VARCHAR(TYPE_COVERAGE),'')||
 IFNULL(TO_VARCHAR(ADMIT_TYPE_CODE),'')||
 IFNULL(TO_VARCHAR(ADMIT_SRC_CODE),'')||
 IFNULL(TO_VARCHAR(PATIENT_STATUS_CD),'')||
 IFNULL(TO_VARCHAR(FACILITY_NPI),'')
  , '')), 'utf-8')))) as string) as src_hash </t>
  </si>
  <si>
    <t>data type copied from ods.mdpcp_ptaclm</t>
  </si>
  <si>
    <t>CLAIM_NUMBER</t>
  </si>
  <si>
    <t>RECORD_TYPE</t>
  </si>
  <si>
    <t>PAYER_ID</t>
  </si>
  <si>
    <t>CODING_TYPE</t>
  </si>
  <si>
    <t>RECEIVED_DATE</t>
  </si>
  <si>
    <t>CLAIM_TYPE_CODE</t>
  </si>
  <si>
    <t>CONTRACT_ALLOW_IND</t>
  </si>
  <si>
    <t>PAYER_NAME</t>
  </si>
  <si>
    <t>SUB_CLIENT_ID</t>
  </si>
  <si>
    <t>GROUP_NAME</t>
  </si>
  <si>
    <t>MEMBER_ID</t>
  </si>
  <si>
    <t>MEMBER_FNAME</t>
  </si>
  <si>
    <t>MEMBER_LNAME</t>
  </si>
  <si>
    <t>MEMBER_GENDER</t>
  </si>
  <si>
    <t>MEMBER_DOB</t>
  </si>
  <si>
    <t>MEMBER_ADR_LINE1</t>
  </si>
  <si>
    <t>MEMBER_ADR_LINE2</t>
  </si>
  <si>
    <t>MEMBER_ADR_CITY</t>
  </si>
  <si>
    <t>MEMBER_ADR_STATE</t>
  </si>
  <si>
    <t>MEMBER_ADR_ZIP</t>
  </si>
  <si>
    <t>PATIENT_ID</t>
  </si>
  <si>
    <t>PATIENT_RELATION</t>
  </si>
  <si>
    <t>PATIENT_FNAME</t>
  </si>
  <si>
    <t>PATIENT_LNAME</t>
  </si>
  <si>
    <t>PATIENT_GENDER</t>
  </si>
  <si>
    <t>PATIENT_DOB</t>
  </si>
  <si>
    <t>PATIENT_AGE</t>
  </si>
  <si>
    <t>BILLING_PR_ID</t>
  </si>
  <si>
    <t>BILLING_PR_NPI</t>
  </si>
  <si>
    <t>BILLING_NAME1</t>
  </si>
  <si>
    <t>BILLING_NAME2</t>
  </si>
  <si>
    <t>BILLING_ADR_LINE1</t>
  </si>
  <si>
    <t>BILLING_ADR_LINE2</t>
  </si>
  <si>
    <t>BILLING_ADR_CITY</t>
  </si>
  <si>
    <t>BILLING_ADR_STATE</t>
  </si>
  <si>
    <t>BILLING_ADR_ZIP</t>
  </si>
  <si>
    <t>REFERRING_PR_ID</t>
  </si>
  <si>
    <t>REFERRING_PR_NPI</t>
  </si>
  <si>
    <t>REFERRING_NAME1</t>
  </si>
  <si>
    <t>REFERRING_NAME2</t>
  </si>
  <si>
    <t>ATTENDING_PR_ID</t>
  </si>
  <si>
    <t>ATTENDING_PR_NPI</t>
  </si>
  <si>
    <t>ATTENDING_NAME1</t>
  </si>
  <si>
    <t>ATTENDING_NAME2</t>
  </si>
  <si>
    <t>FACILITY_ID</t>
  </si>
  <si>
    <t>FACILITY_NAME1</t>
  </si>
  <si>
    <t>FACILITY_NAME2</t>
  </si>
  <si>
    <t>FACILITY_ADR_LINE1</t>
  </si>
  <si>
    <t>FACILITY_ADR_LINE2</t>
  </si>
  <si>
    <t>FACILITY_ADR_CITY</t>
  </si>
  <si>
    <t>FACILITY_ADR_STATE</t>
  </si>
  <si>
    <t>FACILITY_ADR_ZIP</t>
  </si>
  <si>
    <t>STATEMENT_FROM</t>
  </si>
  <si>
    <t>STATEMENT_TO</t>
  </si>
  <si>
    <t>TOTAL_CHARGE</t>
  </si>
  <si>
    <t>TOTAL_ALLOWED</t>
  </si>
  <si>
    <t>DRG_CODE</t>
  </si>
  <si>
    <t>PATIENT_CONTROL</t>
  </si>
  <si>
    <t>TYPE_BILL</t>
  </si>
  <si>
    <t>RELEASE_SIGN</t>
  </si>
  <si>
    <t>ASSIGNMENT_SIGN</t>
  </si>
  <si>
    <t>IN_OUT_NETWORK</t>
  </si>
  <si>
    <t>PRINCIPAL_PROCEDURE</t>
  </si>
  <si>
    <t>ADMIT_DIAGNOSIS</t>
  </si>
  <si>
    <t>PRIMARY_DIAGNOSIS</t>
  </si>
  <si>
    <t>DIAGNOSIS_CODE_2</t>
  </si>
  <si>
    <t>DIAGNOSIS_CODE_3</t>
  </si>
  <si>
    <t>DIAGNOSIS_CODE_4</t>
  </si>
  <si>
    <t>DIAGNOSIS_CODE_5</t>
  </si>
  <si>
    <t>DIAGNOSIS_CODE_6</t>
  </si>
  <si>
    <t>DIAGNOSIS_CODE_7</t>
  </si>
  <si>
    <t>DIAGNOSIS_CODE_8</t>
  </si>
  <si>
    <t>OTHER_PROC_CODE_2</t>
  </si>
  <si>
    <t>OTHER_PROC_CODE_3</t>
  </si>
  <si>
    <t>OTHER_PROC_CODE_4</t>
  </si>
  <si>
    <t>OTHER_PROC_CODE_5</t>
  </si>
  <si>
    <t>OTHER_PROC_CODE_6</t>
  </si>
  <si>
    <t>PROV_SPECIALTY</t>
  </si>
  <si>
    <t>TYPE_COVERAGE</t>
  </si>
  <si>
    <t>EXPLANATION_CODE</t>
  </si>
  <si>
    <t>ACCIDENT_RELATED</t>
  </si>
  <si>
    <t>ESRD_PATIENT</t>
  </si>
  <si>
    <t>HOSP_ADMIS_OR_ER</t>
  </si>
  <si>
    <t>AMB_NURSE_TO_HOSP</t>
  </si>
  <si>
    <t>NOT_COVRD_SPECIALT</t>
  </si>
  <si>
    <t>ELECTRONIC_CLAIM</t>
  </si>
  <si>
    <t>DIALYSIS_RELATED</t>
  </si>
  <si>
    <t>NEW_PATIENT</t>
  </si>
  <si>
    <t>INITIAL_PROCEDURE</t>
  </si>
  <si>
    <t>AMB_NURSE_TO_DIAG</t>
  </si>
  <si>
    <t>AMB_HOSP_TO_HOSP</t>
  </si>
  <si>
    <t>ADMISSION_DATE</t>
  </si>
  <si>
    <t>ADMISSION_HOUR</t>
  </si>
  <si>
    <t>ADMIT_TYPE_CODE</t>
  </si>
  <si>
    <t>ADMIT_SRC_CODE</t>
  </si>
  <si>
    <t>DISCHARGE_HOUR</t>
  </si>
  <si>
    <t>PATIENT_STATUS_CD</t>
  </si>
  <si>
    <t>TOOTH_NUMBER</t>
  </si>
  <si>
    <t>OTHER_PROC_CODE_7</t>
  </si>
  <si>
    <t>OTHER_PROC_CODE_8</t>
  </si>
  <si>
    <t>OTHER_PROC_CODE_9</t>
  </si>
  <si>
    <t>OTHER_PROC_CODE_10</t>
  </si>
  <si>
    <t>BILLING_TAXONOMY</t>
  </si>
  <si>
    <t>BILLING_STATE_LIC</t>
  </si>
  <si>
    <t>BILLING_UPIN</t>
  </si>
  <si>
    <t>BILLING_SSN</t>
  </si>
  <si>
    <t>RENDERING_TAXONOMY</t>
  </si>
  <si>
    <t>RENDERING_STATE_LIC</t>
  </si>
  <si>
    <t>RENDERING_UPIN</t>
  </si>
  <si>
    <t>FACILITY_NPI</t>
  </si>
  <si>
    <t>FACILITY_STATE_LIC</t>
  </si>
  <si>
    <t>ods.chc_claim_837</t>
  </si>
  <si>
    <t>CLAIM_837_VISIT_NK</t>
  </si>
  <si>
    <t>ods.chc_claim_837 + CTE</t>
  </si>
  <si>
    <t>coalesce(encrypted_bene_id,'#NA') || coalesce(payer_id,'#NA') || coalesce(billing_pr_npi,'#NA') ||  coalesce(statement_from,ADMISSION_DATE, c.start_dt, to_date('1/1/1960'))  || coalesce(statement_to,c.end_dt, to_date('1/1/1960'))
        as claim_837_VISIT_NK,</t>
  </si>
  <si>
    <t>CLAIM_837_ACTIVITY_NK</t>
  </si>
  <si>
    <t xml:space="preserve">coalesce(encrypted_bene_id,'#NA') || coalesce(payer_id,'#NA') || coalesce(billing_pr_npi,'#NA') ||  coalesce(statement_from,ADMISSION_DATE, c.start_dt, to_date('1/1/1960'))  || coalesce(statement_to,c.end_dt, to_date('1/1/1960'))
    || coalesce(primary_diagnosis,admit_diagnosis, '#NA' ) || coalesce(ATTENDING_PR_NPI,'#NA') || coalesce(REFERRING_PR_NPI,'#NA') as claim_837_ank,
</t>
  </si>
  <si>
    <t xml:space="preserve">,coalesce(statement_from,ADMISSION_DATE, c.start_dt, to_date('1/1/1960')) as effective_claim_start
    </t>
  </si>
  <si>
    <t>,coalesce(statement_to,c.end_dt, to_date('1/1/1960')) as effective_claim_end</t>
  </si>
  <si>
    <t>SRC_CLAIM_NUMBER</t>
  </si>
  <si>
    <t>SRC_RECORD_TYPE</t>
  </si>
  <si>
    <t>SRC_PAYER_ID</t>
  </si>
  <si>
    <t>SRC_CODING_TYPE</t>
  </si>
  <si>
    <t>SRC_RECEIVED_DATE</t>
  </si>
  <si>
    <t>SRC_CLAIM_TYPE_CODE</t>
  </si>
  <si>
    <t>SRC_CONTRACT_ALLOW_IND</t>
  </si>
  <si>
    <t>SRC_PAYER_NAME</t>
  </si>
  <si>
    <t>SRC_SUB_CLIENT_ID</t>
  </si>
  <si>
    <t>SRC_GROUP_NAME</t>
  </si>
  <si>
    <t>SRC_MEMBER_ID</t>
  </si>
  <si>
    <t>SRC_MEMBER_FNAME</t>
  </si>
  <si>
    <t>SRC_MEMBER_LNAME</t>
  </si>
  <si>
    <t>SRC_MEMBER_GENDER</t>
  </si>
  <si>
    <t>SRC_MEMBER_DOB</t>
  </si>
  <si>
    <t>SRC_MEMBER_ADR_LINE1</t>
  </si>
  <si>
    <t>SRC_MEMBER_ADR_LINE2</t>
  </si>
  <si>
    <t>SRC_MEMBER_ADR_CITY</t>
  </si>
  <si>
    <t>SRC_MEMBER_ADR_STATE</t>
  </si>
  <si>
    <t>SRC_MEMBER_ADR_ZIP</t>
  </si>
  <si>
    <t>SRC_PATIENT_ID</t>
  </si>
  <si>
    <t>SRC_PATIENT_RELATION</t>
  </si>
  <si>
    <t>SRC_PATIENT_FNAME</t>
  </si>
  <si>
    <t>SRC_PATIENT_LNAME</t>
  </si>
  <si>
    <t>SRC_PATIENT_GENDER</t>
  </si>
  <si>
    <t>SRC_PATIENT_DOB</t>
  </si>
  <si>
    <t>SRC_PATIENT_AGE</t>
  </si>
  <si>
    <t>SRC_BILLING_PR_ID</t>
  </si>
  <si>
    <t>SRC_BILLING_PR_NPI</t>
  </si>
  <si>
    <t>SRC_BILLING_NAME1</t>
  </si>
  <si>
    <t>SRC_BILLING_NAME2</t>
  </si>
  <si>
    <t>SRC_BILLING_ADR_LINE1</t>
  </si>
  <si>
    <t>SRC_BILLING_ADR_LINE2</t>
  </si>
  <si>
    <t>SRC_BILLING_ADR_CITY</t>
  </si>
  <si>
    <t>SRC_BILLING_ADR_STATE</t>
  </si>
  <si>
    <t>SRC_BILLING_ADR_ZIP</t>
  </si>
  <si>
    <t>SRC_REFERRING_PR_ID</t>
  </si>
  <si>
    <t>SRC_REFERRING_PR_NPI</t>
  </si>
  <si>
    <t>SRC_REFERRING_NAME1</t>
  </si>
  <si>
    <t>SRC_REFERRING_NAME2</t>
  </si>
  <si>
    <t>SRC_ATTENDING_PR_ID</t>
  </si>
  <si>
    <t>SRC_ATTENDING_PR_NPI</t>
  </si>
  <si>
    <t>SRC_ATTENDING_NAME1</t>
  </si>
  <si>
    <t>SRC_ATTENDING_NAME2</t>
  </si>
  <si>
    <t>SRC_FACILITY_ID</t>
  </si>
  <si>
    <t>SRC_FACILITY_NAME1</t>
  </si>
  <si>
    <t>SRC_FACILITY_NAME2</t>
  </si>
  <si>
    <t>SRC_FACILITY_ADR_LINE1</t>
  </si>
  <si>
    <t>SRC_FACILITY_ADR_LINE2</t>
  </si>
  <si>
    <t>SRC_FACILITY_ADR_CITY</t>
  </si>
  <si>
    <t>SRC_FACILITY_ADR_STATE</t>
  </si>
  <si>
    <t>SRC_FACILITY_ADR_ZIP</t>
  </si>
  <si>
    <t>SRC_STATEMENT_FROM</t>
  </si>
  <si>
    <t>SRC_STATEMENT_TO</t>
  </si>
  <si>
    <t>SRC_TOTAL_CHARGE</t>
  </si>
  <si>
    <t>SRC_TOTAL_ALLOWED</t>
  </si>
  <si>
    <t>SRC_DRG_CODE</t>
  </si>
  <si>
    <t>SRC_PATIENT_CONTROL</t>
  </si>
  <si>
    <t>SRC_TYPE_BILL</t>
  </si>
  <si>
    <t>SRC_RELEASE_SIGN</t>
  </si>
  <si>
    <t>SRC_ASSIGNMENT_SIGN</t>
  </si>
  <si>
    <t>SRC_IN_OUT_NETWORK</t>
  </si>
  <si>
    <t>SRC_PRINCIPAL_PROCEDURE</t>
  </si>
  <si>
    <t>SRC_ADMIT_DIAGNOSIS</t>
  </si>
  <si>
    <t>SRC_PRIMARY_DIAGNOSIS</t>
  </si>
  <si>
    <t>SRC_DIAGNOSIS_CODE_2</t>
  </si>
  <si>
    <t>SRC_DIAGNOSIS_CODE_3</t>
  </si>
  <si>
    <t>SRC_DIAGNOSIS_CODE_4</t>
  </si>
  <si>
    <t>SRC_DIAGNOSIS_CODE_5</t>
  </si>
  <si>
    <t>SRC_DIAGNOSIS_CODE_6</t>
  </si>
  <si>
    <t>SRC_DIAGNOSIS_CODE_7</t>
  </si>
  <si>
    <t>SRC_DIAGNOSIS_CODE_8</t>
  </si>
  <si>
    <t>SRC_OTHER_PROC_CODE_2</t>
  </si>
  <si>
    <t>SRC_OTHER_PROC_CODE_3</t>
  </si>
  <si>
    <t>SRC_OTHER_PROC_CODE_4</t>
  </si>
  <si>
    <t>SRC_OTHER_PROC_CODE_5</t>
  </si>
  <si>
    <t>SRC_OTHER_PROC_CODE_6</t>
  </si>
  <si>
    <t>SRC_PROV_SPECIALTY</t>
  </si>
  <si>
    <t>SRC_TYPE_COVERAGE</t>
  </si>
  <si>
    <t>SRC_EXPLANATION_CODE</t>
  </si>
  <si>
    <t>SRC_ACCIDENT_RELATED</t>
  </si>
  <si>
    <t>SRC_ESRD_PATIENT</t>
  </si>
  <si>
    <t>SRC_HOSP_ADMIS_OR_ER</t>
  </si>
  <si>
    <t>SRC_AMB_NURSE_TO_HOSP</t>
  </si>
  <si>
    <t>SRC_NOT_COVRD_SPECIALT</t>
  </si>
  <si>
    <t>SRC_ELECTRONIC_CLAIM</t>
  </si>
  <si>
    <t>SRC_DIALYSIS_RELATED</t>
  </si>
  <si>
    <t>SRC_NEW_PATIENT</t>
  </si>
  <si>
    <t>SRC_INITIAL_PROCEDURE</t>
  </si>
  <si>
    <t>SRC_AMB_NURSE_TO_DIAG</t>
  </si>
  <si>
    <t>SRC_AMB_HOSP_TO_HOSP</t>
  </si>
  <si>
    <t>SRC_ADMISSION_DATE</t>
  </si>
  <si>
    <t>SRC_ADMISSION_HOUR</t>
  </si>
  <si>
    <t>SRC_ADMIT_TYPE_CODE</t>
  </si>
  <si>
    <t>SRC_ADMIT_SRC_CODE</t>
  </si>
  <si>
    <t>SRC_DISCHARGE_HOUR</t>
  </si>
  <si>
    <t>SRC_PATIENT_STATUS_CD</t>
  </si>
  <si>
    <t>SRC_TOOTH_NUMBER</t>
  </si>
  <si>
    <t>SRC_OTHER_PROC_CODE_7</t>
  </si>
  <si>
    <t>SRC_OTHER_PROC_CODE_8</t>
  </si>
  <si>
    <t>SRC_OTHER_PROC_CODE_9</t>
  </si>
  <si>
    <t>SRC_OTHER_PROC_CODE_10</t>
  </si>
  <si>
    <t>SRC_BILLING_TAXONOMY</t>
  </si>
  <si>
    <t>SRC_BILLING_STATE_LIC</t>
  </si>
  <si>
    <t>SRC_BILLING_UPIN</t>
  </si>
  <si>
    <t>SRC_BILLING_SSN</t>
  </si>
  <si>
    <t>SRC_RENDERING_TAXONOMY</t>
  </si>
  <si>
    <t>SRC_RENDERING_STATE_LIC</t>
  </si>
  <si>
    <t>SRC_RENDERING_UPIN</t>
  </si>
  <si>
    <t>SRC_FACILITY_NPI</t>
  </si>
  <si>
    <t>SRC_FACILITY_STATE_LIC</t>
  </si>
  <si>
    <t>missing_VISIT_NK_flag</t>
  </si>
  <si>
    <t>case when encrypted_bene_id|| payer_id|| billing_pr_npi|| coalesce(statement_from,ADMISSION_DATE, c.start_dt)|| coalesce(statement_to,c.end_dt) is null then 1 else 0 end</t>
  </si>
  <si>
    <t>missing_other_flag</t>
  </si>
  <si>
    <t>case when principal_procedure || coalesce(primary_diagnosis,admit_diagnosis ) || type_bill || MEMBER_ADR_ZIP || PATIENT_DOB || PATIENT_GENDER is null then 1 else 0 end</t>
  </si>
  <si>
    <t>CLAIM_STATUS_CD</t>
  </si>
  <si>
    <t>case when substr(type_bill,3,1) in ('0','1','2','3','4','5','9','A','B') then 'A'
        when substr(type_bill,3,1) in ('7','C','E','F','G','H','I','J','K','M','P','Q') then 'R'
        when substr(type_bill,3,1) in ('8','D') then 'V'
        else 'O'
        end as claim_status_cd</t>
  </si>
  <si>
    <t>Variable</t>
  </si>
  <si>
    <t>Description</t>
  </si>
  <si>
    <t>Notes on source data</t>
  </si>
  <si>
    <t>STG_FILE_ID</t>
  </si>
  <si>
    <t>stg process</t>
  </si>
  <si>
    <t>SSF_FILE_ID</t>
  </si>
  <si>
    <t>REC_NUM</t>
  </si>
  <si>
    <t>PROC_RUN_ID</t>
  </si>
  <si>
    <t>PROC_RUN_STEP_ID</t>
  </si>
  <si>
    <t>REC_TYP_CD</t>
  </si>
  <si>
    <t>SKIP_FLAG</t>
  </si>
  <si>
    <t>data dictionary protected</t>
  </si>
  <si>
    <t>Change</t>
  </si>
  <si>
    <t>https://docs.google.com/spreadsheets/d/1LDkJ4FqUHL5teG8qAyHT75ADbf4jOQZE/edit#gid=2043903315</t>
  </si>
  <si>
    <t>PK_CLAIM_837_LINE_ID</t>
  </si>
  <si>
    <t>STG.SSF_CHC_CLAIM_837_LINE_V01</t>
  </si>
  <si>
    <t>IFNULL(TO_VARCHAR('{{org_src_id}}'),'#NA') || '|' || IFNULL(TO_VARCHAR(CLAIM_NUMBER),'#NA') || '|' || IFNULL(TO_VARCHAR(LINE_NUMBER),'#NA')
      AS PK_CLM_LN_ID</t>
  </si>
  <si>
    <t>choose one via distinct or rownumber= 1- straight dedupe (unverified)</t>
  </si>
  <si>
    <t xml:space="preserve">cast(lower(hex_encode(md5(to_binary((coalesce( 
 IFNULL(TO_VARCHAR(SERVICE_FROM),'')||
 IFNULL(TO_VARCHAR(SERVICE_TO),'')||
 IFNULL(TO_VARCHAR(PLACE_SERVICE),'')||
 IFNULL(TO_VARCHAR(PROCEDURE),'')||
 IFNULL(TO_VARCHAR(UNITS),'')||
 IFNULL(TO_VARCHAR(REVENUE_CODE),'')||
 IFNULL(TO_VARCHAR(DIAGNOSIS_POINTER_1),'')||
 IFNULL(TO_VARCHAR(DIAGNOSIS_POINTER_2),'')||
 IFNULL(TO_VARCHAR(DIAGNOSIS_POINTER_3),'')||
 IFNULL(TO_VARCHAR(DIAGNOSIS_POINTER_4),'')||
 IFNULL(TO_VARCHAR(DIAGNOSIS_POINTER_5),'')||
 IFNULL(TO_VARCHAR(DIAGNOSIS_POINTER_6),'')||
 IFNULL(TO_VARCHAR(DIAGNOSIS_POINTER_7),'')||
 IFNULL(TO_VARCHAR(DIAGNOSIS_POINTER_8),'')||
 IFNULL(TO_VARCHAR(NDC),'')
     , '')), 'utf-8')))) as string) as src_hash 
</t>
  </si>
  <si>
    <t>LINE_NUMBER</t>
  </si>
  <si>
    <t>SERVICE_FROM</t>
  </si>
  <si>
    <t>SERVICE_TO</t>
  </si>
  <si>
    <t>PLACE_SERVICE</t>
  </si>
  <si>
    <t>PROCEDURE</t>
  </si>
  <si>
    <t>PROCEDURE_QUAL</t>
  </si>
  <si>
    <t>PROCEDURE_MODIFIER_1</t>
  </si>
  <si>
    <t>PROCEDURE_MODIFIER_2</t>
  </si>
  <si>
    <t>PROCEDURE_MODIFIER_3</t>
  </si>
  <si>
    <t>PROCEDURE_MODIFIER_4</t>
  </si>
  <si>
    <t>LINE_CHARGE</t>
  </si>
  <si>
    <t>LINE_ALLOWED</t>
  </si>
  <si>
    <t>UNITS</t>
  </si>
  <si>
    <t>VARCHAR(6)</t>
  </si>
  <si>
    <t>REVENUE_CODE</t>
  </si>
  <si>
    <t>DIAGNOSIS_POINTER_1</t>
  </si>
  <si>
    <t>DIAGNOSIS_POINTER_2</t>
  </si>
  <si>
    <t>DIAGNOSIS_POINTER_3</t>
  </si>
  <si>
    <t>DIAGNOSIS_POINTER_4</t>
  </si>
  <si>
    <t>DIAGNOSIS_POINTER_5</t>
  </si>
  <si>
    <t>DIAGNOSIS_POINTER_6</t>
  </si>
  <si>
    <t>DIAGNOSIS_POINTER_7</t>
  </si>
  <si>
    <t>DIAGNOSIS_POINTER_8</t>
  </si>
  <si>
    <t>VARCHAR(16)</t>
  </si>
  <si>
    <t>NDC</t>
  </si>
  <si>
    <t>AMBULANCE_TO_HOSP</t>
  </si>
  <si>
    <t>EMERGENCY</t>
  </si>
  <si>
    <t>TOOTH_SURFACE</t>
  </si>
  <si>
    <t>ORAL_CAVITY</t>
  </si>
  <si>
    <t>TYPE_SERVICE</t>
  </si>
  <si>
    <t>COPAY</t>
  </si>
  <si>
    <t>PAID_AMOUNT</t>
  </si>
  <si>
    <t>DATE_PAID</t>
  </si>
  <si>
    <t>BENE_NOT_ENTITLED</t>
  </si>
  <si>
    <t>PATIENT_REACH_MAX</t>
  </si>
  <si>
    <t>SVC_DURING_POSTOP</t>
  </si>
  <si>
    <t>ADJUDICATED_PROCEDURE</t>
  </si>
  <si>
    <t>ADJUDICATED_PROCEDURE_QUAL</t>
  </si>
  <si>
    <t>ADJUDICATED_PROC_MODIFIER_1</t>
  </si>
  <si>
    <t>ADJUDICATED_PROC_MODIFIER_2</t>
  </si>
  <si>
    <t>ADJUDICATED_PROC_MODIFIER_3</t>
  </si>
  <si>
    <t>ADJUDICATED_PROC_MODIFIER_4</t>
  </si>
  <si>
    <t>CLAIM_837_LINE_VISIT_NK</t>
  </si>
  <si>
    <t>ods.chc_claim_LINE_837 + CTE</t>
  </si>
  <si>
    <t>CLAIM_837_LINE_ACTIVITY_NK</t>
  </si>
  <si>
    <t>coalesce(statement_from_date, start_dt, to_date('1/1/1960'))</t>
  </si>
  <si>
    <t>coalesce(statement_to_Date, end_dt, to_date('1/1/1960'))</t>
  </si>
  <si>
    <t>ods.chc_claim_837_effective</t>
  </si>
  <si>
    <t>SRC_billing_pr_npi</t>
  </si>
  <si>
    <t>SRC_payer_id</t>
  </si>
  <si>
    <t>PK_ERA_835_ID</t>
  </si>
  <si>
    <t>CLAIM_PAYMENT_NUMBER</t>
  </si>
  <si>
    <t>PAYER_CLAIM_CONTROL_NUMBER</t>
  </si>
  <si>
    <t>CLAIM_STATUS</t>
  </si>
  <si>
    <t>EMDEON_TRANSACTION_ID</t>
  </si>
  <si>
    <t>CLAIM_RECEIVED_BY_PAYER_DATE</t>
  </si>
  <si>
    <t>EMDEON_PURPOSE_CD</t>
  </si>
  <si>
    <t>BILLING_PR_NAME</t>
  </si>
  <si>
    <t>BILLING_PR_ADR_LINE1</t>
  </si>
  <si>
    <t>BILLING_PR_ADR_LINE2</t>
  </si>
  <si>
    <t>BILLING_PR_ADR_CITY</t>
  </si>
  <si>
    <t>BILLING_PR_ADR_STATE</t>
  </si>
  <si>
    <t>BILLING_PR_ADR_ZIP</t>
  </si>
  <si>
    <t>RENDERING_PR_NPI</t>
  </si>
  <si>
    <t>RENDERING_PR_LAST_OR_ORG_NAME</t>
  </si>
  <si>
    <t>RENDERING_PR_FIRST_NAME</t>
  </si>
  <si>
    <t>STATEMENT_FROM_DATE</t>
  </si>
  <si>
    <t>STATEMENT_TO_DATE</t>
  </si>
  <si>
    <t>TOTAL_PAID_AMT</t>
  </si>
  <si>
    <t>TOTAL_CLAIM_CHARGE_AMOUNT</t>
  </si>
  <si>
    <t>PATIENT_RESPONSIBILITY_AMOUNT</t>
  </si>
  <si>
    <t>TYPE_OF_BILL</t>
  </si>
  <si>
    <t>PATIENT_AMOUNT_PAID</t>
  </si>
  <si>
    <t>TYPE_OF_COVERAGE</t>
  </si>
  <si>
    <t>GROUP_CODE_1</t>
  </si>
  <si>
    <t>REASON_CODE_1</t>
  </si>
  <si>
    <t>ADJUSTMENT_AMOUNT_1</t>
  </si>
  <si>
    <t>ADJUSTMENT_QUANTITY_1</t>
  </si>
  <si>
    <t>GROUP_CODE_2</t>
  </si>
  <si>
    <t>REASON_CODE_2</t>
  </si>
  <si>
    <t>ADJUSTMENT_AMOUNT_2</t>
  </si>
  <si>
    <t>ADJUSTMENT_QUANTITY_2</t>
  </si>
  <si>
    <t>GROUP_CODE_3</t>
  </si>
  <si>
    <t>REASON_CODE_3</t>
  </si>
  <si>
    <t>ADJUSTMENT_AMOUNT_3</t>
  </si>
  <si>
    <t>ADJUSTMENT_QUANTITY_3</t>
  </si>
  <si>
    <t>GROUP_CODE_4</t>
  </si>
  <si>
    <t>REASON_CODE_4</t>
  </si>
  <si>
    <t>ADJUSTMENT_AMOUNT_4</t>
  </si>
  <si>
    <t>ADJUSTMENT_QUANTITY_4</t>
  </si>
  <si>
    <t>GROUP_CODE_5</t>
  </si>
  <si>
    <t>REASON_CODE_5</t>
  </si>
  <si>
    <t>ADJUSTMENT_AMOUNT_5</t>
  </si>
  <si>
    <t>ADJUSTMENT_QUANTITY_5</t>
  </si>
  <si>
    <t>era_835_VISIT_NK</t>
  </si>
  <si>
    <t>coalesce(encrypted_bene_id,'#NA') || coalesce(payer_id, '#NA') || coalesce(billing_pr_npi, '#NA') || coalesce(statement_from_date, start_dt, to_date('1/1/1960'))
        || coalesce(statement_to_Date, end_dt, to_date('1/1/1960')) as era_835_VISIT_NK,</t>
  </si>
  <si>
    <t>era_835_ACTIVITY_NK</t>
  </si>
  <si>
    <t>coalesce(encrypted_bene_id,'#NA') || coalesce(payer_id, '#NA') || coalesce(billing_pr_npi, '#NA') || coalesce(statement_from_date, start_dt, to_date('1/1/1960'))
        || coalesce(statement_to_Date, end_dt, to_date('1/1/1960')) || coalesce(rendering_pr_npi, '#NA') || coalesce(drg_code, '#NA') as era_835_ank,</t>
  </si>
  <si>
    <t>BLANK_1</t>
  </si>
  <si>
    <t>BLANK_2</t>
  </si>
  <si>
    <t>BLANK_3</t>
  </si>
  <si>
    <t>BLANK_4</t>
  </si>
  <si>
    <t>BLANK_5</t>
  </si>
  <si>
    <t>BLANK_6</t>
  </si>
  <si>
    <t>BLANK_7</t>
  </si>
  <si>
    <t>BLANK_8</t>
  </si>
  <si>
    <t>BLANK_9</t>
  </si>
  <si>
    <t>BLANK_10</t>
  </si>
  <si>
    <t>BLANK_11</t>
  </si>
  <si>
    <t>BLANK_12</t>
  </si>
  <si>
    <t>BLANK_13</t>
  </si>
  <si>
    <t>BLANK_14</t>
  </si>
  <si>
    <t>BLANK_15</t>
  </si>
  <si>
    <t>BLANK_16</t>
  </si>
  <si>
    <t>BLANK_17</t>
  </si>
  <si>
    <t>BLANK_18</t>
  </si>
  <si>
    <t>BLANK_19</t>
  </si>
  <si>
    <t>BLANK_20</t>
  </si>
  <si>
    <t>BLANK_21</t>
  </si>
  <si>
    <t>BLANK_22</t>
  </si>
  <si>
    <t>BLANK_23</t>
  </si>
  <si>
    <t>BLANK_24</t>
  </si>
  <si>
    <t>BLANK_25</t>
  </si>
  <si>
    <t>BLANK_26</t>
  </si>
  <si>
    <t>BLANK_27</t>
  </si>
  <si>
    <t>BLANK_28</t>
  </si>
  <si>
    <t>BLANK_29</t>
  </si>
  <si>
    <t>BLANK_30</t>
  </si>
  <si>
    <t>BLANK_31</t>
  </si>
  <si>
    <t>BLANK_32</t>
  </si>
  <si>
    <t>BLANK_33</t>
  </si>
  <si>
    <t>BLANK_34</t>
  </si>
  <si>
    <t>BLANK_35</t>
  </si>
  <si>
    <t>BLANK_36</t>
  </si>
  <si>
    <t>BLANK_37</t>
  </si>
  <si>
    <t>BLANK_38</t>
  </si>
  <si>
    <t>BLANK_39</t>
  </si>
  <si>
    <t>BLANK_40</t>
  </si>
  <si>
    <t>BLANK_41</t>
  </si>
  <si>
    <t>BLANK_42</t>
  </si>
  <si>
    <t>BLANK_43</t>
  </si>
  <si>
    <t>BLANK_44</t>
  </si>
  <si>
    <t>BLANK_45</t>
  </si>
  <si>
    <t>BLANK_46</t>
  </si>
  <si>
    <t>BLANK_47</t>
  </si>
  <si>
    <t>BLANK_48</t>
  </si>
  <si>
    <t>PK_ERA_835_LINE_ID</t>
  </si>
  <si>
    <t>STG.SSF_CHC_ERA_835_LINE_V01</t>
  </si>
  <si>
    <t>IFNULL(TO_VARCHAR('{{org_src_id}}'),'#NA') || '|' || IFNULL(TO_VARCHAR(CLAIM_PAYMENT_NUMBER),'#NA') || '|' || IFNULL(TO_VARCHAR(LINE_NUMBER),'#NA')
      AS PK_ERA_LINE_ID</t>
  </si>
  <si>
    <t>straight dedup, randomly select</t>
  </si>
  <si>
    <t>don't we need a hash column? Made up of which?</t>
  </si>
  <si>
    <t>SERVICE_FROM_DATE</t>
  </si>
  <si>
    <t>SERVICE_TO_DATE</t>
  </si>
  <si>
    <t>PLACE_OF_SERVICE</t>
  </si>
  <si>
    <t>VARCHAR(48)</t>
  </si>
  <si>
    <t>ADJUDICATED_PROCEDURE_CD</t>
  </si>
  <si>
    <t>ADJUDICATED_PROCEDURE_CD_QUAL</t>
  </si>
  <si>
    <t>LINE_CHARGE_AMOUNT</t>
  </si>
  <si>
    <t>LINE_ALLOWED_AMOUNT</t>
  </si>
  <si>
    <t>PAID_UNITS_OF_SERVICE</t>
  </si>
  <si>
    <t>LINE_RENDERING_PROV_NPI</t>
  </si>
  <si>
    <t>SUBMITTED_UNITS_OF_SERVICE</t>
  </si>
  <si>
    <t>LINE_PAID_AMOUNT</t>
  </si>
  <si>
    <t>SUBMITTED_PROCEDURE_CD</t>
  </si>
  <si>
    <t>SUBMITTED_PROCEDURE_CD_QUAL</t>
  </si>
  <si>
    <t>SUBMITTED_PROC_MODIFIER_1</t>
  </si>
  <si>
    <t>SUBMITTED_PROC_MODIFIER_2</t>
  </si>
  <si>
    <t>SUBMITTED_PROC_MODIFIER_3</t>
  </si>
  <si>
    <t>SUBMITTED_PROC_MODIFER_4</t>
  </si>
  <si>
    <t>era_835_line_VISIT_NK</t>
  </si>
  <si>
    <t>coalesce(encrypted_bene_id,'#NA') || coalesce(line_number,0)  ||  coalesce(payer_id,'#NA') || coalesce(billing_pr_npi,'#NA') || coalesce(service_to_date, to_date('1/1/1960'))
        || coalesce(service_from_date, to_date('1/1/1960')) as era_835_line_VISIT_NK</t>
  </si>
  <si>
    <t>era_835_line_ACTIVITY_NK</t>
  </si>
  <si>
    <t>coalesce(encrypted_bene_id,'#NA') || coalesce(line_number,0)  ||  coalesce(payer_id,'#NA') || coalesce(billing_pr_npi,'#NA') || coalesce(service_to_date, to_date('1/1/1960'))
        || coalesce(service_from_date, to_date('1/1/1960')) || coalesce(ADJUDICATED_PROCEDURE_CD, '#NA') || coalesce(REVENUE_CODE, '#NA')
        || coalesce (LINE_RENDERING_PROV_NPI, '#NA') as era_835_line_ank</t>
  </si>
  <si>
    <t>SRC_encrypted_bene_id</t>
  </si>
  <si>
    <t>ods.chc_cera_835_effective</t>
  </si>
  <si>
    <t>contains "Blank"</t>
  </si>
  <si>
    <t>datatype for ods</t>
  </si>
  <si>
    <t>PK_CLAIM_ENCRYPTED_BENE_LINK_ID</t>
  </si>
  <si>
    <t>STG.SSF_CLAIM_ENCRYPTED_BENE_LINK_V01</t>
  </si>
  <si>
    <t>CLAIM_NUMBER
IFNULL(TO_VARCHAR('{{org_src_id}}'),'#NA') || '|' || IFNULL(TO_VARCHAR(CLAIM_NUMBER),'#NA')
      AS PK_CLAIM_BENE_ID</t>
  </si>
  <si>
    <t>choose one via distinct or rownumber=1 straight-dedupe (verified)</t>
  </si>
  <si>
    <t xml:space="preserve">cast(lower(hex_encode(md5(to_binary((coalesce( 
 IFNULL(TO_VARCHAR(ENCRYPTED_BENE_ID),'')
 , '')), 'utf-8')))) as string) as src_hash </t>
  </si>
  <si>
    <t>per other file types, an FK for this too is unnecessary'</t>
  </si>
  <si>
    <t>VARCHAR(65)</t>
  </si>
  <si>
    <t>PK_CLAIM_ERA_LINK_ID</t>
  </si>
  <si>
    <t>STG.SSF_CHC_CLAIM_ERA_LINK_V01</t>
  </si>
  <si>
    <t xml:space="preserve">IFNULL(TO_VARCHAR('{{org_src_id}}'),'#NA') || '|' || IFNULL(TO_VARCHAR(CLAIM_PAYMENT_NUMBER),'#NA') || '|' || IFNULL(TO_VARCHAR(CLAIM_NUMBER),'#NA')
      AS PK_CLAIM_LINK_ID
</t>
  </si>
  <si>
    <t>Not sure if correct</t>
  </si>
  <si>
    <t xml:space="preserve">cast(lower(hex_encode(md5(to_binary((coalesce( 
 IFNULL(TO_VARCHAR(CLAIM_DATE_1),'')||
 IFNULL(TO_VARCHAR(CLAIM_DATE_2),'')||
 IFNULL(TO_VARCHAR(CLAIM_DATE_3),'')||
 IFNULL(TO_VARCHAR(CLAIM_DATE_4),'')||
 IFNULL(TO_VARCHAR(CLAIM_DATE_5),'')||
 IFNULL(TO_VARCHAR(CLAIM_DATE_6),'')||
 IFNULL(TO_VARCHAR(CLAIM_DATE_7),'')||
 IFNULL(TO_VARCHAR(CLAIM_DATE_8),'')||
 IFNULL(TO_VARCHAR(CLAIM_DATE_9),'')||
 IFNULL(TO_VARCHAR(CLAIM_DATE_10),'')
  , '')), 'utf-8')))) as string) as src_hash 
</t>
  </si>
  <si>
    <t>LINK_CODE</t>
  </si>
  <si>
    <t>staging data will be unioned and claim nbr and date will be renamed without the #</t>
  </si>
  <si>
    <t>SRC_CLAIM_DATE</t>
  </si>
  <si>
    <t>CLAIM_NUMBER_1</t>
  </si>
  <si>
    <t>CLAIM_DATE_1</t>
  </si>
  <si>
    <t>CLAIM_NUMBER_2</t>
  </si>
  <si>
    <t>CLAIM_DATE_2</t>
  </si>
  <si>
    <t>CLAIM_NUMBER_3</t>
  </si>
  <si>
    <t>CLAIM_DATE_3</t>
  </si>
  <si>
    <t>CLAIM_NUMBER_4</t>
  </si>
  <si>
    <t>CLAIM_DATE_4</t>
  </si>
  <si>
    <t>CLAIM_NUMBER_5</t>
  </si>
  <si>
    <t>CLAIM_DATE_5</t>
  </si>
  <si>
    <t>CLAIM_NUMBER_6</t>
  </si>
  <si>
    <t>CLAIM_DATE_6</t>
  </si>
  <si>
    <t>CLAIM_NUMBER_7</t>
  </si>
  <si>
    <t>CLAIM_DATE_7</t>
  </si>
  <si>
    <t>CLAIM_NUMBER_8</t>
  </si>
  <si>
    <t>CLAIM_DATE_8</t>
  </si>
  <si>
    <t>CLAIM_NUMBER_9</t>
  </si>
  <si>
    <t>CLAIM_DATE_9</t>
  </si>
  <si>
    <t>CLAIM_NUMBER_10</t>
  </si>
  <si>
    <t>CLAIM_DATE_10</t>
  </si>
  <si>
    <t>claim</t>
  </si>
  <si>
    <t>cast(lower(hex_encode(md5(to_binary((coalesce(</t>
  </si>
  <si>
    <t>IFNULL(TO_VARCHAR(CLAIM_TYPE_CODE),'')||</t>
  </si>
  <si>
    <t>model</t>
  </si>
  <si>
    <t>IFNULL(TO_VARCHAR(BILLING_PR_NPI),'')||</t>
  </si>
  <si>
    <t>IFNULL(TO_VARCHAR(tdedamt), '')||</t>
  </si>
  <si>
    <t>IFNULL(TO_VARCHAR(ATTENDING_PR_NPI),'')||</t>
  </si>
  <si>
    <t>IFNULL(TO_VARCHAR(visitcnt), '')</t>
  </si>
  <si>
    <t>IFNULL(TO_VARCHAR(STATEMENT_FROM),'')||</t>
  </si>
  <si>
    <t>IFNULL(TO_VARCHAR(STATEMENT_TO),'')||</t>
  </si>
  <si>
    <t>IFNULL(TO_VARCHAR(DRG_CODE),'')||</t>
  </si>
  <si>
    <t>IFNULL(TO_VARCHAR(TYPE_BILL),'')||</t>
  </si>
  <si>
    <t>IFNULL(TO_VARCHAR(PRINCIPAL_PROCEDURE),'')||</t>
  </si>
  <si>
    <t>IFNULL(TO_VARCHAR(ADMIT_DIAGNOSIS),'')||</t>
  </si>
  <si>
    <t>IFNULL(TO_VARCHAR(PRIMARY_DIAGNOSIS),'')||</t>
  </si>
  <si>
    <t>IFNULL(TO_VARCHAR(DIAGNOSIS_CODE_2),'')||</t>
  </si>
  <si>
    <t>IFNULL(TO_VARCHAR(DIAGNOSIS_CODE_3),'')||</t>
  </si>
  <si>
    <t>IFNULL(TO_VARCHAR(DIAGNOSIS_CODE_4),'')||</t>
  </si>
  <si>
    <t>IFNULL(TO_VARCHAR(DIAGNOSIS_CODE_5),'')||</t>
  </si>
  <si>
    <t>IFNULL(TO_VARCHAR(DIAGNOSIS_CODE_6),'')||</t>
  </si>
  <si>
    <t>IFNULL(TO_VARCHAR(DIAGNOSIS_CODE_7),'')||</t>
  </si>
  <si>
    <t>IFNULL(TO_VARCHAR(DIAGNOSIS_CODE_8),'')||</t>
  </si>
  <si>
    <t>IFNULL(TO_VARCHAR(TYPE_COVERAGE),'')||</t>
  </si>
  <si>
    <t>IFNULL(TO_VARCHAR(ADMIT_TYPE_CODE),'')||</t>
  </si>
  <si>
    <t>IFNULL(TO_VARCHAR(ADMIT_SRC_CODE),'')||</t>
  </si>
  <si>
    <t>IFNULL(TO_VARCHAR(PATIENT_STATUS_CD),'')||</t>
  </si>
  <si>
    <t>IFNULL(TO_VARCHAR(FACILITY_NPI),'')</t>
  </si>
  <si>
    <t xml:space="preserve">                                            , '')), 'utf-8')))) as string) as src_hash</t>
  </si>
  <si>
    <t>claim line</t>
  </si>
  <si>
    <t>IFNULL(TO_VARCHAR(SERVICE_FROM),'')||</t>
  </si>
  <si>
    <t>IFNULL(TO_VARCHAR(SERVICE_TO),'')||</t>
  </si>
  <si>
    <t>IFNULL(TO_VARCHAR(PLACE_SERVICE),'')||</t>
  </si>
  <si>
    <t>IFNULL(TO_VARCHAR(PROCEDURE),'')||</t>
  </si>
  <si>
    <t>IFNULL(TO_VARCHAR(UNITS),'')||</t>
  </si>
  <si>
    <t>IFNULL(TO_VARCHAR(REVENUE_CODE),'')||</t>
  </si>
  <si>
    <t>IFNULL(TO_VARCHAR(DIAGNOSIS_POINTER_1),'')||</t>
  </si>
  <si>
    <t>IFNULL(TO_VARCHAR(DIAGNOSIS_POINTER_2),'')||</t>
  </si>
  <si>
    <t>IFNULL(TO_VARCHAR(DIAGNOSIS_POINTER_3),'')||</t>
  </si>
  <si>
    <t>IFNULL(TO_VARCHAR(DIAGNOSIS_POINTER_4),'')||</t>
  </si>
  <si>
    <t>IFNULL(TO_VARCHAR(DIAGNOSIS_POINTER_5),'')||</t>
  </si>
  <si>
    <t>IFNULL(TO_VARCHAR(DIAGNOSIS_POINTER_6),'')||</t>
  </si>
  <si>
    <t>IFNULL(TO_VARCHAR(DIAGNOSIS_POINTER_7),'')||</t>
  </si>
  <si>
    <t>IFNULL(TO_VARCHAR(DIAGNOSIS_POINTER_8),'')||</t>
  </si>
  <si>
    <t>IFNULL(TO_VARCHAR(NDC),'')</t>
  </si>
  <si>
    <t>era</t>
  </si>
  <si>
    <t>IFNULL(TO_VARCHAR(PAYER_ID),'')||</t>
  </si>
  <si>
    <t>IFNULL(TO_VARCHAR(CLAIM_STATUS),'')||</t>
  </si>
  <si>
    <t>IFNULL(TO_VARCHAR(CLAIM_RECEIVED_BY_PAYER_DATE),'')||</t>
  </si>
  <si>
    <t>IFNULL(TO_VARCHAR(RENDERING_PR_NPI),'')||</t>
  </si>
  <si>
    <t>IFNULL(TO_VARCHAR(STATEMENT_FROM_DATE),'')||</t>
  </si>
  <si>
    <t>IFNULL(TO_VARCHAR(STATEMENT_TO_DATE),'')||</t>
  </si>
  <si>
    <t>IFNULL(TO_VARCHAR(TOTAL_PAID_AMT),'')||</t>
  </si>
  <si>
    <t>IFNULL(TO_VARCHAR(TYPE_OF_COVERAGE),'')</t>
  </si>
  <si>
    <t>era bene</t>
  </si>
  <si>
    <t>IFNULL(TO_VARCHAR(ENCRYPTED_BENE_ID),'')</t>
  </si>
  <si>
    <t>claim_era_link</t>
  </si>
  <si>
    <t>IFNULL(TO_VARCHAR(CLAIM_DATE_1),'')||</t>
  </si>
  <si>
    <t>IFNULL(TO_VARCHAR(CLAIM_DATE_2),'')||</t>
  </si>
  <si>
    <t>IFNULL(TO_VARCHAR(CLAIM_DATE_3),'')||</t>
  </si>
  <si>
    <t>IFNULL(TO_VARCHAR(CLAIM_DATE_4),'')||</t>
  </si>
  <si>
    <t>IFNULL(TO_VARCHAR(CLAIM_DATE_5),'')||</t>
  </si>
  <si>
    <t>IFNULL(TO_VARCHAR(CLAIM_DATE_6),'')||</t>
  </si>
  <si>
    <t>IFNULL(TO_VARCHAR(CLAIM_DATE_7),'')||</t>
  </si>
  <si>
    <t>IFNULL(TO_VARCHAR(CLAIM_DATE_8),'')||</t>
  </si>
  <si>
    <t>IFNULL(TO_VARCHAR(CLAIM_DATE_9),'')||</t>
  </si>
  <si>
    <t>IFNULL(TO_VARCHAR(CLAIM_DATE_10),'')</t>
  </si>
  <si>
    <t>claim_era_link  PK</t>
  </si>
  <si>
    <t xml:space="preserve">CLAIM_PAYMENT_NUMBER || </t>
  </si>
  <si>
    <t>IFNULL('|' || TO_VARCHAR(CLAIM_NUMBER_1),'') ||</t>
  </si>
  <si>
    <t>IFNULL('|' || TO_VARCHAR(CLAIM_NUMBER_2),'') ||</t>
  </si>
  <si>
    <t>IFNULL('|' || TO_VARCHAR(CLAIM_NUMBER_3),'') ||</t>
  </si>
  <si>
    <t>IFNULL('|' || TO_VARCHAR(CLAIM_NUMBER_4),'') ||</t>
  </si>
  <si>
    <t>IFNULL('|' || TO_VARCHAR(CLAIM_NUMBER_5),'') ||</t>
  </si>
  <si>
    <t>IFNULL('|' || TO_VARCHAR(CLAIM_NUMBER_6),'') ||</t>
  </si>
  <si>
    <t>IFNULL('|' || TO_VARCHAR(CLAIM_NUMBER_7),'') ||</t>
  </si>
  <si>
    <t>IFNULL('|' || TO_VARCHAR(CLAIM_NUMBER_8),'') ||</t>
  </si>
  <si>
    <t>IFNULL('|' || TO_VARCHAR(CLAIM_NUMBER_9),'') ||</t>
  </si>
  <si>
    <t>IFNULL('|' || TO_VARCHAR(CLAIM_NUMBER_10),'')</t>
  </si>
  <si>
    <t>eff_start_dt</t>
  </si>
  <si>
    <t>eff_end_dt</t>
  </si>
  <si>
    <t>record_status_cd</t>
  </si>
  <si>
    <t>record_action_cd</t>
  </si>
  <si>
    <t>load_status_cd</t>
  </si>
  <si>
    <t>load_run_id</t>
  </si>
  <si>
    <t>load_set_id</t>
  </si>
  <si>
    <t>load_period</t>
  </si>
  <si>
    <t>load_ts</t>
  </si>
  <si>
    <t>status_run_id</t>
  </si>
  <si>
    <t>status_set_id</t>
  </si>
  <si>
    <t>status_ts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</si>
</sst>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name val="Calibri"/>
    </font>
    <font>
      <sz val="11.0"/>
      <color rgb="FF000000"/>
      <name val="Inconsolata"/>
    </font>
    <font>
      <color theme="1"/>
      <name val="Calibri"/>
    </font>
    <font/>
    <font>
      <color rgb="FF000000"/>
      <name val="Roboto"/>
    </font>
    <font>
      <sz val="11.0"/>
      <color rgb="FF000000"/>
      <name val="Consolas"/>
    </font>
    <font>
      <sz val="12.0"/>
      <color rgb="FF000000"/>
      <name val="Docs-Calibri"/>
    </font>
    <font>
      <sz val="11.0"/>
      <color rgb="FF000000"/>
      <name val="Arial"/>
    </font>
    <font>
      <sz val="10.0"/>
      <color theme="1"/>
      <name val="Calibri"/>
    </font>
    <font>
      <i/>
      <sz val="12.0"/>
      <color theme="1"/>
      <name val="Calibri"/>
    </font>
    <font>
      <strike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2" fontId="4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/>
    </xf>
    <xf borderId="0" fillId="2" fontId="8" numFmtId="0" xfId="0" applyAlignment="1" applyFont="1">
      <alignment horizontal="left" readingOrder="0" shrinkToFit="0" wrapText="0"/>
    </xf>
    <xf borderId="0" fillId="0" fontId="2" numFmtId="0" xfId="0" applyFont="1"/>
    <xf borderId="0" fillId="0" fontId="10" numFmtId="0" xfId="0" applyAlignment="1" applyFont="1">
      <alignment horizontal="left" readingOrder="0" shrinkToFit="0" wrapText="0"/>
    </xf>
    <xf borderId="0" fillId="0" fontId="11" numFmtId="0" xfId="0" applyFont="1"/>
    <xf borderId="0" fillId="0" fontId="12" numFmtId="0" xfId="0" applyFont="1"/>
    <xf borderId="0" fillId="2" fontId="4" numFmtId="0" xfId="0" applyFont="1"/>
    <xf borderId="0" fillId="0" fontId="13" numFmtId="0" xfId="0" applyFont="1"/>
    <xf borderId="0" fillId="2" fontId="4" numFmtId="0" xfId="0" applyFont="1"/>
    <xf borderId="0" fillId="0" fontId="2" numFmtId="0" xfId="0" applyAlignment="1" applyFont="1">
      <alignment readingOrder="0"/>
    </xf>
    <xf borderId="2" fillId="0" fontId="14" numFmtId="0" xfId="0" applyBorder="1" applyFont="1"/>
    <xf borderId="3" fillId="0" fontId="14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6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4" t="s">
        <v>12</v>
      </c>
      <c r="G2" s="3" t="s">
        <v>13</v>
      </c>
      <c r="H2" s="3"/>
      <c r="I2" s="3"/>
      <c r="J2" s="3"/>
      <c r="K2" s="3"/>
      <c r="L2" s="5" t="str">
        <f t="shared" ref="L2:L181" si="1">CONCATENATE(", ", UPPER(A2)," ",UPPER(B2), IF(F2 &lt;&gt; "", " AUTOINCREMENT ", ""), , IF(C2 &lt;&gt; ""," NOT NULL ", ""))</f>
        <v>, RECORD_ID NUMBER(38,0) AUTOINCREMENT 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7" t="s">
        <v>14</v>
      </c>
      <c r="B3" s="7" t="s">
        <v>15</v>
      </c>
      <c r="G3" s="7" t="s">
        <v>16</v>
      </c>
      <c r="H3" s="7" t="s">
        <v>17</v>
      </c>
      <c r="L3" s="5" t="str">
        <f t="shared" si="1"/>
        <v>, ORG_ID VARCHAR(30)</v>
      </c>
    </row>
    <row r="4" ht="19.5" customHeight="1">
      <c r="A4" s="8" t="s">
        <v>18</v>
      </c>
      <c r="B4" s="7" t="s">
        <v>19</v>
      </c>
      <c r="C4" s="7" t="s">
        <v>12</v>
      </c>
      <c r="G4" s="7" t="s">
        <v>20</v>
      </c>
      <c r="H4" s="9" t="s">
        <v>21</v>
      </c>
      <c r="J4" s="7" t="s">
        <v>22</v>
      </c>
      <c r="L4" s="5" t="str">
        <f t="shared" si="1"/>
        <v>, PK_CLAIM_X_ERA_ID VARCHAR(50) NOT NULL </v>
      </c>
    </row>
    <row r="5" ht="15.75" customHeight="1">
      <c r="A5" s="8" t="s">
        <v>23</v>
      </c>
      <c r="B5" s="10" t="s">
        <v>24</v>
      </c>
      <c r="F5" s="10"/>
      <c r="G5" s="8" t="s">
        <v>25</v>
      </c>
      <c r="L5" s="5" t="str">
        <f t="shared" si="1"/>
        <v>, ERA_CLAIM_VISIT_NK VARCHAR(1000)</v>
      </c>
    </row>
    <row r="6" ht="15.75" customHeight="1">
      <c r="A6" s="11" t="s">
        <v>26</v>
      </c>
      <c r="B6" s="10" t="s">
        <v>24</v>
      </c>
      <c r="F6" s="10"/>
      <c r="G6" s="10" t="s">
        <v>27</v>
      </c>
      <c r="L6" s="5" t="str">
        <f t="shared" si="1"/>
        <v>, ERA_CLAIM_ACTIVITY_NK VARCHAR(1000)</v>
      </c>
    </row>
    <row r="7" ht="15.75" customHeight="1">
      <c r="A7" s="7" t="s">
        <v>28</v>
      </c>
      <c r="B7" s="7" t="s">
        <v>29</v>
      </c>
      <c r="G7" s="7" t="s">
        <v>16</v>
      </c>
      <c r="H7" s="7" t="s">
        <v>30</v>
      </c>
      <c r="L7" s="5" t="str">
        <f t="shared" si="1"/>
        <v>, EFF_START_DT DATE</v>
      </c>
    </row>
    <row r="8" ht="15.75" customHeight="1">
      <c r="A8" s="7" t="s">
        <v>31</v>
      </c>
      <c r="B8" s="7" t="s">
        <v>29</v>
      </c>
      <c r="H8" s="7" t="s">
        <v>32</v>
      </c>
      <c r="L8" s="5" t="str">
        <f t="shared" si="1"/>
        <v>, EFF_END_DT DATE</v>
      </c>
    </row>
    <row r="9" ht="15.75" customHeight="1">
      <c r="A9" s="7" t="s">
        <v>33</v>
      </c>
      <c r="B9" s="7" t="s">
        <v>34</v>
      </c>
      <c r="H9" s="12" t="b">
        <v>1</v>
      </c>
      <c r="L9" s="5" t="str">
        <f t="shared" si="1"/>
        <v>, EFFECTIVE_FLAG BOOLEAN</v>
      </c>
    </row>
    <row r="10" ht="15.75" customHeight="1">
      <c r="A10" s="7" t="s">
        <v>35</v>
      </c>
      <c r="B10" s="7" t="s">
        <v>36</v>
      </c>
      <c r="G10" s="7" t="s">
        <v>16</v>
      </c>
      <c r="H10" s="7" t="s">
        <v>37</v>
      </c>
      <c r="L10" s="5" t="str">
        <f t="shared" si="1"/>
        <v>, RECORD_STATUS_CD VARCHAR(1)</v>
      </c>
    </row>
    <row r="11" ht="15.75" customHeight="1">
      <c r="A11" s="7" t="s">
        <v>38</v>
      </c>
      <c r="B11" s="7" t="s">
        <v>36</v>
      </c>
      <c r="G11" s="7" t="s">
        <v>16</v>
      </c>
      <c r="H11" s="7" t="s">
        <v>39</v>
      </c>
      <c r="L11" s="5" t="str">
        <f t="shared" si="1"/>
        <v>, RECORD_ACTION_CD VARCHAR(1)</v>
      </c>
    </row>
    <row r="12" ht="15.75" customHeight="1">
      <c r="A12" s="7" t="s">
        <v>40</v>
      </c>
      <c r="B12" s="7" t="s">
        <v>36</v>
      </c>
      <c r="G12" s="7" t="s">
        <v>16</v>
      </c>
      <c r="H12" s="7" t="s">
        <v>41</v>
      </c>
      <c r="L12" s="5" t="str">
        <f t="shared" si="1"/>
        <v>, LOAD_STATUS_CD VARCHAR(1)</v>
      </c>
    </row>
    <row r="13" ht="15.75" customHeight="1">
      <c r="A13" s="7" t="s">
        <v>42</v>
      </c>
      <c r="B13" s="7" t="s">
        <v>11</v>
      </c>
      <c r="C13" s="7" t="s">
        <v>12</v>
      </c>
      <c r="G13" s="7" t="s">
        <v>16</v>
      </c>
      <c r="H13" s="7" t="s">
        <v>43</v>
      </c>
      <c r="L13" s="5" t="str">
        <f t="shared" si="1"/>
        <v>, LOAD_RUN_ID NUMBER(38,0) NOT NULL </v>
      </c>
    </row>
    <row r="14" ht="15.75" customHeight="1">
      <c r="A14" s="7" t="s">
        <v>44</v>
      </c>
      <c r="B14" s="7" t="s">
        <v>11</v>
      </c>
      <c r="G14" s="7" t="s">
        <v>16</v>
      </c>
      <c r="H14" s="7" t="s">
        <v>45</v>
      </c>
      <c r="L14" s="5" t="str">
        <f t="shared" si="1"/>
        <v>, LOAD_SET_ID NUMBER(38,0)</v>
      </c>
    </row>
    <row r="15" ht="15.75" customHeight="1">
      <c r="A15" s="7" t="s">
        <v>46</v>
      </c>
      <c r="B15" s="7" t="s">
        <v>47</v>
      </c>
      <c r="G15" s="7" t="s">
        <v>16</v>
      </c>
      <c r="H15" s="7" t="s">
        <v>48</v>
      </c>
      <c r="L15" s="5" t="str">
        <f t="shared" si="1"/>
        <v>, LOAD_PERIOD VARCHAR(255)</v>
      </c>
    </row>
    <row r="16" ht="15.75" customHeight="1">
      <c r="A16" s="7" t="s">
        <v>49</v>
      </c>
      <c r="B16" s="7" t="s">
        <v>50</v>
      </c>
      <c r="G16" s="7" t="s">
        <v>16</v>
      </c>
      <c r="H16" s="7" t="s">
        <v>51</v>
      </c>
      <c r="L16" s="5" t="str">
        <f t="shared" si="1"/>
        <v>, LOAD_TS TIMESTAMP_LTZ(9)</v>
      </c>
    </row>
    <row r="17" ht="15.75" customHeight="1">
      <c r="A17" s="7" t="s">
        <v>52</v>
      </c>
      <c r="B17" s="7" t="s">
        <v>11</v>
      </c>
      <c r="H17" s="7" t="s">
        <v>53</v>
      </c>
      <c r="L17" s="5" t="str">
        <f t="shared" si="1"/>
        <v>, STATUS_RUN_ID NUMBER(38,0)</v>
      </c>
    </row>
    <row r="18" ht="15.75" customHeight="1">
      <c r="A18" s="7" t="s">
        <v>54</v>
      </c>
      <c r="B18" s="7" t="s">
        <v>11</v>
      </c>
      <c r="H18" s="7" t="s">
        <v>53</v>
      </c>
      <c r="L18" s="5" t="str">
        <f t="shared" si="1"/>
        <v>, STATUS_SET_ID NUMBER(38,0)</v>
      </c>
    </row>
    <row r="19" ht="15.75" customHeight="1">
      <c r="A19" s="7" t="s">
        <v>55</v>
      </c>
      <c r="B19" s="7" t="s">
        <v>50</v>
      </c>
      <c r="H19" s="7" t="s">
        <v>53</v>
      </c>
      <c r="L19" s="5" t="str">
        <f t="shared" si="1"/>
        <v>, STATUS_TS TIMESTAMP_LTZ(9)</v>
      </c>
    </row>
    <row r="20" ht="18.75" customHeight="1">
      <c r="A20" s="7" t="s">
        <v>56</v>
      </c>
      <c r="B20" s="7" t="s">
        <v>47</v>
      </c>
      <c r="G20" s="7" t="s">
        <v>20</v>
      </c>
      <c r="H20" s="9" t="s">
        <v>57</v>
      </c>
      <c r="L20" s="5" t="str">
        <f t="shared" si="1"/>
        <v>, SRC_HASH VARCHAR(255)</v>
      </c>
    </row>
    <row r="21">
      <c r="A21" s="13" t="s">
        <v>58</v>
      </c>
      <c r="B21" s="7" t="s">
        <v>36</v>
      </c>
      <c r="F21" s="14"/>
      <c r="G21" s="14" t="s">
        <v>59</v>
      </c>
      <c r="L21" s="5" t="str">
        <f t="shared" si="1"/>
        <v>, SRC_CLM_RECORD_TYPE VARCHAR(1)</v>
      </c>
    </row>
    <row r="22">
      <c r="A22" s="13" t="s">
        <v>60</v>
      </c>
      <c r="B22" s="7" t="s">
        <v>61</v>
      </c>
      <c r="F22" s="14"/>
      <c r="G22" s="14" t="s">
        <v>62</v>
      </c>
      <c r="L22" s="5" t="str">
        <f t="shared" si="1"/>
        <v>, SRC_CLM_PAYER_ID VARCHAR(12)</v>
      </c>
    </row>
    <row r="23">
      <c r="A23" s="13" t="s">
        <v>63</v>
      </c>
      <c r="B23" s="7" t="s">
        <v>64</v>
      </c>
      <c r="F23" s="14"/>
      <c r="G23" s="14" t="s">
        <v>65</v>
      </c>
      <c r="L23" s="5" t="str">
        <f t="shared" si="1"/>
        <v>, SRC_CLM_CODING_TYPE VARCHAR(3)</v>
      </c>
    </row>
    <row r="24">
      <c r="A24" s="13" t="s">
        <v>66</v>
      </c>
      <c r="B24" s="7" t="s">
        <v>29</v>
      </c>
      <c r="F24" s="14"/>
      <c r="G24" s="14" t="s">
        <v>67</v>
      </c>
      <c r="L24" s="5" t="str">
        <f t="shared" si="1"/>
        <v>, SRC_CLM_RECEIVED_DATE DATE</v>
      </c>
    </row>
    <row r="25">
      <c r="A25" s="13" t="s">
        <v>68</v>
      </c>
      <c r="B25" s="7" t="s">
        <v>69</v>
      </c>
      <c r="E25" s="7" t="s">
        <v>12</v>
      </c>
      <c r="F25" s="14"/>
      <c r="G25" s="14" t="s">
        <v>70</v>
      </c>
      <c r="L25" s="5" t="str">
        <f t="shared" si="1"/>
        <v>, SRC_CLM_CLAIM_TYPE_CODE VARCHAR(2)</v>
      </c>
    </row>
    <row r="26">
      <c r="A26" s="13" t="s">
        <v>71</v>
      </c>
      <c r="B26" s="7" t="s">
        <v>69</v>
      </c>
      <c r="F26" s="14"/>
      <c r="G26" s="14" t="s">
        <v>72</v>
      </c>
      <c r="L26" s="5" t="str">
        <f t="shared" si="1"/>
        <v>, SRC_CLM_CONTRACT_ALLOW_IND VARCHAR(2)</v>
      </c>
    </row>
    <row r="27">
      <c r="A27" s="13" t="s">
        <v>73</v>
      </c>
      <c r="B27" s="7" t="s">
        <v>36</v>
      </c>
      <c r="F27" s="14"/>
      <c r="G27" s="14" t="s">
        <v>74</v>
      </c>
      <c r="L27" s="5" t="str">
        <f t="shared" si="1"/>
        <v>, SRC_CLM_PAYER_NAME VARCHAR(1)</v>
      </c>
    </row>
    <row r="28">
      <c r="A28" s="13" t="s">
        <v>75</v>
      </c>
      <c r="B28" s="7" t="s">
        <v>76</v>
      </c>
      <c r="F28" s="14"/>
      <c r="G28" s="14" t="s">
        <v>77</v>
      </c>
      <c r="L28" s="5" t="str">
        <f t="shared" si="1"/>
        <v>, SRC_CLM_SUB_CLIENT_ID VARCHAR(10)</v>
      </c>
    </row>
    <row r="29">
      <c r="A29" s="13" t="s">
        <v>78</v>
      </c>
      <c r="B29" s="7" t="s">
        <v>15</v>
      </c>
      <c r="F29" s="14"/>
      <c r="G29" s="14" t="s">
        <v>79</v>
      </c>
      <c r="L29" s="5" t="str">
        <f t="shared" si="1"/>
        <v>, SRC_CLM_GROUP_NAME VARCHAR(30)</v>
      </c>
    </row>
    <row r="30">
      <c r="A30" s="13" t="s">
        <v>80</v>
      </c>
      <c r="B30" s="7" t="s">
        <v>81</v>
      </c>
      <c r="F30" s="14"/>
      <c r="G30" s="14" t="s">
        <v>82</v>
      </c>
      <c r="L30" s="5" t="str">
        <f t="shared" si="1"/>
        <v>, SRC_CLM_MEMBER_ID VARCHAR(15)</v>
      </c>
    </row>
    <row r="31">
      <c r="A31" s="13" t="s">
        <v>83</v>
      </c>
      <c r="B31" s="7" t="s">
        <v>84</v>
      </c>
      <c r="F31" s="14"/>
      <c r="G31" s="14" t="s">
        <v>85</v>
      </c>
      <c r="L31" s="5" t="str">
        <f t="shared" si="1"/>
        <v>, SRC_CLM_MEMBER_FNAME VARCHAR(16777216)</v>
      </c>
    </row>
    <row r="32">
      <c r="A32" s="13" t="s">
        <v>86</v>
      </c>
      <c r="B32" s="7" t="s">
        <v>84</v>
      </c>
      <c r="F32" s="14"/>
      <c r="G32" s="14" t="s">
        <v>87</v>
      </c>
      <c r="L32" s="5" t="str">
        <f t="shared" si="1"/>
        <v>, SRC_CLM_MEMBER_LNAME VARCHAR(16777216)</v>
      </c>
    </row>
    <row r="33">
      <c r="A33" s="13" t="s">
        <v>88</v>
      </c>
      <c r="B33" s="7" t="s">
        <v>36</v>
      </c>
      <c r="F33" s="14"/>
      <c r="G33" s="14" t="s">
        <v>89</v>
      </c>
      <c r="L33" s="5" t="str">
        <f t="shared" si="1"/>
        <v>, SRC_CLM_MEMBER_GENDER VARCHAR(1)</v>
      </c>
    </row>
    <row r="34">
      <c r="A34" s="13" t="s">
        <v>90</v>
      </c>
      <c r="B34" s="7" t="s">
        <v>84</v>
      </c>
      <c r="F34" s="14"/>
      <c r="G34" s="14" t="s">
        <v>91</v>
      </c>
      <c r="L34" s="5" t="str">
        <f t="shared" si="1"/>
        <v>, SRC_CLM_MEMBER_DOB VARCHAR(16777216)</v>
      </c>
    </row>
    <row r="35">
      <c r="A35" s="13" t="s">
        <v>92</v>
      </c>
      <c r="B35" s="7" t="s">
        <v>84</v>
      </c>
      <c r="F35" s="14"/>
      <c r="G35" s="14" t="s">
        <v>93</v>
      </c>
      <c r="L35" s="5" t="str">
        <f t="shared" si="1"/>
        <v>, SRC_CLM_MEMBER_ADR_LINE1 VARCHAR(16777216)</v>
      </c>
    </row>
    <row r="36">
      <c r="A36" s="13" t="s">
        <v>94</v>
      </c>
      <c r="B36" s="7" t="s">
        <v>84</v>
      </c>
      <c r="F36" s="14"/>
      <c r="G36" s="14" t="s">
        <v>95</v>
      </c>
      <c r="L36" s="5" t="str">
        <f t="shared" si="1"/>
        <v>, SRC_CLM_MEMBER_ADR_LINE2 VARCHAR(16777216)</v>
      </c>
    </row>
    <row r="37">
      <c r="A37" s="13" t="s">
        <v>96</v>
      </c>
      <c r="B37" s="7" t="s">
        <v>84</v>
      </c>
      <c r="F37" s="14"/>
      <c r="G37" s="14" t="s">
        <v>97</v>
      </c>
      <c r="L37" s="5" t="str">
        <f t="shared" si="1"/>
        <v>, SRC_CLM_MEMBER_ADR_CITY VARCHAR(16777216)</v>
      </c>
    </row>
    <row r="38">
      <c r="A38" s="13" t="s">
        <v>98</v>
      </c>
      <c r="B38" s="7" t="s">
        <v>69</v>
      </c>
      <c r="F38" s="14"/>
      <c r="G38" s="14" t="s">
        <v>99</v>
      </c>
      <c r="L38" s="5" t="str">
        <f t="shared" si="1"/>
        <v>, SRC_CLM_MEMBER_ADR_STATE VARCHAR(2)</v>
      </c>
    </row>
    <row r="39">
      <c r="A39" s="13" t="s">
        <v>100</v>
      </c>
      <c r="B39" s="7" t="s">
        <v>101</v>
      </c>
      <c r="F39" s="14"/>
      <c r="G39" s="14" t="s">
        <v>102</v>
      </c>
      <c r="L39" s="5" t="str">
        <f t="shared" si="1"/>
        <v>, SRC_CLM_MEMBER_ADR_ZIP VARCHAR(9)</v>
      </c>
    </row>
    <row r="40">
      <c r="A40" s="13" t="s">
        <v>103</v>
      </c>
      <c r="B40" s="7" t="s">
        <v>81</v>
      </c>
      <c r="F40" s="14"/>
      <c r="G40" s="14" t="s">
        <v>104</v>
      </c>
      <c r="L40" s="5" t="str">
        <f t="shared" si="1"/>
        <v>, SRC_CLM_PATIENT_ID VARCHAR(15)</v>
      </c>
    </row>
    <row r="41">
      <c r="A41" s="13" t="s">
        <v>105</v>
      </c>
      <c r="B41" s="7" t="s">
        <v>69</v>
      </c>
      <c r="F41" s="14"/>
      <c r="G41" s="14" t="s">
        <v>106</v>
      </c>
      <c r="L41" s="5" t="str">
        <f t="shared" si="1"/>
        <v>, SRC_CLM_PATIENT_RELATION VARCHAR(2)</v>
      </c>
    </row>
    <row r="42">
      <c r="A42" s="13" t="s">
        <v>107</v>
      </c>
      <c r="B42" s="7" t="s">
        <v>84</v>
      </c>
      <c r="F42" s="14"/>
      <c r="G42" s="14" t="s">
        <v>108</v>
      </c>
      <c r="L42" s="5" t="str">
        <f t="shared" si="1"/>
        <v>, SRC_CLM_PATIENT_FNAME VARCHAR(16777216)</v>
      </c>
    </row>
    <row r="43">
      <c r="A43" s="13" t="s">
        <v>109</v>
      </c>
      <c r="B43" s="7" t="s">
        <v>84</v>
      </c>
      <c r="F43" s="14"/>
      <c r="G43" s="14" t="s">
        <v>110</v>
      </c>
      <c r="L43" s="5" t="str">
        <f t="shared" si="1"/>
        <v>, SRC_CLM_PATIENT_LNAME VARCHAR(16777216)</v>
      </c>
    </row>
    <row r="44">
      <c r="A44" s="13" t="s">
        <v>111</v>
      </c>
      <c r="B44" s="7" t="s">
        <v>36</v>
      </c>
      <c r="F44" s="14"/>
      <c r="G44" s="14" t="s">
        <v>112</v>
      </c>
      <c r="L44" s="5" t="str">
        <f t="shared" si="1"/>
        <v>, SRC_CLM_PATIENT_GENDER VARCHAR(1)</v>
      </c>
    </row>
    <row r="45">
      <c r="A45" s="13" t="s">
        <v>113</v>
      </c>
      <c r="B45" s="7" t="s">
        <v>84</v>
      </c>
      <c r="F45" s="14"/>
      <c r="G45" s="14" t="s">
        <v>114</v>
      </c>
      <c r="L45" s="5" t="str">
        <f t="shared" si="1"/>
        <v>, SRC_CLM_PATIENT_DOB VARCHAR(16777216)</v>
      </c>
    </row>
    <row r="46">
      <c r="A46" s="13" t="s">
        <v>115</v>
      </c>
      <c r="B46" s="7" t="s">
        <v>36</v>
      </c>
      <c r="F46" s="14"/>
      <c r="G46" s="14" t="s">
        <v>116</v>
      </c>
      <c r="L46" s="5" t="str">
        <f t="shared" si="1"/>
        <v>, SRC_CLM_PATIENT_AGE VARCHAR(1)</v>
      </c>
    </row>
    <row r="47">
      <c r="A47" s="13" t="s">
        <v>117</v>
      </c>
      <c r="B47" s="7" t="s">
        <v>11</v>
      </c>
      <c r="F47" s="14"/>
      <c r="G47" s="14" t="s">
        <v>118</v>
      </c>
      <c r="L47" s="5" t="str">
        <f t="shared" si="1"/>
        <v>, SRC_CLM_BILLING_PR_ID NUMBER(38,0)</v>
      </c>
    </row>
    <row r="48">
      <c r="A48" s="13" t="s">
        <v>119</v>
      </c>
      <c r="B48" s="7" t="s">
        <v>61</v>
      </c>
      <c r="E48" s="7" t="s">
        <v>12</v>
      </c>
      <c r="F48" s="14"/>
      <c r="G48" s="14" t="s">
        <v>120</v>
      </c>
      <c r="L48" s="5" t="str">
        <f t="shared" si="1"/>
        <v>, SRC_CLM_BILLING_PR_NPI VARCHAR(12)</v>
      </c>
    </row>
    <row r="49">
      <c r="A49" s="13" t="s">
        <v>121</v>
      </c>
      <c r="B49" s="7" t="s">
        <v>84</v>
      </c>
      <c r="F49" s="14"/>
      <c r="G49" s="14" t="s">
        <v>122</v>
      </c>
      <c r="L49" s="5" t="str">
        <f t="shared" si="1"/>
        <v>, SRC_CLM_BILLING_NAME1 VARCHAR(16777216)</v>
      </c>
    </row>
    <row r="50">
      <c r="A50" s="13" t="s">
        <v>123</v>
      </c>
      <c r="B50" s="7" t="s">
        <v>84</v>
      </c>
      <c r="F50" s="14"/>
      <c r="G50" s="14" t="s">
        <v>124</v>
      </c>
      <c r="L50" s="5" t="str">
        <f t="shared" si="1"/>
        <v>, SRC_CLM_BILLING_NAME2 VARCHAR(16777216)</v>
      </c>
    </row>
    <row r="51">
      <c r="A51" s="13" t="s">
        <v>125</v>
      </c>
      <c r="B51" s="7" t="s">
        <v>84</v>
      </c>
      <c r="F51" s="14"/>
      <c r="G51" s="14" t="s">
        <v>126</v>
      </c>
      <c r="L51" s="5" t="str">
        <f t="shared" si="1"/>
        <v>, SRC_CLM_BILLING_ADR_LINE1 VARCHAR(16777216)</v>
      </c>
    </row>
    <row r="52">
      <c r="A52" s="13" t="s">
        <v>127</v>
      </c>
      <c r="B52" s="7" t="s">
        <v>84</v>
      </c>
      <c r="F52" s="14"/>
      <c r="G52" s="14" t="s">
        <v>128</v>
      </c>
      <c r="L52" s="5" t="str">
        <f t="shared" si="1"/>
        <v>, SRC_CLM_BILLING_ADR_LINE2 VARCHAR(16777216)</v>
      </c>
    </row>
    <row r="53">
      <c r="A53" s="13" t="s">
        <v>129</v>
      </c>
      <c r="B53" s="7" t="s">
        <v>84</v>
      </c>
      <c r="F53" s="14"/>
      <c r="G53" s="14" t="s">
        <v>130</v>
      </c>
      <c r="L53" s="5" t="str">
        <f t="shared" si="1"/>
        <v>, SRC_CLM_BILLING_ADR_CITY VARCHAR(16777216)</v>
      </c>
    </row>
    <row r="54">
      <c r="A54" s="13" t="s">
        <v>131</v>
      </c>
      <c r="B54" s="7" t="s">
        <v>69</v>
      </c>
      <c r="F54" s="14"/>
      <c r="G54" s="14" t="s">
        <v>132</v>
      </c>
      <c r="L54" s="5" t="str">
        <f t="shared" si="1"/>
        <v>, SRC_CLM_BILLING_ADR_STATE VARCHAR(2)</v>
      </c>
    </row>
    <row r="55">
      <c r="A55" s="13" t="s">
        <v>133</v>
      </c>
      <c r="B55" s="7" t="s">
        <v>101</v>
      </c>
      <c r="F55" s="14"/>
      <c r="G55" s="14" t="s">
        <v>134</v>
      </c>
      <c r="L55" s="5" t="str">
        <f t="shared" si="1"/>
        <v>, SRC_CLM_BILLING_ADR_ZIP VARCHAR(9)</v>
      </c>
    </row>
    <row r="56">
      <c r="A56" s="13" t="s">
        <v>135</v>
      </c>
      <c r="B56" s="7" t="s">
        <v>11</v>
      </c>
      <c r="F56" s="14"/>
      <c r="G56" s="14" t="s">
        <v>136</v>
      </c>
      <c r="L56" s="5" t="str">
        <f t="shared" si="1"/>
        <v>, SRC_CLM_REFERRING_PR_ID NUMBER(38,0)</v>
      </c>
    </row>
    <row r="57">
      <c r="A57" s="13" t="s">
        <v>137</v>
      </c>
      <c r="B57" s="7" t="s">
        <v>61</v>
      </c>
      <c r="F57" s="14"/>
      <c r="G57" s="14" t="s">
        <v>138</v>
      </c>
      <c r="L57" s="5" t="str">
        <f t="shared" si="1"/>
        <v>, SRC_CLM_REFERRING_PR_NPI VARCHAR(12)</v>
      </c>
    </row>
    <row r="58">
      <c r="A58" s="13" t="s">
        <v>139</v>
      </c>
      <c r="B58" s="7" t="s">
        <v>84</v>
      </c>
      <c r="F58" s="14"/>
      <c r="G58" s="14" t="s">
        <v>140</v>
      </c>
      <c r="L58" s="5" t="str">
        <f t="shared" si="1"/>
        <v>, SRC_CLM_REFERRING_NAME1 VARCHAR(16777216)</v>
      </c>
    </row>
    <row r="59">
      <c r="A59" s="13" t="s">
        <v>141</v>
      </c>
      <c r="B59" s="7" t="s">
        <v>84</v>
      </c>
      <c r="F59" s="14"/>
      <c r="G59" s="14" t="s">
        <v>142</v>
      </c>
      <c r="L59" s="5" t="str">
        <f t="shared" si="1"/>
        <v>, SRC_CLM_REFERRING_NAME2 VARCHAR(16777216)</v>
      </c>
    </row>
    <row r="60">
      <c r="A60" s="13" t="s">
        <v>143</v>
      </c>
      <c r="B60" s="7" t="s">
        <v>11</v>
      </c>
      <c r="F60" s="14"/>
      <c r="G60" s="14" t="s">
        <v>144</v>
      </c>
      <c r="L60" s="5" t="str">
        <f t="shared" si="1"/>
        <v>, SRC_CLM_ATTENDING_PR_ID NUMBER(38,0)</v>
      </c>
    </row>
    <row r="61">
      <c r="A61" s="13" t="s">
        <v>145</v>
      </c>
      <c r="B61" s="7" t="s">
        <v>146</v>
      </c>
      <c r="E61" s="7" t="s">
        <v>12</v>
      </c>
      <c r="F61" s="14"/>
      <c r="G61" s="14" t="s">
        <v>147</v>
      </c>
      <c r="L61" s="5" t="str">
        <f t="shared" si="1"/>
        <v>, SRC_CLM_ATTENDING_PR_NPI VARCHAR(20)</v>
      </c>
    </row>
    <row r="62">
      <c r="A62" s="13" t="s">
        <v>148</v>
      </c>
      <c r="B62" s="7" t="s">
        <v>84</v>
      </c>
      <c r="F62" s="14"/>
      <c r="G62" s="14" t="s">
        <v>149</v>
      </c>
      <c r="L62" s="5" t="str">
        <f t="shared" si="1"/>
        <v>, SRC_CLM_ATTENDING_NAME1 VARCHAR(16777216)</v>
      </c>
    </row>
    <row r="63">
      <c r="A63" s="13" t="s">
        <v>150</v>
      </c>
      <c r="B63" s="7" t="s">
        <v>84</v>
      </c>
      <c r="F63" s="14"/>
      <c r="G63" s="14" t="s">
        <v>151</v>
      </c>
      <c r="L63" s="5" t="str">
        <f t="shared" si="1"/>
        <v>, SRC_CLM_ATTENDING_NAME2 VARCHAR(16777216)</v>
      </c>
    </row>
    <row r="64">
      <c r="A64" s="13" t="s">
        <v>152</v>
      </c>
      <c r="B64" s="7" t="s">
        <v>11</v>
      </c>
      <c r="F64" s="14"/>
      <c r="G64" s="14" t="s">
        <v>153</v>
      </c>
      <c r="L64" s="5" t="str">
        <f t="shared" si="1"/>
        <v>, SRC_CLM_FACILITY_ID NUMBER(38,0)</v>
      </c>
    </row>
    <row r="65">
      <c r="A65" s="13" t="s">
        <v>154</v>
      </c>
      <c r="B65" s="7" t="s">
        <v>84</v>
      </c>
      <c r="F65" s="14"/>
      <c r="G65" s="14" t="s">
        <v>155</v>
      </c>
      <c r="L65" s="5" t="str">
        <f t="shared" si="1"/>
        <v>, SRC_CLM_FACILITY_NAME1 VARCHAR(16777216)</v>
      </c>
    </row>
    <row r="66">
      <c r="A66" s="13" t="s">
        <v>156</v>
      </c>
      <c r="B66" s="7" t="s">
        <v>84</v>
      </c>
      <c r="F66" s="14"/>
      <c r="G66" s="14" t="s">
        <v>157</v>
      </c>
      <c r="L66" s="5" t="str">
        <f t="shared" si="1"/>
        <v>, SRC_CLM_FACILITY_NAME2 VARCHAR(16777216)</v>
      </c>
    </row>
    <row r="67">
      <c r="A67" s="13" t="s">
        <v>158</v>
      </c>
      <c r="B67" s="7" t="s">
        <v>84</v>
      </c>
      <c r="F67" s="14"/>
      <c r="G67" s="14" t="s">
        <v>159</v>
      </c>
      <c r="L67" s="5" t="str">
        <f t="shared" si="1"/>
        <v>, SRC_CLM_FACILITY_ADR_LINE1 VARCHAR(16777216)</v>
      </c>
    </row>
    <row r="68">
      <c r="A68" s="13" t="s">
        <v>160</v>
      </c>
      <c r="B68" s="7" t="s">
        <v>84</v>
      </c>
      <c r="F68" s="14"/>
      <c r="G68" s="14" t="s">
        <v>161</v>
      </c>
      <c r="L68" s="5" t="str">
        <f t="shared" si="1"/>
        <v>, SRC_CLM_FACILITY_ADR_LINE2 VARCHAR(16777216)</v>
      </c>
    </row>
    <row r="69">
      <c r="A69" s="13" t="s">
        <v>162</v>
      </c>
      <c r="B69" s="7" t="s">
        <v>84</v>
      </c>
      <c r="F69" s="14"/>
      <c r="G69" s="14" t="s">
        <v>163</v>
      </c>
      <c r="L69" s="5" t="str">
        <f t="shared" si="1"/>
        <v>, SRC_CLM_FACILITY_ADR_CITY VARCHAR(16777216)</v>
      </c>
    </row>
    <row r="70">
      <c r="A70" s="13" t="s">
        <v>164</v>
      </c>
      <c r="B70" s="7" t="s">
        <v>69</v>
      </c>
      <c r="F70" s="14"/>
      <c r="G70" s="14" t="s">
        <v>165</v>
      </c>
      <c r="L70" s="5" t="str">
        <f t="shared" si="1"/>
        <v>, SRC_CLM_FACILITY_ADR_STATE VARCHAR(2)</v>
      </c>
    </row>
    <row r="71">
      <c r="A71" s="13" t="s">
        <v>166</v>
      </c>
      <c r="B71" s="7" t="s">
        <v>101</v>
      </c>
      <c r="F71" s="14"/>
      <c r="G71" s="14" t="s">
        <v>167</v>
      </c>
      <c r="L71" s="5" t="str">
        <f t="shared" si="1"/>
        <v>, SRC_CLM_FACILITY_ADR_ZIP VARCHAR(9)</v>
      </c>
    </row>
    <row r="72">
      <c r="A72" s="13" t="s">
        <v>168</v>
      </c>
      <c r="B72" s="7" t="s">
        <v>29</v>
      </c>
      <c r="E72" s="7" t="s">
        <v>12</v>
      </c>
      <c r="F72" s="14"/>
      <c r="G72" s="14" t="s">
        <v>169</v>
      </c>
      <c r="L72" s="5" t="str">
        <f t="shared" si="1"/>
        <v>, SRC_CLM_STATEMENT_FROM DATE</v>
      </c>
    </row>
    <row r="73">
      <c r="A73" s="13" t="s">
        <v>170</v>
      </c>
      <c r="B73" s="7" t="s">
        <v>29</v>
      </c>
      <c r="E73" s="7" t="s">
        <v>12</v>
      </c>
      <c r="F73" s="14"/>
      <c r="G73" s="14" t="s">
        <v>171</v>
      </c>
      <c r="L73" s="5" t="str">
        <f t="shared" si="1"/>
        <v>, SRC_CLM_STATEMENT_TO DATE</v>
      </c>
    </row>
    <row r="74">
      <c r="A74" s="13" t="s">
        <v>172</v>
      </c>
      <c r="B74" s="7" t="s">
        <v>173</v>
      </c>
      <c r="F74" s="14"/>
      <c r="G74" s="14" t="s">
        <v>174</v>
      </c>
      <c r="L74" s="5" t="str">
        <f t="shared" si="1"/>
        <v>, SRC_CLM_TOTAL_CHARGE FLOAT</v>
      </c>
    </row>
    <row r="75">
      <c r="A75" s="13" t="s">
        <v>175</v>
      </c>
      <c r="B75" s="7" t="s">
        <v>173</v>
      </c>
      <c r="F75" s="14"/>
      <c r="G75" s="14" t="s">
        <v>176</v>
      </c>
      <c r="L75" s="5" t="str">
        <f t="shared" si="1"/>
        <v>, SRC_CLM_TOTAL_ALLOWED FLOAT</v>
      </c>
    </row>
    <row r="76">
      <c r="A76" s="13" t="s">
        <v>177</v>
      </c>
      <c r="B76" s="7" t="s">
        <v>178</v>
      </c>
      <c r="E76" s="7" t="s">
        <v>12</v>
      </c>
      <c r="F76" s="14"/>
      <c r="G76" s="14" t="s">
        <v>179</v>
      </c>
      <c r="L76" s="5" t="str">
        <f t="shared" si="1"/>
        <v>, SRC_CLM_DRG_CODE VARCHAR(4)</v>
      </c>
    </row>
    <row r="77">
      <c r="A77" s="13" t="s">
        <v>180</v>
      </c>
      <c r="B77" s="7" t="s">
        <v>181</v>
      </c>
      <c r="F77" s="14"/>
      <c r="G77" s="14" t="s">
        <v>182</v>
      </c>
      <c r="L77" s="5" t="str">
        <f t="shared" si="1"/>
        <v>, SRC_CLM_PATIENT_CONTROL VARCHAR(38)</v>
      </c>
    </row>
    <row r="78">
      <c r="A78" s="13" t="s">
        <v>183</v>
      </c>
      <c r="B78" s="7" t="s">
        <v>64</v>
      </c>
      <c r="E78" s="7" t="s">
        <v>12</v>
      </c>
      <c r="F78" s="14"/>
      <c r="G78" s="14" t="s">
        <v>184</v>
      </c>
      <c r="L78" s="5" t="str">
        <f t="shared" si="1"/>
        <v>, SRC_CLM_TYPE_BILL VARCHAR(3)</v>
      </c>
    </row>
    <row r="79">
      <c r="A79" s="13" t="s">
        <v>185</v>
      </c>
      <c r="B79" s="7" t="s">
        <v>36</v>
      </c>
      <c r="F79" s="14"/>
      <c r="G79" s="14" t="s">
        <v>186</v>
      </c>
      <c r="L79" s="5" t="str">
        <f t="shared" si="1"/>
        <v>, SRC_CLM_RELEASE_SIGN VARCHAR(1)</v>
      </c>
    </row>
    <row r="80">
      <c r="A80" s="13" t="s">
        <v>187</v>
      </c>
      <c r="B80" s="7" t="s">
        <v>36</v>
      </c>
      <c r="F80" s="14"/>
      <c r="G80" s="14" t="s">
        <v>188</v>
      </c>
      <c r="L80" s="5" t="str">
        <f t="shared" si="1"/>
        <v>, SRC_CLM_ASSIGNMENT_SIGN VARCHAR(1)</v>
      </c>
    </row>
    <row r="81">
      <c r="A81" s="13" t="s">
        <v>189</v>
      </c>
      <c r="B81" s="7" t="s">
        <v>36</v>
      </c>
      <c r="F81" s="14"/>
      <c r="G81" s="14" t="s">
        <v>190</v>
      </c>
      <c r="L81" s="5" t="str">
        <f t="shared" si="1"/>
        <v>, SRC_CLM_IN_OUT_NETWORK VARCHAR(1)</v>
      </c>
    </row>
    <row r="82">
      <c r="A82" s="13" t="s">
        <v>191</v>
      </c>
      <c r="B82" s="7" t="s">
        <v>192</v>
      </c>
      <c r="E82" s="7" t="s">
        <v>12</v>
      </c>
      <c r="F82" s="14"/>
      <c r="G82" s="14" t="s">
        <v>193</v>
      </c>
      <c r="L82" s="5" t="str">
        <f t="shared" si="1"/>
        <v>, SRC_CLM_PRINCIPAL_PROCEDURE VARCHAR(7)</v>
      </c>
    </row>
    <row r="83">
      <c r="A83" s="13" t="s">
        <v>194</v>
      </c>
      <c r="B83" s="7" t="s">
        <v>192</v>
      </c>
      <c r="E83" s="7" t="s">
        <v>12</v>
      </c>
      <c r="F83" s="14"/>
      <c r="G83" s="14" t="s">
        <v>195</v>
      </c>
      <c r="L83" s="5" t="str">
        <f t="shared" si="1"/>
        <v>, SRC_CLM_ADMIT_DIAGNOSIS VARCHAR(7)</v>
      </c>
    </row>
    <row r="84">
      <c r="A84" s="13" t="s">
        <v>196</v>
      </c>
      <c r="B84" s="7" t="s">
        <v>192</v>
      </c>
      <c r="E84" s="7" t="s">
        <v>12</v>
      </c>
      <c r="F84" s="14"/>
      <c r="G84" s="14" t="s">
        <v>197</v>
      </c>
      <c r="L84" s="5" t="str">
        <f t="shared" si="1"/>
        <v>, SRC_CLM_PRIMARY_DIAGNOSIS VARCHAR(7)</v>
      </c>
    </row>
    <row r="85">
      <c r="A85" s="13" t="s">
        <v>198</v>
      </c>
      <c r="B85" s="7" t="s">
        <v>192</v>
      </c>
      <c r="E85" s="7" t="s">
        <v>12</v>
      </c>
      <c r="F85" s="14"/>
      <c r="G85" s="14" t="s">
        <v>199</v>
      </c>
      <c r="L85" s="5" t="str">
        <f t="shared" si="1"/>
        <v>, SRC_CLM_DIAGNOSIS_CODE_2 VARCHAR(7)</v>
      </c>
    </row>
    <row r="86">
      <c r="A86" s="13" t="s">
        <v>200</v>
      </c>
      <c r="B86" s="7" t="s">
        <v>192</v>
      </c>
      <c r="E86" s="7" t="s">
        <v>12</v>
      </c>
      <c r="F86" s="14"/>
      <c r="G86" s="14" t="s">
        <v>201</v>
      </c>
      <c r="L86" s="5" t="str">
        <f t="shared" si="1"/>
        <v>, SRC_CLM_DIAGNOSIS_CODE_3 VARCHAR(7)</v>
      </c>
    </row>
    <row r="87">
      <c r="A87" s="13" t="s">
        <v>202</v>
      </c>
      <c r="B87" s="7" t="s">
        <v>192</v>
      </c>
      <c r="E87" s="7" t="s">
        <v>12</v>
      </c>
      <c r="F87" s="14"/>
      <c r="G87" s="14" t="s">
        <v>203</v>
      </c>
      <c r="L87" s="5" t="str">
        <f t="shared" si="1"/>
        <v>, SRC_CLM_DIAGNOSIS_CODE_4 VARCHAR(7)</v>
      </c>
    </row>
    <row r="88">
      <c r="A88" s="13" t="s">
        <v>204</v>
      </c>
      <c r="B88" s="7" t="s">
        <v>192</v>
      </c>
      <c r="E88" s="7" t="s">
        <v>12</v>
      </c>
      <c r="F88" s="14"/>
      <c r="G88" s="14" t="s">
        <v>205</v>
      </c>
      <c r="L88" s="5" t="str">
        <f t="shared" si="1"/>
        <v>, SRC_CLM_DIAGNOSIS_CODE_5 VARCHAR(7)</v>
      </c>
    </row>
    <row r="89">
      <c r="A89" s="13" t="s">
        <v>206</v>
      </c>
      <c r="B89" s="7" t="s">
        <v>192</v>
      </c>
      <c r="E89" s="7" t="s">
        <v>12</v>
      </c>
      <c r="F89" s="14"/>
      <c r="G89" s="14" t="s">
        <v>207</v>
      </c>
      <c r="L89" s="5" t="str">
        <f t="shared" si="1"/>
        <v>, SRC_CLM_DIAGNOSIS_CODE_6 VARCHAR(7)</v>
      </c>
    </row>
    <row r="90">
      <c r="A90" s="13" t="s">
        <v>208</v>
      </c>
      <c r="B90" s="7" t="s">
        <v>192</v>
      </c>
      <c r="E90" s="7" t="s">
        <v>12</v>
      </c>
      <c r="F90" s="14"/>
      <c r="G90" s="14" t="s">
        <v>209</v>
      </c>
      <c r="L90" s="5" t="str">
        <f t="shared" si="1"/>
        <v>, SRC_CLM_DIAGNOSIS_CODE_7 VARCHAR(7)</v>
      </c>
    </row>
    <row r="91">
      <c r="A91" s="13" t="s">
        <v>210</v>
      </c>
      <c r="B91" s="7" t="s">
        <v>192</v>
      </c>
      <c r="E91" s="7" t="s">
        <v>12</v>
      </c>
      <c r="F91" s="14"/>
      <c r="G91" s="14" t="s">
        <v>211</v>
      </c>
      <c r="L91" s="5" t="str">
        <f t="shared" si="1"/>
        <v>, SRC_CLM_DIAGNOSIS_CODE_8 VARCHAR(7)</v>
      </c>
    </row>
    <row r="92">
      <c r="A92" s="13" t="s">
        <v>212</v>
      </c>
      <c r="B92" s="7" t="s">
        <v>192</v>
      </c>
      <c r="F92" s="14"/>
      <c r="G92" s="14" t="s">
        <v>213</v>
      </c>
      <c r="L92" s="5" t="str">
        <f t="shared" si="1"/>
        <v>, SRC_CLM_OTHER_PROC_CODE_2 VARCHAR(7)</v>
      </c>
    </row>
    <row r="93">
      <c r="A93" s="13" t="s">
        <v>214</v>
      </c>
      <c r="B93" s="7" t="s">
        <v>192</v>
      </c>
      <c r="F93" s="14"/>
      <c r="G93" s="14" t="s">
        <v>215</v>
      </c>
      <c r="L93" s="5" t="str">
        <f t="shared" si="1"/>
        <v>, SRC_CLM_OTHER_PROC_CODE_3 VARCHAR(7)</v>
      </c>
    </row>
    <row r="94">
      <c r="A94" s="13" t="s">
        <v>216</v>
      </c>
      <c r="B94" s="7" t="s">
        <v>192</v>
      </c>
      <c r="F94" s="14"/>
      <c r="G94" s="14" t="s">
        <v>217</v>
      </c>
      <c r="L94" s="5" t="str">
        <f t="shared" si="1"/>
        <v>, SRC_CLM_OTHER_PROC_CODE_4 VARCHAR(7)</v>
      </c>
    </row>
    <row r="95">
      <c r="A95" s="13" t="s">
        <v>218</v>
      </c>
      <c r="B95" s="7" t="s">
        <v>192</v>
      </c>
      <c r="F95" s="14"/>
      <c r="G95" s="14" t="s">
        <v>219</v>
      </c>
      <c r="L95" s="5" t="str">
        <f t="shared" si="1"/>
        <v>, SRC_CLM_OTHER_PROC_CODE_5 VARCHAR(7)</v>
      </c>
    </row>
    <row r="96">
      <c r="A96" s="13" t="s">
        <v>220</v>
      </c>
      <c r="B96" s="7" t="s">
        <v>192</v>
      </c>
      <c r="F96" s="14"/>
      <c r="G96" s="14" t="s">
        <v>221</v>
      </c>
      <c r="L96" s="5" t="str">
        <f t="shared" si="1"/>
        <v>, SRC_CLM_OTHER_PROC_CODE_6 VARCHAR(7)</v>
      </c>
    </row>
    <row r="97">
      <c r="A97" s="13" t="s">
        <v>222</v>
      </c>
      <c r="B97" s="7" t="s">
        <v>146</v>
      </c>
      <c r="F97" s="14"/>
      <c r="G97" s="14" t="s">
        <v>223</v>
      </c>
      <c r="L97" s="5" t="str">
        <f t="shared" si="1"/>
        <v>, SRC_CLM_PROV_SPECIALTY VARCHAR(20)</v>
      </c>
    </row>
    <row r="98">
      <c r="A98" s="13" t="s">
        <v>224</v>
      </c>
      <c r="B98" s="7" t="s">
        <v>69</v>
      </c>
      <c r="E98" s="7" t="s">
        <v>12</v>
      </c>
      <c r="F98" s="14"/>
      <c r="G98" s="14" t="s">
        <v>225</v>
      </c>
      <c r="L98" s="5" t="str">
        <f t="shared" si="1"/>
        <v>, SRC_CLM_TYPE_COVERAGE VARCHAR(2)</v>
      </c>
    </row>
    <row r="99">
      <c r="A99" s="13" t="s">
        <v>226</v>
      </c>
      <c r="B99" s="7" t="s">
        <v>64</v>
      </c>
      <c r="F99" s="14"/>
      <c r="G99" s="14" t="s">
        <v>227</v>
      </c>
      <c r="L99" s="5" t="str">
        <f t="shared" si="1"/>
        <v>, SRC_CLM_EXPLANATION_CODE VARCHAR(3)</v>
      </c>
    </row>
    <row r="100">
      <c r="A100" s="13" t="s">
        <v>228</v>
      </c>
      <c r="B100" s="7" t="s">
        <v>36</v>
      </c>
      <c r="F100" s="14"/>
      <c r="G100" s="14" t="s">
        <v>229</v>
      </c>
      <c r="L100" s="5" t="str">
        <f t="shared" si="1"/>
        <v>, SRC_CLM_ACCIDENT_RELATED VARCHAR(1)</v>
      </c>
    </row>
    <row r="101">
      <c r="A101" s="13" t="s">
        <v>230</v>
      </c>
      <c r="B101" s="7" t="s">
        <v>36</v>
      </c>
      <c r="F101" s="14"/>
      <c r="G101" s="14" t="s">
        <v>231</v>
      </c>
      <c r="L101" s="5" t="str">
        <f t="shared" si="1"/>
        <v>, SRC_CLM_ESRD_PATIENT VARCHAR(1)</v>
      </c>
    </row>
    <row r="102">
      <c r="A102" s="13" t="s">
        <v>232</v>
      </c>
      <c r="B102" s="7" t="s">
        <v>36</v>
      </c>
      <c r="F102" s="14"/>
      <c r="G102" s="14" t="s">
        <v>233</v>
      </c>
      <c r="L102" s="5" t="str">
        <f t="shared" si="1"/>
        <v>, SRC_CLM_HOSP_ADMIS_OR_ER VARCHAR(1)</v>
      </c>
    </row>
    <row r="103">
      <c r="A103" s="13" t="s">
        <v>234</v>
      </c>
      <c r="B103" s="7" t="s">
        <v>36</v>
      </c>
      <c r="F103" s="14"/>
      <c r="G103" s="14" t="s">
        <v>235</v>
      </c>
      <c r="L103" s="5" t="str">
        <f t="shared" si="1"/>
        <v>, SRC_CLM_AMB_NURSE_TO_HOSP VARCHAR(1)</v>
      </c>
    </row>
    <row r="104">
      <c r="A104" s="13" t="s">
        <v>236</v>
      </c>
      <c r="B104" s="7" t="s">
        <v>36</v>
      </c>
      <c r="F104" s="14"/>
      <c r="G104" s="14" t="s">
        <v>237</v>
      </c>
      <c r="L104" s="5" t="str">
        <f t="shared" si="1"/>
        <v>, SRC_CLM_NOT_COVRD_SPECIALT VARCHAR(1)</v>
      </c>
    </row>
    <row r="105">
      <c r="A105" s="13" t="s">
        <v>238</v>
      </c>
      <c r="B105" s="7" t="s">
        <v>36</v>
      </c>
      <c r="F105" s="14"/>
      <c r="G105" s="14" t="s">
        <v>239</v>
      </c>
      <c r="L105" s="5" t="str">
        <f t="shared" si="1"/>
        <v>, SRC_CLM_ELECTRONIC_CLAIM VARCHAR(1)</v>
      </c>
    </row>
    <row r="106">
      <c r="A106" s="13" t="s">
        <v>240</v>
      </c>
      <c r="B106" s="7" t="s">
        <v>36</v>
      </c>
      <c r="F106" s="14"/>
      <c r="G106" s="14" t="s">
        <v>241</v>
      </c>
      <c r="L106" s="5" t="str">
        <f t="shared" si="1"/>
        <v>, SRC_CLM_DIALYSIS_RELATED VARCHAR(1)</v>
      </c>
    </row>
    <row r="107">
      <c r="A107" s="13" t="s">
        <v>242</v>
      </c>
      <c r="B107" s="7" t="s">
        <v>36</v>
      </c>
      <c r="F107" s="14"/>
      <c r="G107" s="14" t="s">
        <v>243</v>
      </c>
      <c r="L107" s="5" t="str">
        <f t="shared" si="1"/>
        <v>, SRC_CLM_NEW_PATIENT VARCHAR(1)</v>
      </c>
    </row>
    <row r="108">
      <c r="A108" s="13" t="s">
        <v>244</v>
      </c>
      <c r="B108" s="7" t="s">
        <v>36</v>
      </c>
      <c r="F108" s="14"/>
      <c r="G108" s="14" t="s">
        <v>245</v>
      </c>
      <c r="L108" s="5" t="str">
        <f t="shared" si="1"/>
        <v>, SRC_CLM_INITIAL_PROCEDURE VARCHAR(1)</v>
      </c>
    </row>
    <row r="109">
      <c r="A109" s="13" t="s">
        <v>246</v>
      </c>
      <c r="B109" s="7" t="s">
        <v>36</v>
      </c>
      <c r="F109" s="14"/>
      <c r="G109" s="14" t="s">
        <v>247</v>
      </c>
      <c r="L109" s="5" t="str">
        <f t="shared" si="1"/>
        <v>, SRC_CLM_AMB_NURSE_TO_DIAG VARCHAR(1)</v>
      </c>
    </row>
    <row r="110">
      <c r="A110" s="13" t="s">
        <v>248</v>
      </c>
      <c r="B110" s="7" t="s">
        <v>36</v>
      </c>
      <c r="F110" s="14"/>
      <c r="G110" s="14" t="s">
        <v>249</v>
      </c>
      <c r="L110" s="5" t="str">
        <f t="shared" si="1"/>
        <v>, SRC_CLM_AMB_HOSP_TO_HOSP VARCHAR(1)</v>
      </c>
    </row>
    <row r="111">
      <c r="A111" s="13" t="s">
        <v>250</v>
      </c>
      <c r="B111" s="7" t="s">
        <v>29</v>
      </c>
      <c r="F111" s="14"/>
      <c r="G111" s="14" t="s">
        <v>251</v>
      </c>
      <c r="L111" s="5" t="str">
        <f t="shared" si="1"/>
        <v>, SRC_CLM_ADMISSION_DATE DATE</v>
      </c>
    </row>
    <row r="112">
      <c r="A112" s="13" t="s">
        <v>252</v>
      </c>
      <c r="B112" s="7" t="s">
        <v>11</v>
      </c>
      <c r="F112" s="14"/>
      <c r="G112" s="14" t="s">
        <v>253</v>
      </c>
      <c r="L112" s="5" t="str">
        <f t="shared" si="1"/>
        <v>, SRC_CLM_ADMISSION_HOUR NUMBER(38,0)</v>
      </c>
    </row>
    <row r="113">
      <c r="A113" s="13" t="s">
        <v>254</v>
      </c>
      <c r="B113" s="7" t="s">
        <v>36</v>
      </c>
      <c r="E113" s="7" t="s">
        <v>12</v>
      </c>
      <c r="F113" s="14"/>
      <c r="G113" s="14" t="s">
        <v>255</v>
      </c>
      <c r="L113" s="5" t="str">
        <f t="shared" si="1"/>
        <v>, SRC_CLM_ADMIT_TYPE_CODE VARCHAR(1)</v>
      </c>
    </row>
    <row r="114">
      <c r="A114" s="13" t="s">
        <v>256</v>
      </c>
      <c r="B114" s="7" t="s">
        <v>36</v>
      </c>
      <c r="E114" s="7" t="s">
        <v>12</v>
      </c>
      <c r="F114" s="14"/>
      <c r="G114" s="14" t="s">
        <v>257</v>
      </c>
      <c r="L114" s="5" t="str">
        <f t="shared" si="1"/>
        <v>, SRC_CLM_ADMIT_SRC_CODE VARCHAR(1)</v>
      </c>
    </row>
    <row r="115">
      <c r="A115" s="13" t="s">
        <v>258</v>
      </c>
      <c r="B115" s="7" t="s">
        <v>11</v>
      </c>
      <c r="F115" s="14"/>
      <c r="G115" s="14" t="s">
        <v>259</v>
      </c>
      <c r="L115" s="5" t="str">
        <f t="shared" si="1"/>
        <v>, SRC_CLM_DISCHARGE_HOUR NUMBER(38,0)</v>
      </c>
    </row>
    <row r="116">
      <c r="A116" s="13" t="s">
        <v>260</v>
      </c>
      <c r="B116" s="7" t="s">
        <v>69</v>
      </c>
      <c r="E116" s="7" t="s">
        <v>12</v>
      </c>
      <c r="F116" s="14"/>
      <c r="G116" s="14" t="s">
        <v>261</v>
      </c>
      <c r="L116" s="5" t="str">
        <f t="shared" si="1"/>
        <v>, SRC_CLM_PATIENT_STATUS_CD VARCHAR(2)</v>
      </c>
    </row>
    <row r="117">
      <c r="A117" s="13" t="s">
        <v>262</v>
      </c>
      <c r="B117" s="7" t="s">
        <v>69</v>
      </c>
      <c r="F117" s="14"/>
      <c r="G117" s="14" t="s">
        <v>263</v>
      </c>
      <c r="L117" s="5" t="str">
        <f t="shared" si="1"/>
        <v>, SRC_CLM_TOOTH_NUMBER VARCHAR(2)</v>
      </c>
    </row>
    <row r="118">
      <c r="A118" s="13" t="s">
        <v>264</v>
      </c>
      <c r="B118" s="7" t="s">
        <v>192</v>
      </c>
      <c r="F118" s="14"/>
      <c r="G118" s="14" t="s">
        <v>265</v>
      </c>
      <c r="L118" s="5" t="str">
        <f t="shared" si="1"/>
        <v>, SRC_CLM_OTHER_PROC_CODE_7 VARCHAR(7)</v>
      </c>
    </row>
    <row r="119">
      <c r="A119" s="13" t="s">
        <v>266</v>
      </c>
      <c r="B119" s="7" t="s">
        <v>192</v>
      </c>
      <c r="F119" s="14"/>
      <c r="G119" s="14" t="s">
        <v>267</v>
      </c>
      <c r="L119" s="5" t="str">
        <f t="shared" si="1"/>
        <v>, SRC_CLM_OTHER_PROC_CODE_8 VARCHAR(7)</v>
      </c>
    </row>
    <row r="120">
      <c r="A120" s="13" t="s">
        <v>268</v>
      </c>
      <c r="B120" s="7" t="s">
        <v>192</v>
      </c>
      <c r="F120" s="14"/>
      <c r="G120" s="14" t="s">
        <v>269</v>
      </c>
      <c r="L120" s="5" t="str">
        <f t="shared" si="1"/>
        <v>, SRC_CLM_OTHER_PROC_CODE_9 VARCHAR(7)</v>
      </c>
    </row>
    <row r="121">
      <c r="A121" s="13" t="s">
        <v>270</v>
      </c>
      <c r="B121" s="7" t="s">
        <v>192</v>
      </c>
      <c r="F121" s="14"/>
      <c r="G121" s="14" t="s">
        <v>271</v>
      </c>
      <c r="L121" s="5" t="str">
        <f t="shared" si="1"/>
        <v>, SRC_CLM_OTHER_PROC_CODE_10 VARCHAR(7)</v>
      </c>
    </row>
    <row r="122">
      <c r="A122" s="13" t="s">
        <v>272</v>
      </c>
      <c r="B122" s="7" t="s">
        <v>81</v>
      </c>
      <c r="F122" s="14"/>
      <c r="G122" s="14" t="s">
        <v>273</v>
      </c>
      <c r="L122" s="5" t="str">
        <f t="shared" si="1"/>
        <v>, SRC_CLM_BILLING_TAXONOMY VARCHAR(15)</v>
      </c>
    </row>
    <row r="123">
      <c r="A123" s="13" t="s">
        <v>274</v>
      </c>
      <c r="B123" s="7" t="s">
        <v>84</v>
      </c>
      <c r="F123" s="14"/>
      <c r="G123" s="14" t="s">
        <v>275</v>
      </c>
      <c r="L123" s="5" t="str">
        <f t="shared" si="1"/>
        <v>, SRC_CLM_BILLING_STATE_LIC VARCHAR(16777216)</v>
      </c>
    </row>
    <row r="124">
      <c r="A124" s="13" t="s">
        <v>276</v>
      </c>
      <c r="B124" s="7" t="s">
        <v>61</v>
      </c>
      <c r="F124" s="14"/>
      <c r="G124" s="14" t="s">
        <v>277</v>
      </c>
      <c r="L124" s="5" t="str">
        <f t="shared" si="1"/>
        <v>, SRC_CLM_BILLING_UPIN VARCHAR(12)</v>
      </c>
    </row>
    <row r="125">
      <c r="A125" s="13" t="s">
        <v>278</v>
      </c>
      <c r="B125" s="7" t="s">
        <v>36</v>
      </c>
      <c r="F125" s="14"/>
      <c r="G125" s="14" t="s">
        <v>279</v>
      </c>
      <c r="L125" s="5" t="str">
        <f t="shared" si="1"/>
        <v>, SRC_CLM_BILLING_SSN VARCHAR(1)</v>
      </c>
    </row>
    <row r="126">
      <c r="A126" s="13" t="s">
        <v>280</v>
      </c>
      <c r="B126" s="7" t="s">
        <v>81</v>
      </c>
      <c r="F126" s="14"/>
      <c r="G126" s="14" t="s">
        <v>281</v>
      </c>
      <c r="L126" s="5" t="str">
        <f t="shared" si="1"/>
        <v>, SRC_CLM_RENDERING_TAXONOMY VARCHAR(15)</v>
      </c>
    </row>
    <row r="127">
      <c r="A127" s="13" t="s">
        <v>282</v>
      </c>
      <c r="B127" s="7" t="s">
        <v>84</v>
      </c>
      <c r="F127" s="14"/>
      <c r="G127" s="14" t="s">
        <v>283</v>
      </c>
      <c r="L127" s="5" t="str">
        <f t="shared" si="1"/>
        <v>, SRC_CLM_RENDERING_STATE_LIC VARCHAR(16777216)</v>
      </c>
    </row>
    <row r="128">
      <c r="A128" s="13" t="s">
        <v>284</v>
      </c>
      <c r="B128" s="7" t="s">
        <v>61</v>
      </c>
      <c r="F128" s="14"/>
      <c r="G128" s="14" t="s">
        <v>285</v>
      </c>
      <c r="L128" s="5" t="str">
        <f t="shared" si="1"/>
        <v>, SRC_CLM_RENDERING_UPIN VARCHAR(12)</v>
      </c>
    </row>
    <row r="129">
      <c r="A129" s="13" t="s">
        <v>286</v>
      </c>
      <c r="B129" s="7" t="s">
        <v>61</v>
      </c>
      <c r="E129" s="7" t="s">
        <v>12</v>
      </c>
      <c r="F129" s="14"/>
      <c r="G129" s="14" t="s">
        <v>287</v>
      </c>
      <c r="L129" s="5" t="str">
        <f t="shared" si="1"/>
        <v>, SRC_CLM_FACILITY_NPI VARCHAR(12)</v>
      </c>
    </row>
    <row r="130">
      <c r="A130" s="13" t="s">
        <v>288</v>
      </c>
      <c r="B130" s="7" t="s">
        <v>84</v>
      </c>
      <c r="F130" s="14"/>
      <c r="G130" s="14" t="s">
        <v>289</v>
      </c>
      <c r="L130" s="5" t="str">
        <f t="shared" si="1"/>
        <v>, SRC_CLM_FACILITY_STATE_LIC VARCHAR(16777216)</v>
      </c>
    </row>
    <row r="131">
      <c r="A131" s="13" t="s">
        <v>290</v>
      </c>
      <c r="B131" s="7" t="s">
        <v>291</v>
      </c>
      <c r="F131" s="14"/>
      <c r="G131" s="14" t="s">
        <v>292</v>
      </c>
      <c r="L131" s="5" t="str">
        <f t="shared" si="1"/>
        <v>, SRC_ERA_CLAIM_PAYMENT_NUMBER VARCHAR(18)</v>
      </c>
    </row>
    <row r="132">
      <c r="A132" s="13" t="s">
        <v>293</v>
      </c>
      <c r="B132" s="7" t="s">
        <v>36</v>
      </c>
      <c r="F132" s="14"/>
      <c r="G132" s="14" t="s">
        <v>294</v>
      </c>
      <c r="L132" s="5" t="str">
        <f t="shared" si="1"/>
        <v>, SRC_ERA_RECORD_TYPE VARCHAR(1)</v>
      </c>
    </row>
    <row r="133">
      <c r="A133" s="13" t="s">
        <v>295</v>
      </c>
      <c r="B133" s="7" t="s">
        <v>19</v>
      </c>
      <c r="F133" s="14"/>
      <c r="G133" s="14" t="s">
        <v>296</v>
      </c>
      <c r="L133" s="5" t="str">
        <f t="shared" si="1"/>
        <v>, SRC_ERA_PAYER_CLAIM_CONTROL_NUMBER VARCHAR(50)</v>
      </c>
    </row>
    <row r="134">
      <c r="A134" s="13" t="s">
        <v>297</v>
      </c>
      <c r="B134" s="7" t="s">
        <v>61</v>
      </c>
      <c r="E134" s="7" t="s">
        <v>12</v>
      </c>
      <c r="F134" s="14"/>
      <c r="G134" s="14" t="s">
        <v>298</v>
      </c>
      <c r="L134" s="5" t="str">
        <f t="shared" si="1"/>
        <v>, SRC_ERA_PAYER_ID VARCHAR(12)</v>
      </c>
    </row>
    <row r="135">
      <c r="A135" s="13" t="s">
        <v>299</v>
      </c>
      <c r="B135" s="7" t="s">
        <v>69</v>
      </c>
      <c r="E135" s="7" t="s">
        <v>12</v>
      </c>
      <c r="F135" s="14"/>
      <c r="G135" s="14" t="s">
        <v>300</v>
      </c>
      <c r="L135" s="5" t="str">
        <f t="shared" si="1"/>
        <v>, SRC_ERA_CLAIM_STATUS VARCHAR(2)</v>
      </c>
    </row>
    <row r="136">
      <c r="A136" s="13" t="s">
        <v>301</v>
      </c>
      <c r="B136" s="7" t="s">
        <v>19</v>
      </c>
      <c r="F136" s="14"/>
      <c r="G136" s="14" t="s">
        <v>302</v>
      </c>
      <c r="L136" s="5" t="str">
        <f t="shared" si="1"/>
        <v>, SRC_ERA_EMDEON_TRANSACTION_ID VARCHAR(50)</v>
      </c>
    </row>
    <row r="137">
      <c r="A137" s="13" t="s">
        <v>303</v>
      </c>
      <c r="B137" s="7" t="s">
        <v>29</v>
      </c>
      <c r="E137" s="7" t="s">
        <v>12</v>
      </c>
      <c r="F137" s="14"/>
      <c r="G137" s="14" t="s">
        <v>304</v>
      </c>
      <c r="L137" s="5" t="str">
        <f t="shared" si="1"/>
        <v>, SRC_ERA_CLAIM_RECEIVED_BY_PAYER_DATE DATE</v>
      </c>
    </row>
    <row r="138">
      <c r="A138" s="13" t="s">
        <v>305</v>
      </c>
      <c r="B138" s="7" t="s">
        <v>306</v>
      </c>
      <c r="F138" s="14"/>
      <c r="G138" s="14" t="s">
        <v>307</v>
      </c>
      <c r="L138" s="5" t="str">
        <f t="shared" si="1"/>
        <v>, SRC_ERA_EMDEON_PURPOSE_CD VARCHAR(40)</v>
      </c>
    </row>
    <row r="139">
      <c r="A139" s="13" t="s">
        <v>308</v>
      </c>
      <c r="B139" s="7" t="s">
        <v>36</v>
      </c>
      <c r="F139" s="14"/>
      <c r="G139" s="14" t="s">
        <v>309</v>
      </c>
      <c r="L139" s="5" t="str">
        <f t="shared" si="1"/>
        <v>, SRC_ERA_PAYER_NAME VARCHAR(1)</v>
      </c>
    </row>
    <row r="140">
      <c r="A140" s="13" t="s">
        <v>310</v>
      </c>
      <c r="B140" s="7" t="s">
        <v>146</v>
      </c>
      <c r="F140" s="14"/>
      <c r="G140" s="14" t="s">
        <v>311</v>
      </c>
      <c r="L140" s="5" t="str">
        <f t="shared" si="1"/>
        <v>, SRC_ERA_BILLING_PR_ID VARCHAR(20)</v>
      </c>
    </row>
    <row r="141">
      <c r="A141" s="13" t="s">
        <v>312</v>
      </c>
      <c r="B141" s="7" t="s">
        <v>146</v>
      </c>
      <c r="E141" s="7" t="s">
        <v>12</v>
      </c>
      <c r="F141" s="14"/>
      <c r="G141" s="14" t="s">
        <v>313</v>
      </c>
      <c r="L141" s="5" t="str">
        <f t="shared" si="1"/>
        <v>, SRC_ERA_BILLING_PR_NPI VARCHAR(20)</v>
      </c>
    </row>
    <row r="142">
      <c r="A142" s="13" t="s">
        <v>314</v>
      </c>
      <c r="B142" s="7" t="s">
        <v>84</v>
      </c>
      <c r="F142" s="14"/>
      <c r="G142" s="14" t="s">
        <v>315</v>
      </c>
      <c r="L142" s="5" t="str">
        <f t="shared" si="1"/>
        <v>, SRC_ERA_BILLING_PR_NAME VARCHAR(16777216)</v>
      </c>
    </row>
    <row r="143">
      <c r="A143" s="13" t="s">
        <v>316</v>
      </c>
      <c r="B143" s="7" t="s">
        <v>84</v>
      </c>
      <c r="F143" s="14"/>
      <c r="G143" s="14" t="s">
        <v>317</v>
      </c>
      <c r="L143" s="5" t="str">
        <f t="shared" si="1"/>
        <v>, SRC_ERA_BILLING_PR_ADR_LINE1 VARCHAR(16777216)</v>
      </c>
    </row>
    <row r="144">
      <c r="A144" s="13" t="s">
        <v>318</v>
      </c>
      <c r="B144" s="7" t="s">
        <v>84</v>
      </c>
      <c r="F144" s="14"/>
      <c r="G144" s="14" t="s">
        <v>319</v>
      </c>
      <c r="L144" s="5" t="str">
        <f t="shared" si="1"/>
        <v>, SRC_ERA_BILLING_PR_ADR_LINE2 VARCHAR(16777216)</v>
      </c>
    </row>
    <row r="145">
      <c r="A145" s="13" t="s">
        <v>320</v>
      </c>
      <c r="B145" s="7" t="s">
        <v>84</v>
      </c>
      <c r="F145" s="14"/>
      <c r="G145" s="14" t="s">
        <v>321</v>
      </c>
      <c r="L145" s="5" t="str">
        <f t="shared" si="1"/>
        <v>, SRC_ERA_BILLING_PR_ADR_CITY VARCHAR(16777216)</v>
      </c>
    </row>
    <row r="146">
      <c r="A146" s="13" t="s">
        <v>322</v>
      </c>
      <c r="B146" s="7" t="s">
        <v>69</v>
      </c>
      <c r="F146" s="14"/>
      <c r="G146" s="14" t="s">
        <v>323</v>
      </c>
      <c r="L146" s="5" t="str">
        <f t="shared" si="1"/>
        <v>, SRC_ERA_BILLING_PR_ADR_STATE VARCHAR(2)</v>
      </c>
    </row>
    <row r="147">
      <c r="A147" s="13" t="s">
        <v>324</v>
      </c>
      <c r="B147" s="7" t="s">
        <v>84</v>
      </c>
      <c r="F147" s="14"/>
      <c r="G147" s="14" t="s">
        <v>325</v>
      </c>
      <c r="L147" s="5" t="str">
        <f t="shared" si="1"/>
        <v>, SRC_ERA_BILLING_PR_ADR_ZIP VARCHAR(16777216)</v>
      </c>
    </row>
    <row r="148">
      <c r="A148" s="13" t="s">
        <v>326</v>
      </c>
      <c r="B148" s="7" t="s">
        <v>61</v>
      </c>
      <c r="E148" s="7" t="s">
        <v>12</v>
      </c>
      <c r="F148" s="14"/>
      <c r="G148" s="14" t="s">
        <v>327</v>
      </c>
      <c r="L148" s="5" t="str">
        <f t="shared" si="1"/>
        <v>, SRC_ERA_RENDERING_PR_NPI VARCHAR(12)</v>
      </c>
    </row>
    <row r="149">
      <c r="A149" s="13" t="s">
        <v>328</v>
      </c>
      <c r="B149" s="7" t="s">
        <v>84</v>
      </c>
      <c r="F149" s="14"/>
      <c r="G149" s="14" t="s">
        <v>329</v>
      </c>
      <c r="L149" s="5" t="str">
        <f t="shared" si="1"/>
        <v>, SRC_ERA_RENDERING_PR_LAST_OR_ORG_NAME VARCHAR(16777216)</v>
      </c>
    </row>
    <row r="150">
      <c r="A150" s="13" t="s">
        <v>330</v>
      </c>
      <c r="B150" s="7" t="s">
        <v>84</v>
      </c>
      <c r="F150" s="14"/>
      <c r="G150" s="14" t="s">
        <v>331</v>
      </c>
      <c r="L150" s="5" t="str">
        <f t="shared" si="1"/>
        <v>, SRC_ERA_RENDERING_PR_FIRST_NAME VARCHAR(16777216)</v>
      </c>
    </row>
    <row r="151">
      <c r="A151" s="13" t="s">
        <v>332</v>
      </c>
      <c r="B151" s="7" t="s">
        <v>29</v>
      </c>
      <c r="E151" s="7" t="s">
        <v>12</v>
      </c>
      <c r="F151" s="14"/>
      <c r="G151" s="14" t="s">
        <v>333</v>
      </c>
      <c r="L151" s="5" t="str">
        <f t="shared" si="1"/>
        <v>, SRC_ERA_STATEMENT_FROM_DATE DATE</v>
      </c>
    </row>
    <row r="152">
      <c r="A152" s="13" t="s">
        <v>334</v>
      </c>
      <c r="B152" s="7" t="s">
        <v>29</v>
      </c>
      <c r="E152" s="7" t="s">
        <v>12</v>
      </c>
      <c r="F152" s="14"/>
      <c r="G152" s="14" t="s">
        <v>335</v>
      </c>
      <c r="L152" s="5" t="str">
        <f t="shared" si="1"/>
        <v>, SRC_ERA_STATEMENT_TO_DATE DATE</v>
      </c>
    </row>
    <row r="153">
      <c r="A153" s="13" t="s">
        <v>336</v>
      </c>
      <c r="B153" s="7" t="s">
        <v>173</v>
      </c>
      <c r="E153" s="7" t="s">
        <v>12</v>
      </c>
      <c r="F153" s="14"/>
      <c r="G153" s="14" t="s">
        <v>337</v>
      </c>
      <c r="L153" s="5" t="str">
        <f t="shared" si="1"/>
        <v>, SRC_ERA_TOTAL_PAID_AMT FLOAT</v>
      </c>
    </row>
    <row r="154">
      <c r="A154" s="13" t="s">
        <v>338</v>
      </c>
      <c r="B154" s="7" t="s">
        <v>173</v>
      </c>
      <c r="F154" s="14"/>
      <c r="G154" s="14" t="s">
        <v>339</v>
      </c>
      <c r="L154" s="5" t="str">
        <f t="shared" si="1"/>
        <v>, SRC_ERA_TOTAL_CLAIM_CHARGE_AMOUNT FLOAT</v>
      </c>
    </row>
    <row r="155">
      <c r="A155" s="13" t="s">
        <v>340</v>
      </c>
      <c r="B155" s="7" t="s">
        <v>173</v>
      </c>
      <c r="F155" s="14"/>
      <c r="G155" s="14" t="s">
        <v>341</v>
      </c>
      <c r="L155" s="5" t="str">
        <f t="shared" si="1"/>
        <v>, SRC_ERA_PATIENT_RESPONSIBILITY_AMOUNT FLOAT</v>
      </c>
    </row>
    <row r="156">
      <c r="A156" s="13" t="s">
        <v>342</v>
      </c>
      <c r="B156" s="7" t="s">
        <v>178</v>
      </c>
      <c r="E156" s="7" t="s">
        <v>12</v>
      </c>
      <c r="F156" s="14"/>
      <c r="G156" s="14" t="s">
        <v>343</v>
      </c>
      <c r="L156" s="5" t="str">
        <f t="shared" si="1"/>
        <v>, SRC_ERA_DRG_CODE VARCHAR(4)</v>
      </c>
    </row>
    <row r="157">
      <c r="A157" s="13" t="s">
        <v>344</v>
      </c>
      <c r="B157" s="7" t="s">
        <v>64</v>
      </c>
      <c r="F157" s="14"/>
      <c r="G157" s="14" t="s">
        <v>345</v>
      </c>
      <c r="L157" s="5" t="str">
        <f t="shared" si="1"/>
        <v>, SRC_ERA_TYPE_OF_BILL VARCHAR(3)</v>
      </c>
    </row>
    <row r="158">
      <c r="A158" s="13" t="s">
        <v>346</v>
      </c>
      <c r="B158" s="7" t="s">
        <v>173</v>
      </c>
      <c r="F158" s="14"/>
      <c r="G158" s="14" t="s">
        <v>347</v>
      </c>
      <c r="L158" s="5" t="str">
        <f t="shared" si="1"/>
        <v>, SRC_ERA_PATIENT_AMOUNT_PAID FLOAT</v>
      </c>
    </row>
    <row r="159">
      <c r="A159" s="13" t="s">
        <v>348</v>
      </c>
      <c r="B159" s="7" t="s">
        <v>69</v>
      </c>
      <c r="E159" s="7" t="s">
        <v>12</v>
      </c>
      <c r="F159" s="14"/>
      <c r="G159" s="14" t="s">
        <v>349</v>
      </c>
      <c r="L159" s="5" t="str">
        <f t="shared" si="1"/>
        <v>, SRC_ERA_TYPE_OF_COVERAGE VARCHAR(2)</v>
      </c>
    </row>
    <row r="160">
      <c r="A160" s="13" t="s">
        <v>350</v>
      </c>
      <c r="B160" s="7" t="s">
        <v>69</v>
      </c>
      <c r="F160" s="14"/>
      <c r="G160" s="14" t="s">
        <v>351</v>
      </c>
      <c r="L160" s="5" t="str">
        <f t="shared" si="1"/>
        <v>, SRC_ERA_GROUP_CODE_1 VARCHAR(2)</v>
      </c>
    </row>
    <row r="161">
      <c r="A161" s="13" t="s">
        <v>352</v>
      </c>
      <c r="B161" s="7" t="s">
        <v>353</v>
      </c>
      <c r="F161" s="14"/>
      <c r="G161" s="14" t="s">
        <v>354</v>
      </c>
      <c r="L161" s="5" t="str">
        <f t="shared" si="1"/>
        <v>, SRC_ERA_REASON_CODE_1 VARCHAR(5)</v>
      </c>
    </row>
    <row r="162">
      <c r="A162" s="13" t="s">
        <v>355</v>
      </c>
      <c r="B162" s="7" t="s">
        <v>173</v>
      </c>
      <c r="F162" s="14"/>
      <c r="G162" s="14" t="s">
        <v>356</v>
      </c>
      <c r="L162" s="5" t="str">
        <f t="shared" si="1"/>
        <v>, SRC_ERA_ADJUSTMENT_AMOUNT_1 FLOAT</v>
      </c>
    </row>
    <row r="163">
      <c r="A163" s="13" t="s">
        <v>357</v>
      </c>
      <c r="B163" s="7" t="s">
        <v>11</v>
      </c>
      <c r="F163" s="14"/>
      <c r="G163" s="14" t="s">
        <v>358</v>
      </c>
      <c r="L163" s="5" t="str">
        <f t="shared" si="1"/>
        <v>, SRC_ERA_ADJUSTMENT_QUANTITY_1 NUMBER(38,0)</v>
      </c>
    </row>
    <row r="164">
      <c r="A164" s="13" t="s">
        <v>359</v>
      </c>
      <c r="B164" s="7" t="s">
        <v>69</v>
      </c>
      <c r="F164" s="14"/>
      <c r="G164" s="14" t="s">
        <v>360</v>
      </c>
      <c r="L164" s="5" t="str">
        <f t="shared" si="1"/>
        <v>, SRC_ERA_GROUP_CODE_2 VARCHAR(2)</v>
      </c>
    </row>
    <row r="165">
      <c r="A165" s="13" t="s">
        <v>361</v>
      </c>
      <c r="B165" s="7" t="s">
        <v>353</v>
      </c>
      <c r="C165" t="s">
        <v>353</v>
      </c>
      <c r="F165" s="14"/>
      <c r="G165" s="14" t="s">
        <v>362</v>
      </c>
      <c r="L165" s="5" t="str">
        <f t="shared" si="1"/>
        <v>, SRC_ERA_REASON_CODE_2 VARCHAR(5) NOT NULL </v>
      </c>
    </row>
    <row r="166">
      <c r="A166" s="13" t="s">
        <v>363</v>
      </c>
      <c r="B166" s="7" t="s">
        <v>173</v>
      </c>
      <c r="F166" s="14"/>
      <c r="G166" s="14" t="s">
        <v>364</v>
      </c>
      <c r="L166" s="5" t="str">
        <f t="shared" si="1"/>
        <v>, SRC_ERA_ADJUSTMENT_AMOUNT_2 FLOAT</v>
      </c>
    </row>
    <row r="167">
      <c r="A167" s="13" t="s">
        <v>365</v>
      </c>
      <c r="B167" s="7" t="s">
        <v>11</v>
      </c>
      <c r="F167" s="14"/>
      <c r="G167" s="14" t="s">
        <v>366</v>
      </c>
      <c r="L167" s="5" t="str">
        <f t="shared" si="1"/>
        <v>, SRC_ERA_ADJUSTMENT_QUANTITY_2 NUMBER(38,0)</v>
      </c>
    </row>
    <row r="168">
      <c r="A168" s="13" t="s">
        <v>367</v>
      </c>
      <c r="B168" s="7" t="s">
        <v>69</v>
      </c>
      <c r="F168" s="14"/>
      <c r="G168" s="14" t="s">
        <v>368</v>
      </c>
      <c r="L168" s="5" t="str">
        <f t="shared" si="1"/>
        <v>, SRC_ERA_GROUP_CODE_3 VARCHAR(2)</v>
      </c>
    </row>
    <row r="169">
      <c r="A169" s="13" t="s">
        <v>369</v>
      </c>
      <c r="B169" s="7" t="s">
        <v>353</v>
      </c>
      <c r="F169" s="14"/>
      <c r="G169" s="14" t="s">
        <v>370</v>
      </c>
      <c r="L169" s="5" t="str">
        <f t="shared" si="1"/>
        <v>, SRC_ERA_REASON_CODE_3 VARCHAR(5)</v>
      </c>
    </row>
    <row r="170">
      <c r="A170" s="13" t="s">
        <v>371</v>
      </c>
      <c r="B170" s="7" t="s">
        <v>173</v>
      </c>
      <c r="F170" s="14"/>
      <c r="G170" s="14" t="s">
        <v>372</v>
      </c>
      <c r="L170" s="5" t="str">
        <f t="shared" si="1"/>
        <v>, SRC_ERA_ADJUSTMENT_AMOUNT_3 FLOAT</v>
      </c>
    </row>
    <row r="171">
      <c r="A171" s="13" t="s">
        <v>373</v>
      </c>
      <c r="B171" s="7" t="s">
        <v>11</v>
      </c>
      <c r="F171" s="14"/>
      <c r="G171" s="14" t="s">
        <v>374</v>
      </c>
      <c r="L171" s="5" t="str">
        <f t="shared" si="1"/>
        <v>, SRC_ERA_ADJUSTMENT_QUANTITY_3 NUMBER(38,0)</v>
      </c>
    </row>
    <row r="172">
      <c r="A172" s="13" t="s">
        <v>375</v>
      </c>
      <c r="B172" s="7" t="s">
        <v>69</v>
      </c>
      <c r="F172" s="14"/>
      <c r="G172" s="14" t="s">
        <v>376</v>
      </c>
      <c r="L172" s="5" t="str">
        <f t="shared" si="1"/>
        <v>, SRC_ERA_GROUP_CODE_4 VARCHAR(2)</v>
      </c>
    </row>
    <row r="173">
      <c r="A173" s="13" t="s">
        <v>377</v>
      </c>
      <c r="B173" s="7" t="s">
        <v>353</v>
      </c>
      <c r="F173" s="14"/>
      <c r="G173" s="14" t="s">
        <v>378</v>
      </c>
      <c r="L173" s="5" t="str">
        <f t="shared" si="1"/>
        <v>, SRC_ERA_REASON_CODE_4 VARCHAR(5)</v>
      </c>
    </row>
    <row r="174">
      <c r="A174" s="13" t="s">
        <v>379</v>
      </c>
      <c r="B174" s="7" t="s">
        <v>173</v>
      </c>
      <c r="F174" s="14"/>
      <c r="G174" s="14" t="s">
        <v>380</v>
      </c>
      <c r="L174" s="5" t="str">
        <f t="shared" si="1"/>
        <v>, SRC_ERA_ADJUSTMENT_AMOUNT_4 FLOAT</v>
      </c>
    </row>
    <row r="175">
      <c r="A175" s="13" t="s">
        <v>381</v>
      </c>
      <c r="B175" s="7" t="s">
        <v>11</v>
      </c>
      <c r="F175" s="14"/>
      <c r="G175" s="14" t="s">
        <v>382</v>
      </c>
      <c r="L175" s="5" t="str">
        <f t="shared" si="1"/>
        <v>, SRC_ERA_ADJUSTMENT_QUANTITY_4 NUMBER(38,0)</v>
      </c>
    </row>
    <row r="176">
      <c r="A176" s="13" t="s">
        <v>383</v>
      </c>
      <c r="B176" s="7" t="s">
        <v>69</v>
      </c>
      <c r="F176" s="14"/>
      <c r="G176" s="14" t="s">
        <v>384</v>
      </c>
      <c r="L176" s="5" t="str">
        <f t="shared" si="1"/>
        <v>, SRC_ERA_GROUP_CODE_5 VARCHAR(2)</v>
      </c>
    </row>
    <row r="177">
      <c r="A177" s="13" t="s">
        <v>385</v>
      </c>
      <c r="B177" s="7" t="s">
        <v>353</v>
      </c>
      <c r="F177" s="14"/>
      <c r="G177" s="14" t="s">
        <v>386</v>
      </c>
      <c r="L177" s="5" t="str">
        <f t="shared" si="1"/>
        <v>, SRC_ERA_REASON_CODE_5 VARCHAR(5)</v>
      </c>
    </row>
    <row r="178">
      <c r="A178" s="13" t="s">
        <v>387</v>
      </c>
      <c r="B178" s="7" t="s">
        <v>173</v>
      </c>
      <c r="F178" s="14"/>
      <c r="G178" s="14" t="s">
        <v>388</v>
      </c>
      <c r="L178" s="5" t="str">
        <f t="shared" si="1"/>
        <v>, SRC_ERA_ADJUSTMENT_AMOUNT_5 FLOAT</v>
      </c>
    </row>
    <row r="179">
      <c r="A179" s="13" t="s">
        <v>389</v>
      </c>
      <c r="B179" s="7" t="s">
        <v>11</v>
      </c>
      <c r="F179" s="14"/>
      <c r="G179" s="14" t="s">
        <v>390</v>
      </c>
      <c r="L179" s="5" t="str">
        <f t="shared" si="1"/>
        <v>, SRC_ERA_ADJUSTMENT_QUANTITY_5 NUMBER(38,0)</v>
      </c>
    </row>
    <row r="180" ht="15.75" customHeight="1">
      <c r="A180" s="8" t="s">
        <v>391</v>
      </c>
      <c r="B180" s="8" t="s">
        <v>392</v>
      </c>
      <c r="F180" s="14"/>
      <c r="H180" s="15" t="s">
        <v>393</v>
      </c>
      <c r="L180" s="5" t="str">
        <f t="shared" si="1"/>
        <v>, SRC_ENCRYPTED_BENE_ID VARCHAR(100)</v>
      </c>
    </row>
    <row r="181">
      <c r="A181" s="16" t="s">
        <v>394</v>
      </c>
      <c r="B181" s="10" t="s">
        <v>395</v>
      </c>
      <c r="L181" s="5" t="str">
        <f t="shared" si="1"/>
        <v>, POTENTIAL_DUP_FLAG BOOLEAN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0.67"/>
    <col customWidth="1" min="3" max="3" width="11.11"/>
    <col customWidth="1" min="4" max="4" width="16.33"/>
    <col customWidth="1" min="5" max="5" width="19.44"/>
    <col customWidth="1" min="6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</row>
    <row r="2" ht="15.75" customHeight="1">
      <c r="A2" s="17" t="s">
        <v>643</v>
      </c>
      <c r="B2" s="17"/>
      <c r="C2" s="17" t="s">
        <v>644</v>
      </c>
      <c r="D2" s="17" t="s">
        <v>11</v>
      </c>
    </row>
    <row r="3" ht="15.75" customHeight="1">
      <c r="A3" s="17" t="s">
        <v>645</v>
      </c>
      <c r="B3" s="17"/>
      <c r="C3" s="17" t="s">
        <v>644</v>
      </c>
      <c r="D3" s="17" t="s">
        <v>11</v>
      </c>
    </row>
    <row r="4" ht="15.75" customHeight="1">
      <c r="A4" s="17" t="s">
        <v>646</v>
      </c>
      <c r="B4" s="17"/>
      <c r="C4" s="17" t="s">
        <v>644</v>
      </c>
      <c r="D4" s="17" t="s">
        <v>11</v>
      </c>
    </row>
    <row r="5" ht="15.75" customHeight="1">
      <c r="A5" s="17" t="s">
        <v>647</v>
      </c>
      <c r="B5" s="17"/>
      <c r="C5" s="17" t="s">
        <v>644</v>
      </c>
      <c r="D5" s="17" t="s">
        <v>11</v>
      </c>
    </row>
    <row r="6" ht="15.75" customHeight="1">
      <c r="A6" s="17" t="s">
        <v>648</v>
      </c>
      <c r="B6" s="17"/>
      <c r="C6" s="17" t="s">
        <v>644</v>
      </c>
      <c r="D6" s="17" t="s">
        <v>11</v>
      </c>
    </row>
    <row r="7" ht="15.75" customHeight="1">
      <c r="A7" s="17" t="s">
        <v>649</v>
      </c>
      <c r="B7" s="17"/>
      <c r="C7" s="17" t="s">
        <v>644</v>
      </c>
      <c r="D7" s="17" t="s">
        <v>36</v>
      </c>
    </row>
    <row r="8" ht="15.75" customHeight="1">
      <c r="A8" s="17" t="s">
        <v>650</v>
      </c>
      <c r="B8" s="17"/>
      <c r="C8" s="17" t="s">
        <v>644</v>
      </c>
      <c r="D8" s="17" t="s">
        <v>34</v>
      </c>
    </row>
    <row r="9" ht="15.75" customHeight="1">
      <c r="A9" s="17" t="s">
        <v>49</v>
      </c>
      <c r="B9" s="17"/>
      <c r="C9" s="17" t="s">
        <v>644</v>
      </c>
      <c r="D9" s="17" t="s">
        <v>50</v>
      </c>
    </row>
    <row r="10" ht="15.75" customHeight="1">
      <c r="A10" s="7" t="s">
        <v>710</v>
      </c>
      <c r="C10" s="7" t="s">
        <v>652</v>
      </c>
      <c r="D10" s="19" t="s">
        <v>84</v>
      </c>
    </row>
    <row r="11" ht="15.75" customHeight="1">
      <c r="A11" s="7" t="s">
        <v>405</v>
      </c>
      <c r="C11" s="7" t="s">
        <v>652</v>
      </c>
      <c r="D11" s="19" t="s">
        <v>84</v>
      </c>
    </row>
    <row r="12" ht="15.75" customHeight="1">
      <c r="A12" s="7" t="s">
        <v>711</v>
      </c>
      <c r="C12" s="7" t="s">
        <v>652</v>
      </c>
      <c r="D12" s="19" t="s">
        <v>84</v>
      </c>
    </row>
    <row r="13" ht="15.75" customHeight="1">
      <c r="A13" s="7" t="s">
        <v>406</v>
      </c>
      <c r="C13" s="7" t="s">
        <v>652</v>
      </c>
      <c r="D13" s="19" t="s">
        <v>84</v>
      </c>
    </row>
    <row r="14" ht="15.75" customHeight="1">
      <c r="A14" s="7" t="s">
        <v>712</v>
      </c>
      <c r="C14" s="7" t="s">
        <v>652</v>
      </c>
      <c r="D14" s="19" t="s">
        <v>84</v>
      </c>
    </row>
    <row r="15" ht="15.75" customHeight="1">
      <c r="A15" s="7" t="s">
        <v>713</v>
      </c>
      <c r="C15" s="7" t="s">
        <v>652</v>
      </c>
      <c r="D15" s="19" t="s">
        <v>84</v>
      </c>
    </row>
    <row r="16" ht="15.75" customHeight="1">
      <c r="A16" s="7" t="s">
        <v>714</v>
      </c>
      <c r="C16" s="7" t="s">
        <v>652</v>
      </c>
      <c r="D16" s="19" t="s">
        <v>84</v>
      </c>
    </row>
    <row r="17" ht="15.75" customHeight="1">
      <c r="A17" s="7" t="s">
        <v>715</v>
      </c>
      <c r="C17" s="7" t="s">
        <v>652</v>
      </c>
      <c r="D17" s="19" t="s">
        <v>84</v>
      </c>
    </row>
    <row r="18" ht="15.75" customHeight="1">
      <c r="A18" s="7" t="s">
        <v>411</v>
      </c>
      <c r="C18" s="7" t="s">
        <v>652</v>
      </c>
      <c r="D18" s="19" t="s">
        <v>84</v>
      </c>
    </row>
    <row r="19" ht="15.75" customHeight="1">
      <c r="A19" s="7" t="s">
        <v>431</v>
      </c>
      <c r="C19" s="7" t="s">
        <v>652</v>
      </c>
      <c r="D19" s="19" t="s">
        <v>84</v>
      </c>
    </row>
    <row r="20" ht="15.75" customHeight="1">
      <c r="A20" s="7" t="s">
        <v>432</v>
      </c>
      <c r="C20" s="7" t="s">
        <v>652</v>
      </c>
      <c r="D20" s="19" t="s">
        <v>84</v>
      </c>
    </row>
    <row r="21" ht="15.75" customHeight="1">
      <c r="A21" s="7" t="s">
        <v>716</v>
      </c>
      <c r="C21" s="7" t="s">
        <v>652</v>
      </c>
      <c r="D21" s="19" t="s">
        <v>84</v>
      </c>
    </row>
    <row r="22" ht="15.75" customHeight="1">
      <c r="A22" s="7" t="s">
        <v>757</v>
      </c>
      <c r="C22" s="7" t="s">
        <v>652</v>
      </c>
      <c r="D22" s="19" t="s">
        <v>84</v>
      </c>
    </row>
    <row r="23" ht="15.75" customHeight="1">
      <c r="A23" s="7" t="s">
        <v>717</v>
      </c>
      <c r="C23" s="7" t="s">
        <v>652</v>
      </c>
      <c r="D23" s="19" t="s">
        <v>84</v>
      </c>
    </row>
    <row r="24" ht="15.75" customHeight="1">
      <c r="A24" s="7" t="s">
        <v>718</v>
      </c>
      <c r="C24" s="7" t="s">
        <v>652</v>
      </c>
      <c r="D24" s="19" t="s">
        <v>84</v>
      </c>
    </row>
    <row r="25" ht="15.75" customHeight="1">
      <c r="A25" s="7" t="s">
        <v>719</v>
      </c>
      <c r="C25" s="7" t="s">
        <v>652</v>
      </c>
      <c r="D25" s="19" t="s">
        <v>84</v>
      </c>
    </row>
    <row r="26" ht="15.75" customHeight="1">
      <c r="A26" s="7" t="s">
        <v>720</v>
      </c>
      <c r="C26" s="7" t="s">
        <v>652</v>
      </c>
      <c r="D26" s="19" t="s">
        <v>84</v>
      </c>
    </row>
    <row r="27" ht="15.75" customHeight="1">
      <c r="A27" s="7" t="s">
        <v>721</v>
      </c>
      <c r="C27" s="7" t="s">
        <v>652</v>
      </c>
      <c r="D27" s="19" t="s">
        <v>84</v>
      </c>
    </row>
    <row r="28" ht="15.75" customHeight="1">
      <c r="A28" s="7" t="s">
        <v>758</v>
      </c>
      <c r="C28" s="7" t="s">
        <v>652</v>
      </c>
      <c r="D28" s="19" t="s">
        <v>84</v>
      </c>
    </row>
    <row r="29" ht="15.75" customHeight="1">
      <c r="A29" s="7" t="s">
        <v>759</v>
      </c>
      <c r="C29" s="7" t="s">
        <v>652</v>
      </c>
      <c r="D29" s="19" t="s">
        <v>84</v>
      </c>
    </row>
    <row r="30" ht="15.75" customHeight="1">
      <c r="A30" s="7" t="s">
        <v>760</v>
      </c>
      <c r="C30" s="7" t="s">
        <v>652</v>
      </c>
      <c r="D30" s="19" t="s">
        <v>84</v>
      </c>
    </row>
    <row r="31" ht="15.75" customHeight="1">
      <c r="A31" s="7" t="s">
        <v>761</v>
      </c>
      <c r="C31" s="7" t="s">
        <v>652</v>
      </c>
      <c r="D31" s="19" t="s">
        <v>84</v>
      </c>
    </row>
    <row r="32" ht="15.75" customHeight="1">
      <c r="A32" s="7" t="s">
        <v>762</v>
      </c>
      <c r="C32" s="7" t="s">
        <v>652</v>
      </c>
      <c r="D32" s="19" t="s">
        <v>84</v>
      </c>
    </row>
    <row r="33" ht="15.75" customHeight="1">
      <c r="A33" s="7" t="s">
        <v>722</v>
      </c>
      <c r="C33" s="7" t="s">
        <v>652</v>
      </c>
      <c r="D33" s="19" t="s">
        <v>84</v>
      </c>
    </row>
    <row r="34" ht="15.75" customHeight="1">
      <c r="A34" s="7" t="s">
        <v>723</v>
      </c>
      <c r="C34" s="7" t="s">
        <v>652</v>
      </c>
      <c r="D34" s="19" t="s">
        <v>84</v>
      </c>
    </row>
    <row r="35" ht="15.75" customHeight="1">
      <c r="A35" s="7" t="s">
        <v>724</v>
      </c>
      <c r="C35" s="7" t="s">
        <v>652</v>
      </c>
      <c r="D35" s="19" t="s">
        <v>84</v>
      </c>
    </row>
    <row r="36" ht="15.75" customHeight="1">
      <c r="A36" s="7" t="s">
        <v>763</v>
      </c>
      <c r="C36" s="7" t="s">
        <v>652</v>
      </c>
      <c r="D36" s="19" t="s">
        <v>84</v>
      </c>
    </row>
    <row r="37" ht="15.75" customHeight="1">
      <c r="A37" s="7" t="s">
        <v>764</v>
      </c>
      <c r="C37" s="7" t="s">
        <v>652</v>
      </c>
      <c r="D37" s="19" t="s">
        <v>84</v>
      </c>
    </row>
    <row r="38" ht="15.75" customHeight="1">
      <c r="A38" s="7" t="s">
        <v>765</v>
      </c>
      <c r="C38" s="7" t="s">
        <v>652</v>
      </c>
      <c r="D38" s="19" t="s">
        <v>84</v>
      </c>
    </row>
    <row r="39" ht="15.75" customHeight="1">
      <c r="A39" s="7" t="s">
        <v>766</v>
      </c>
      <c r="C39" s="7" t="s">
        <v>652</v>
      </c>
      <c r="D39" s="19" t="s">
        <v>84</v>
      </c>
    </row>
    <row r="40" ht="15.75" customHeight="1">
      <c r="A40" s="7" t="s">
        <v>767</v>
      </c>
      <c r="C40" s="7" t="s">
        <v>652</v>
      </c>
      <c r="D40" s="19" t="s">
        <v>84</v>
      </c>
    </row>
    <row r="41" ht="15.75" customHeight="1">
      <c r="A41" s="7" t="s">
        <v>768</v>
      </c>
      <c r="C41" s="7" t="s">
        <v>652</v>
      </c>
      <c r="D41" s="19" t="s">
        <v>84</v>
      </c>
    </row>
    <row r="42" ht="15.75" customHeight="1">
      <c r="A42" s="7" t="s">
        <v>769</v>
      </c>
      <c r="C42" s="7" t="s">
        <v>652</v>
      </c>
      <c r="D42" s="19" t="s">
        <v>84</v>
      </c>
    </row>
    <row r="43" ht="15.75" customHeight="1">
      <c r="A43" s="7" t="s">
        <v>770</v>
      </c>
      <c r="C43" s="7" t="s">
        <v>652</v>
      </c>
      <c r="D43" s="19" t="s">
        <v>84</v>
      </c>
    </row>
    <row r="44" ht="15.75" customHeight="1">
      <c r="A44" s="7" t="s">
        <v>725</v>
      </c>
      <c r="C44" s="7" t="s">
        <v>652</v>
      </c>
      <c r="D44" s="19" t="s">
        <v>84</v>
      </c>
    </row>
    <row r="45" ht="15.75" customHeight="1">
      <c r="A45" s="7" t="s">
        <v>726</v>
      </c>
      <c r="C45" s="7" t="s">
        <v>652</v>
      </c>
      <c r="D45" s="19" t="s">
        <v>84</v>
      </c>
    </row>
    <row r="46" ht="15.75" customHeight="1">
      <c r="A46" s="7" t="s">
        <v>727</v>
      </c>
      <c r="C46" s="7" t="s">
        <v>652</v>
      </c>
      <c r="D46" s="19" t="s">
        <v>84</v>
      </c>
    </row>
    <row r="47" ht="15.75" customHeight="1">
      <c r="A47" s="7" t="s">
        <v>728</v>
      </c>
      <c r="C47" s="7" t="s">
        <v>652</v>
      </c>
      <c r="D47" s="19" t="s">
        <v>84</v>
      </c>
    </row>
    <row r="48" ht="15.75" customHeight="1">
      <c r="A48" s="7" t="s">
        <v>729</v>
      </c>
      <c r="C48" s="7" t="s">
        <v>652</v>
      </c>
      <c r="D48" s="19" t="s">
        <v>84</v>
      </c>
    </row>
    <row r="49" ht="15.75" customHeight="1">
      <c r="A49" s="7" t="s">
        <v>460</v>
      </c>
      <c r="C49" s="7" t="s">
        <v>652</v>
      </c>
      <c r="D49" s="19" t="s">
        <v>84</v>
      </c>
    </row>
    <row r="50" ht="15.75" customHeight="1">
      <c r="A50" s="7" t="s">
        <v>730</v>
      </c>
      <c r="C50" s="7" t="s">
        <v>652</v>
      </c>
      <c r="D50" s="19" t="s">
        <v>84</v>
      </c>
    </row>
    <row r="51" ht="15.75" customHeight="1">
      <c r="A51" s="7" t="s">
        <v>731</v>
      </c>
      <c r="C51" s="7" t="s">
        <v>652</v>
      </c>
      <c r="D51" s="19" t="s">
        <v>84</v>
      </c>
    </row>
    <row r="52" ht="15.75" customHeight="1">
      <c r="A52" s="7" t="s">
        <v>771</v>
      </c>
      <c r="C52" s="7" t="s">
        <v>652</v>
      </c>
      <c r="D52" s="19" t="s">
        <v>84</v>
      </c>
    </row>
    <row r="53" ht="15.75" customHeight="1">
      <c r="A53" s="7" t="s">
        <v>772</v>
      </c>
      <c r="C53" s="7" t="s">
        <v>652</v>
      </c>
      <c r="D53" s="19" t="s">
        <v>84</v>
      </c>
    </row>
    <row r="54" ht="15.75" customHeight="1">
      <c r="A54" s="7" t="s">
        <v>773</v>
      </c>
      <c r="C54" s="7" t="s">
        <v>652</v>
      </c>
      <c r="D54" s="19" t="s">
        <v>84</v>
      </c>
    </row>
    <row r="55" ht="15.75" customHeight="1">
      <c r="A55" s="7" t="s">
        <v>774</v>
      </c>
      <c r="C55" s="7" t="s">
        <v>652</v>
      </c>
      <c r="D55" s="19" t="s">
        <v>84</v>
      </c>
    </row>
    <row r="56" ht="15.75" customHeight="1">
      <c r="A56" s="7" t="s">
        <v>775</v>
      </c>
      <c r="C56" s="7" t="s">
        <v>652</v>
      </c>
      <c r="D56" s="19" t="s">
        <v>84</v>
      </c>
    </row>
    <row r="57" ht="15.75" customHeight="1">
      <c r="A57" s="7" t="s">
        <v>776</v>
      </c>
      <c r="C57" s="7" t="s">
        <v>652</v>
      </c>
      <c r="D57" s="19" t="s">
        <v>84</v>
      </c>
    </row>
    <row r="58" ht="15.75" customHeight="1">
      <c r="A58" s="7" t="s">
        <v>777</v>
      </c>
      <c r="C58" s="7" t="s">
        <v>652</v>
      </c>
      <c r="D58" s="19" t="s">
        <v>84</v>
      </c>
    </row>
    <row r="59" ht="15.75" customHeight="1">
      <c r="A59" s="7" t="s">
        <v>778</v>
      </c>
      <c r="C59" s="7" t="s">
        <v>652</v>
      </c>
      <c r="D59" s="19" t="s">
        <v>84</v>
      </c>
    </row>
    <row r="60" ht="15.75" customHeight="1">
      <c r="A60" s="7" t="s">
        <v>779</v>
      </c>
      <c r="C60" s="7" t="s">
        <v>652</v>
      </c>
      <c r="D60" s="19" t="s">
        <v>84</v>
      </c>
    </row>
    <row r="61" ht="15.75" customHeight="1">
      <c r="A61" s="7" t="s">
        <v>780</v>
      </c>
      <c r="C61" s="7" t="s">
        <v>652</v>
      </c>
      <c r="D61" s="19" t="s">
        <v>84</v>
      </c>
    </row>
    <row r="62" ht="15.75" customHeight="1">
      <c r="A62" s="7" t="s">
        <v>781</v>
      </c>
      <c r="C62" s="7" t="s">
        <v>652</v>
      </c>
      <c r="D62" s="19" t="s">
        <v>84</v>
      </c>
    </row>
    <row r="63" ht="15.75" customHeight="1">
      <c r="A63" s="7" t="s">
        <v>782</v>
      </c>
      <c r="C63" s="7" t="s">
        <v>652</v>
      </c>
      <c r="D63" s="19" t="s">
        <v>84</v>
      </c>
    </row>
    <row r="64" ht="15.75" customHeight="1">
      <c r="A64" s="7" t="s">
        <v>783</v>
      </c>
      <c r="C64" s="7" t="s">
        <v>652</v>
      </c>
      <c r="D64" s="19" t="s">
        <v>84</v>
      </c>
    </row>
    <row r="65" ht="15.75" customHeight="1">
      <c r="A65" s="7" t="s">
        <v>784</v>
      </c>
      <c r="C65" s="7" t="s">
        <v>652</v>
      </c>
      <c r="D65" s="19" t="s">
        <v>84</v>
      </c>
    </row>
    <row r="66" ht="15.75" customHeight="1">
      <c r="A66" s="7" t="s">
        <v>785</v>
      </c>
      <c r="C66" s="7" t="s">
        <v>652</v>
      </c>
      <c r="D66" s="19" t="s">
        <v>84</v>
      </c>
    </row>
    <row r="67" ht="15.75" customHeight="1">
      <c r="A67" s="7" t="s">
        <v>786</v>
      </c>
      <c r="C67" s="7" t="s">
        <v>652</v>
      </c>
      <c r="D67" s="19" t="s">
        <v>84</v>
      </c>
    </row>
    <row r="68" ht="15.75" customHeight="1">
      <c r="A68" s="7" t="s">
        <v>787</v>
      </c>
      <c r="C68" s="7" t="s">
        <v>652</v>
      </c>
      <c r="D68" s="19" t="s">
        <v>84</v>
      </c>
    </row>
    <row r="69" ht="15.75" customHeight="1">
      <c r="A69" s="7" t="s">
        <v>788</v>
      </c>
      <c r="C69" s="7" t="s">
        <v>652</v>
      </c>
      <c r="D69" s="19" t="s">
        <v>84</v>
      </c>
    </row>
    <row r="70" ht="15.75" customHeight="1">
      <c r="A70" s="7" t="s">
        <v>732</v>
      </c>
      <c r="C70" s="7" t="s">
        <v>652</v>
      </c>
      <c r="D70" s="19" t="s">
        <v>84</v>
      </c>
    </row>
    <row r="71" ht="15.75" customHeight="1">
      <c r="A71" s="7" t="s">
        <v>789</v>
      </c>
      <c r="C71" s="7" t="s">
        <v>652</v>
      </c>
      <c r="D71" s="19" t="s">
        <v>84</v>
      </c>
    </row>
    <row r="72" ht="15.75" customHeight="1">
      <c r="A72" s="7" t="s">
        <v>733</v>
      </c>
      <c r="C72" s="7" t="s">
        <v>652</v>
      </c>
      <c r="D72" s="19" t="s">
        <v>84</v>
      </c>
    </row>
    <row r="73" ht="15.75" customHeight="1">
      <c r="A73" s="7" t="s">
        <v>734</v>
      </c>
      <c r="C73" s="7" t="s">
        <v>652</v>
      </c>
      <c r="D73" s="19" t="s">
        <v>84</v>
      </c>
    </row>
    <row r="74" ht="15.75" customHeight="1">
      <c r="A74" s="7" t="s">
        <v>735</v>
      </c>
      <c r="C74" s="7" t="s">
        <v>652</v>
      </c>
      <c r="D74" s="19" t="s">
        <v>84</v>
      </c>
    </row>
    <row r="75" ht="15.75" customHeight="1">
      <c r="A75" s="7" t="s">
        <v>736</v>
      </c>
      <c r="C75" s="7" t="s">
        <v>652</v>
      </c>
      <c r="D75" s="19" t="s">
        <v>84</v>
      </c>
    </row>
    <row r="76" ht="15.75" customHeight="1">
      <c r="A76" s="7" t="s">
        <v>737</v>
      </c>
      <c r="C76" s="7" t="s">
        <v>652</v>
      </c>
      <c r="D76" s="19" t="s">
        <v>84</v>
      </c>
    </row>
    <row r="77" ht="15.75" customHeight="1">
      <c r="A77" s="7" t="s">
        <v>738</v>
      </c>
      <c r="C77" s="7" t="s">
        <v>652</v>
      </c>
      <c r="D77" s="19" t="s">
        <v>84</v>
      </c>
    </row>
    <row r="78" ht="15.75" customHeight="1">
      <c r="A78" s="7" t="s">
        <v>739</v>
      </c>
      <c r="C78" s="7" t="s">
        <v>652</v>
      </c>
      <c r="D78" s="19" t="s">
        <v>84</v>
      </c>
    </row>
    <row r="79" ht="15.75" customHeight="1">
      <c r="A79" s="7" t="s">
        <v>740</v>
      </c>
      <c r="C79" s="7" t="s">
        <v>652</v>
      </c>
      <c r="D79" s="19" t="s">
        <v>84</v>
      </c>
    </row>
    <row r="80" ht="15.75" customHeight="1">
      <c r="A80" s="7" t="s">
        <v>741</v>
      </c>
      <c r="C80" s="7" t="s">
        <v>652</v>
      </c>
      <c r="D80" s="19" t="s">
        <v>84</v>
      </c>
    </row>
    <row r="81" ht="15.75" customHeight="1">
      <c r="A81" s="7" t="s">
        <v>742</v>
      </c>
      <c r="C81" s="7" t="s">
        <v>652</v>
      </c>
      <c r="D81" s="19" t="s">
        <v>84</v>
      </c>
    </row>
    <row r="82" ht="15.75" customHeight="1">
      <c r="A82" s="7" t="s">
        <v>743</v>
      </c>
      <c r="C82" s="7" t="s">
        <v>652</v>
      </c>
      <c r="D82" s="19" t="s">
        <v>84</v>
      </c>
    </row>
    <row r="83" ht="15.75" customHeight="1">
      <c r="A83" s="7" t="s">
        <v>744</v>
      </c>
      <c r="C83" s="7" t="s">
        <v>652</v>
      </c>
      <c r="D83" s="19" t="s">
        <v>84</v>
      </c>
    </row>
    <row r="84" ht="15.75" customHeight="1">
      <c r="A84" s="7" t="s">
        <v>745</v>
      </c>
      <c r="C84" s="7" t="s">
        <v>652</v>
      </c>
      <c r="D84" s="19" t="s">
        <v>84</v>
      </c>
    </row>
    <row r="85" ht="15.75" customHeight="1">
      <c r="A85" s="7" t="s">
        <v>746</v>
      </c>
      <c r="C85" s="7" t="s">
        <v>652</v>
      </c>
      <c r="D85" s="19" t="s">
        <v>84</v>
      </c>
    </row>
    <row r="86" ht="15.75" customHeight="1">
      <c r="A86" s="7" t="s">
        <v>747</v>
      </c>
      <c r="C86" s="7" t="s">
        <v>652</v>
      </c>
      <c r="D86" s="19" t="s">
        <v>84</v>
      </c>
    </row>
    <row r="87" ht="15.75" customHeight="1">
      <c r="A87" s="7" t="s">
        <v>748</v>
      </c>
      <c r="C87" s="7" t="s">
        <v>652</v>
      </c>
      <c r="D87" s="19" t="s">
        <v>84</v>
      </c>
    </row>
    <row r="88" ht="15.75" customHeight="1">
      <c r="A88" s="7" t="s">
        <v>749</v>
      </c>
      <c r="C88" s="7" t="s">
        <v>652</v>
      </c>
      <c r="D88" s="19" t="s">
        <v>84</v>
      </c>
    </row>
    <row r="89" ht="15.75" customHeight="1">
      <c r="A89" s="7" t="s">
        <v>750</v>
      </c>
      <c r="C89" s="7" t="s">
        <v>652</v>
      </c>
      <c r="D89" s="19" t="s">
        <v>84</v>
      </c>
    </row>
    <row r="90" ht="15.75" customHeight="1">
      <c r="A90" s="7" t="s">
        <v>751</v>
      </c>
      <c r="C90" s="7" t="s">
        <v>652</v>
      </c>
      <c r="D90" s="19" t="s">
        <v>84</v>
      </c>
    </row>
    <row r="91" ht="15.75" customHeight="1">
      <c r="A91" s="7" t="s">
        <v>752</v>
      </c>
      <c r="C91" s="7" t="s">
        <v>652</v>
      </c>
      <c r="D91" s="19" t="s">
        <v>84</v>
      </c>
    </row>
    <row r="92" ht="15.75" customHeight="1">
      <c r="A92" s="7" t="s">
        <v>790</v>
      </c>
      <c r="C92" s="7" t="s">
        <v>652</v>
      </c>
      <c r="D92" s="19" t="s">
        <v>84</v>
      </c>
    </row>
    <row r="93" ht="15.75" customHeight="1">
      <c r="A93" s="7" t="s">
        <v>791</v>
      </c>
      <c r="C93" s="7" t="s">
        <v>652</v>
      </c>
      <c r="D93" s="19" t="s">
        <v>84</v>
      </c>
    </row>
    <row r="94" ht="15.75" customHeight="1">
      <c r="A94" s="7" t="s">
        <v>792</v>
      </c>
      <c r="C94" s="7" t="s">
        <v>652</v>
      </c>
      <c r="D94" s="19" t="s">
        <v>84</v>
      </c>
    </row>
    <row r="95" ht="15.75" customHeight="1">
      <c r="A95" s="7" t="s">
        <v>793</v>
      </c>
      <c r="C95" s="7" t="s">
        <v>652</v>
      </c>
      <c r="D95" s="19" t="s">
        <v>84</v>
      </c>
    </row>
    <row r="96" ht="15.75" customHeight="1">
      <c r="A96" s="7" t="s">
        <v>794</v>
      </c>
      <c r="C96" s="7" t="s">
        <v>652</v>
      </c>
      <c r="D96" s="19" t="s">
        <v>84</v>
      </c>
    </row>
    <row r="97" ht="15.75" customHeight="1">
      <c r="A97" s="7" t="s">
        <v>795</v>
      </c>
      <c r="C97" s="7" t="s">
        <v>652</v>
      </c>
      <c r="D97" s="19" t="s">
        <v>84</v>
      </c>
    </row>
    <row r="98" ht="15.75" customHeight="1">
      <c r="A98" s="7" t="s">
        <v>796</v>
      </c>
      <c r="C98" s="7" t="s">
        <v>652</v>
      </c>
      <c r="D98" s="19" t="s">
        <v>84</v>
      </c>
    </row>
    <row r="99" ht="15.75" customHeight="1">
      <c r="A99" s="7" t="s">
        <v>797</v>
      </c>
      <c r="C99" s="7" t="s">
        <v>652</v>
      </c>
      <c r="D99" s="19" t="s">
        <v>84</v>
      </c>
    </row>
    <row r="100" ht="15.75" customHeight="1">
      <c r="A100" s="7" t="s">
        <v>798</v>
      </c>
      <c r="C100" s="7" t="s">
        <v>652</v>
      </c>
      <c r="D100" s="19" t="s">
        <v>84</v>
      </c>
    </row>
    <row r="101" ht="15.75" customHeight="1">
      <c r="A101" s="7" t="s">
        <v>799</v>
      </c>
      <c r="C101" s="7" t="s">
        <v>652</v>
      </c>
      <c r="D101" s="19" t="s">
        <v>84</v>
      </c>
    </row>
    <row r="102" ht="15.75" customHeight="1">
      <c r="A102" s="7" t="s">
        <v>800</v>
      </c>
      <c r="C102" s="7" t="s">
        <v>652</v>
      </c>
      <c r="D102" s="19" t="s">
        <v>84</v>
      </c>
    </row>
    <row r="103" ht="15.75" customHeight="1">
      <c r="A103" s="7" t="s">
        <v>801</v>
      </c>
      <c r="C103" s="7" t="s">
        <v>652</v>
      </c>
      <c r="D103" s="19" t="s">
        <v>84</v>
      </c>
    </row>
    <row r="104" ht="15.75" customHeight="1">
      <c r="A104" s="7" t="s">
        <v>802</v>
      </c>
      <c r="C104" s="7" t="s">
        <v>652</v>
      </c>
      <c r="D104" s="19" t="s">
        <v>84</v>
      </c>
    </row>
    <row r="105" ht="15.75" customHeight="1">
      <c r="A105" s="7" t="s">
        <v>803</v>
      </c>
      <c r="C105" s="7" t="s">
        <v>652</v>
      </c>
      <c r="D105" s="19" t="s">
        <v>84</v>
      </c>
    </row>
    <row r="106" ht="15.75" customHeight="1">
      <c r="A106" s="7" t="s">
        <v>804</v>
      </c>
      <c r="C106" s="7" t="s">
        <v>652</v>
      </c>
      <c r="D106" s="19" t="s">
        <v>84</v>
      </c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16.78"/>
    <col customWidth="1" min="3" max="5" width="11.0"/>
    <col customWidth="1" min="6" max="6" width="29.78"/>
    <col customWidth="1" min="7" max="7" width="43.78"/>
    <col customWidth="1" min="8" max="8" width="45.33"/>
    <col customWidth="1" min="9" max="9" width="27.0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3" t="s">
        <v>13</v>
      </c>
      <c r="G2" s="3"/>
      <c r="H2" s="3"/>
      <c r="I2" s="3"/>
      <c r="J2" s="3"/>
      <c r="K2" s="5" t="str">
        <f t="shared" ref="K2:K17" si="1">CONCATENATE(A2," ",B2," ,")</f>
        <v>RECORD_ID NUMBER(38,0) ,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14</v>
      </c>
      <c r="B3" s="7" t="s">
        <v>15</v>
      </c>
      <c r="F3" s="7" t="s">
        <v>16</v>
      </c>
      <c r="G3" s="7" t="s">
        <v>17</v>
      </c>
      <c r="K3" s="21" t="str">
        <f t="shared" si="1"/>
        <v>ORG_ID VARCHAR(30) ,</v>
      </c>
    </row>
    <row r="4" ht="21.75" customHeight="1">
      <c r="A4" s="10" t="s">
        <v>805</v>
      </c>
      <c r="B4" s="7" t="s">
        <v>19</v>
      </c>
      <c r="C4" s="7" t="s">
        <v>12</v>
      </c>
      <c r="F4" s="7" t="s">
        <v>806</v>
      </c>
      <c r="G4" s="9" t="s">
        <v>807</v>
      </c>
      <c r="I4" s="7" t="s">
        <v>808</v>
      </c>
      <c r="K4" s="21" t="str">
        <f t="shared" si="1"/>
        <v>PK_ERA_835_LINE_ID VARCHAR(50) ,</v>
      </c>
    </row>
    <row r="5" ht="15.75" customHeight="1">
      <c r="A5" s="7" t="s">
        <v>28</v>
      </c>
      <c r="B5" s="7" t="s">
        <v>29</v>
      </c>
      <c r="F5" s="7" t="s">
        <v>16</v>
      </c>
      <c r="G5" s="7" t="s">
        <v>30</v>
      </c>
      <c r="K5" s="21" t="str">
        <f t="shared" si="1"/>
        <v>EFF_START_DT DATE ,</v>
      </c>
    </row>
    <row r="6" ht="15.75" customHeight="1">
      <c r="A6" s="7" t="s">
        <v>31</v>
      </c>
      <c r="B6" s="7" t="s">
        <v>29</v>
      </c>
      <c r="G6" s="7" t="s">
        <v>32</v>
      </c>
      <c r="K6" s="21" t="str">
        <f t="shared" si="1"/>
        <v>EFF_END_DT DATE ,</v>
      </c>
    </row>
    <row r="7" ht="15.75" customHeight="1">
      <c r="A7" s="7" t="s">
        <v>33</v>
      </c>
      <c r="B7" s="7" t="s">
        <v>34</v>
      </c>
      <c r="G7" s="12" t="b">
        <v>1</v>
      </c>
      <c r="K7" s="21" t="str">
        <f t="shared" si="1"/>
        <v>EFFECTIVE_FLAG BOOLEAN ,</v>
      </c>
    </row>
    <row r="8" ht="15.75" customHeight="1">
      <c r="A8" s="7" t="s">
        <v>35</v>
      </c>
      <c r="B8" s="7" t="s">
        <v>36</v>
      </c>
      <c r="F8" s="7" t="s">
        <v>16</v>
      </c>
      <c r="G8" s="7" t="s">
        <v>37</v>
      </c>
      <c r="K8" s="21" t="str">
        <f t="shared" si="1"/>
        <v>RECORD_STATUS_CD VARCHAR(1) ,</v>
      </c>
    </row>
    <row r="9" ht="15.75" customHeight="1">
      <c r="A9" s="7" t="s">
        <v>38</v>
      </c>
      <c r="B9" s="7" t="s">
        <v>36</v>
      </c>
      <c r="F9" s="7" t="s">
        <v>16</v>
      </c>
      <c r="G9" s="7" t="s">
        <v>39</v>
      </c>
      <c r="K9" s="21" t="str">
        <f t="shared" si="1"/>
        <v>RECORD_ACTION_CD VARCHAR(1) ,</v>
      </c>
    </row>
    <row r="10" ht="15.75" customHeight="1">
      <c r="A10" s="7" t="s">
        <v>40</v>
      </c>
      <c r="B10" s="7" t="s">
        <v>36</v>
      </c>
      <c r="F10" s="7" t="s">
        <v>16</v>
      </c>
      <c r="G10" s="7" t="s">
        <v>41</v>
      </c>
      <c r="K10" s="21" t="str">
        <f t="shared" si="1"/>
        <v>LOAD_STATUS_CD VARCHAR(1) ,</v>
      </c>
    </row>
    <row r="11" ht="15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K11" s="21" t="str">
        <f t="shared" si="1"/>
        <v>LOAD_RUN_ID NUMBER(38,0) ,</v>
      </c>
    </row>
    <row r="12" ht="15.75" customHeight="1">
      <c r="A12" s="7" t="s">
        <v>44</v>
      </c>
      <c r="B12" s="7" t="s">
        <v>11</v>
      </c>
      <c r="F12" s="7" t="s">
        <v>16</v>
      </c>
      <c r="G12" s="7" t="s">
        <v>45</v>
      </c>
      <c r="K12" s="21" t="str">
        <f t="shared" si="1"/>
        <v>LOAD_SET_ID NUMBER(38,0) ,</v>
      </c>
    </row>
    <row r="13" ht="15.75" customHeight="1">
      <c r="A13" s="7" t="s">
        <v>46</v>
      </c>
      <c r="B13" s="7" t="s">
        <v>47</v>
      </c>
      <c r="F13" s="7" t="s">
        <v>16</v>
      </c>
      <c r="G13" s="7" t="s">
        <v>48</v>
      </c>
      <c r="K13" s="21" t="str">
        <f t="shared" si="1"/>
        <v>LOAD_PERIOD VARCHAR(255) ,</v>
      </c>
    </row>
    <row r="14" ht="15.75" customHeight="1">
      <c r="A14" s="7" t="s">
        <v>49</v>
      </c>
      <c r="B14" s="7" t="s">
        <v>50</v>
      </c>
      <c r="F14" s="7" t="s">
        <v>16</v>
      </c>
      <c r="G14" s="7" t="s">
        <v>51</v>
      </c>
      <c r="K14" s="21" t="str">
        <f t="shared" si="1"/>
        <v>LOAD_TS TIMESTAMP_LTZ(9) ,</v>
      </c>
    </row>
    <row r="15" ht="15.75" customHeight="1">
      <c r="A15" s="7" t="s">
        <v>52</v>
      </c>
      <c r="B15" s="7" t="s">
        <v>11</v>
      </c>
      <c r="G15" s="7" t="s">
        <v>53</v>
      </c>
      <c r="K15" s="21" t="str">
        <f t="shared" si="1"/>
        <v>STATUS_RUN_ID NUMBER(38,0) ,</v>
      </c>
    </row>
    <row r="16" ht="15.75" customHeight="1">
      <c r="A16" s="7" t="s">
        <v>54</v>
      </c>
      <c r="B16" s="7" t="s">
        <v>11</v>
      </c>
      <c r="G16" s="7" t="s">
        <v>53</v>
      </c>
      <c r="K16" s="21" t="str">
        <f t="shared" si="1"/>
        <v>STATUS_SET_ID NUMBER(38,0) ,</v>
      </c>
    </row>
    <row r="17" ht="15.75" customHeight="1">
      <c r="A17" s="7" t="s">
        <v>55</v>
      </c>
      <c r="B17" s="7" t="s">
        <v>50</v>
      </c>
      <c r="G17" s="7" t="s">
        <v>53</v>
      </c>
      <c r="H17" s="7" t="s">
        <v>809</v>
      </c>
      <c r="K17" s="21" t="str">
        <f t="shared" si="1"/>
        <v>STATUS_TS TIMESTAMP_LTZ(9) ,</v>
      </c>
    </row>
    <row r="18" ht="15.75" customHeight="1">
      <c r="A18" s="7" t="s">
        <v>56</v>
      </c>
      <c r="B18" s="7" t="s">
        <v>47</v>
      </c>
      <c r="F18" s="7" t="s">
        <v>806</v>
      </c>
      <c r="K18" s="21"/>
    </row>
    <row r="19" ht="15.75" customHeight="1">
      <c r="A19" s="7" t="str">
        <f t="shared" ref="A19:A64" si="2">CONCATENATE("SRC_",G19)</f>
        <v>SRC_CLAIM_PAYMENT_NUMBER</v>
      </c>
      <c r="B19" s="7" t="s">
        <v>291</v>
      </c>
      <c r="F19" s="7" t="s">
        <v>806</v>
      </c>
      <c r="G19" s="7" t="s">
        <v>710</v>
      </c>
      <c r="K19" s="21" t="str">
        <f t="shared" ref="K19:K64" si="3">CONCATENATE(A19," ",B19," ,")</f>
        <v>SRC_CLAIM_PAYMENT_NUMBER VARCHAR(18) ,</v>
      </c>
    </row>
    <row r="20" ht="15.75" customHeight="1">
      <c r="A20" s="7" t="str">
        <f t="shared" si="2"/>
        <v>SRC_RECORD_TYPE</v>
      </c>
      <c r="B20" s="7" t="s">
        <v>36</v>
      </c>
      <c r="F20" s="7" t="s">
        <v>806</v>
      </c>
      <c r="G20" s="7" t="s">
        <v>405</v>
      </c>
      <c r="K20" s="21" t="str">
        <f t="shared" si="3"/>
        <v>SRC_RECORD_TYPE VARCHAR(1) ,</v>
      </c>
    </row>
    <row r="21" ht="15.75" customHeight="1">
      <c r="A21" s="7" t="str">
        <f t="shared" si="2"/>
        <v>SRC_LINE_NUMBER</v>
      </c>
      <c r="B21" s="7" t="s">
        <v>11</v>
      </c>
      <c r="F21" s="7" t="s">
        <v>806</v>
      </c>
      <c r="G21" s="7" t="s">
        <v>659</v>
      </c>
      <c r="K21" s="21" t="str">
        <f t="shared" si="3"/>
        <v>SRC_LINE_NUMBER NUMBER(38,0) ,</v>
      </c>
    </row>
    <row r="22" ht="15.75" customHeight="1">
      <c r="A22" s="7" t="str">
        <f t="shared" si="2"/>
        <v>SRC_SERVICE_FROM_DATE</v>
      </c>
      <c r="B22" s="7" t="s">
        <v>29</v>
      </c>
      <c r="F22" s="7" t="s">
        <v>806</v>
      </c>
      <c r="G22" s="7" t="s">
        <v>810</v>
      </c>
      <c r="K22" s="21" t="str">
        <f t="shared" si="3"/>
        <v>SRC_SERVICE_FROM_DATE DATE ,</v>
      </c>
    </row>
    <row r="23" ht="15.75" customHeight="1">
      <c r="A23" s="7" t="str">
        <f t="shared" si="2"/>
        <v>SRC_SERVICE_TO_DATE</v>
      </c>
      <c r="B23" s="7" t="s">
        <v>29</v>
      </c>
      <c r="F23" s="7" t="s">
        <v>806</v>
      </c>
      <c r="G23" s="7" t="s">
        <v>811</v>
      </c>
      <c r="K23" s="21" t="str">
        <f t="shared" si="3"/>
        <v>SRC_SERVICE_TO_DATE DATE ,</v>
      </c>
    </row>
    <row r="24" ht="15.75" customHeight="1">
      <c r="A24" s="7" t="str">
        <f t="shared" si="2"/>
        <v>SRC_PLACE_OF_SERVICE</v>
      </c>
      <c r="B24" s="7" t="s">
        <v>69</v>
      </c>
      <c r="F24" s="7" t="s">
        <v>806</v>
      </c>
      <c r="G24" s="7" t="s">
        <v>812</v>
      </c>
      <c r="K24" s="21" t="str">
        <f t="shared" si="3"/>
        <v>SRC_PLACE_OF_SERVICE VARCHAR(2) ,</v>
      </c>
    </row>
    <row r="25" ht="15.75" customHeight="1">
      <c r="A25" s="7" t="str">
        <f t="shared" si="2"/>
        <v>SRC_ADJUDICATED_PROCEDURE_CD</v>
      </c>
      <c r="B25" s="7" t="s">
        <v>813</v>
      </c>
      <c r="F25" s="7" t="s">
        <v>806</v>
      </c>
      <c r="G25" s="7" t="s">
        <v>814</v>
      </c>
      <c r="K25" s="21" t="str">
        <f t="shared" si="3"/>
        <v>SRC_ADJUDICATED_PROCEDURE_CD VARCHAR(48) ,</v>
      </c>
    </row>
    <row r="26" ht="15.75" customHeight="1">
      <c r="A26" s="7" t="str">
        <f t="shared" si="2"/>
        <v>SRC_ADJUDICATED_PROCEDURE_CD_QUAL</v>
      </c>
      <c r="B26" s="7" t="s">
        <v>69</v>
      </c>
      <c r="F26" s="7" t="s">
        <v>806</v>
      </c>
      <c r="G26" s="7" t="s">
        <v>815</v>
      </c>
      <c r="K26" s="21" t="str">
        <f t="shared" si="3"/>
        <v>SRC_ADJUDICATED_PROCEDURE_CD_QUAL VARCHAR(2) ,</v>
      </c>
    </row>
    <row r="27" ht="15.75" customHeight="1">
      <c r="A27" s="7" t="str">
        <f t="shared" si="2"/>
        <v>SRC_ADJUDICATED_PROC_MODIFIER_1</v>
      </c>
      <c r="B27" s="7" t="s">
        <v>69</v>
      </c>
      <c r="F27" s="7" t="s">
        <v>806</v>
      </c>
      <c r="G27" s="7" t="s">
        <v>697</v>
      </c>
      <c r="K27" s="21" t="str">
        <f t="shared" si="3"/>
        <v>SRC_ADJUDICATED_PROC_MODIFIER_1 VARCHAR(2) ,</v>
      </c>
    </row>
    <row r="28" ht="15.75" customHeight="1">
      <c r="A28" s="7" t="str">
        <f t="shared" si="2"/>
        <v>SRC_ADJUDICATED_PROC_MODIFIER_2</v>
      </c>
      <c r="B28" s="7" t="s">
        <v>69</v>
      </c>
      <c r="F28" s="7" t="s">
        <v>806</v>
      </c>
      <c r="G28" s="7" t="s">
        <v>698</v>
      </c>
      <c r="K28" s="21" t="str">
        <f t="shared" si="3"/>
        <v>SRC_ADJUDICATED_PROC_MODIFIER_2 VARCHAR(2) ,</v>
      </c>
    </row>
    <row r="29" ht="15.75" customHeight="1">
      <c r="A29" s="7" t="str">
        <f t="shared" si="2"/>
        <v>SRC_ADJUDICATED_PROC_MODIFIER_3</v>
      </c>
      <c r="B29" s="7" t="s">
        <v>69</v>
      </c>
      <c r="F29" s="7" t="s">
        <v>806</v>
      </c>
      <c r="G29" s="7" t="s">
        <v>699</v>
      </c>
      <c r="K29" s="21" t="str">
        <f t="shared" si="3"/>
        <v>SRC_ADJUDICATED_PROC_MODIFIER_3 VARCHAR(2) ,</v>
      </c>
    </row>
    <row r="30" ht="15.75" customHeight="1">
      <c r="A30" s="7" t="str">
        <f t="shared" si="2"/>
        <v>SRC_ADJUDICATED_PROC_MODIFIER_4</v>
      </c>
      <c r="B30" s="7" t="s">
        <v>69</v>
      </c>
      <c r="F30" s="7" t="s">
        <v>806</v>
      </c>
      <c r="G30" s="7" t="s">
        <v>700</v>
      </c>
      <c r="K30" s="21" t="str">
        <f t="shared" si="3"/>
        <v>SRC_ADJUDICATED_PROC_MODIFIER_4 VARCHAR(2) ,</v>
      </c>
    </row>
    <row r="31" ht="15.75" customHeight="1">
      <c r="A31" s="7" t="str">
        <f t="shared" si="2"/>
        <v>SRC_LINE_CHARGE_AMOUNT</v>
      </c>
      <c r="B31" s="7" t="s">
        <v>173</v>
      </c>
      <c r="F31" s="7" t="s">
        <v>806</v>
      </c>
      <c r="G31" s="7" t="s">
        <v>816</v>
      </c>
      <c r="K31" s="21" t="str">
        <f t="shared" si="3"/>
        <v>SRC_LINE_CHARGE_AMOUNT FLOAT ,</v>
      </c>
    </row>
    <row r="32" ht="15.75" customHeight="1">
      <c r="A32" s="7" t="str">
        <f t="shared" si="2"/>
        <v>SRC_LINE_ALLOWED_AMOUNT</v>
      </c>
      <c r="B32" s="7" t="s">
        <v>173</v>
      </c>
      <c r="F32" s="7" t="s">
        <v>806</v>
      </c>
      <c r="G32" s="7" t="s">
        <v>817</v>
      </c>
      <c r="K32" s="21" t="str">
        <f t="shared" si="3"/>
        <v>SRC_LINE_ALLOWED_AMOUNT FLOAT ,</v>
      </c>
    </row>
    <row r="33" ht="15.75" customHeight="1">
      <c r="A33" s="7" t="str">
        <f t="shared" si="2"/>
        <v>SRC_GROUP_CODE_1</v>
      </c>
      <c r="B33" s="7" t="s">
        <v>69</v>
      </c>
      <c r="F33" s="7" t="s">
        <v>806</v>
      </c>
      <c r="G33" s="7" t="s">
        <v>733</v>
      </c>
      <c r="K33" s="21" t="str">
        <f t="shared" si="3"/>
        <v>SRC_GROUP_CODE_1 VARCHAR(2) ,</v>
      </c>
    </row>
    <row r="34" ht="15.75" customHeight="1">
      <c r="A34" s="7" t="str">
        <f t="shared" si="2"/>
        <v>SRC_REASON_CODE_1</v>
      </c>
      <c r="B34" s="7" t="s">
        <v>353</v>
      </c>
      <c r="F34" s="7" t="s">
        <v>806</v>
      </c>
      <c r="G34" s="7" t="s">
        <v>734</v>
      </c>
      <c r="K34" s="21" t="str">
        <f t="shared" si="3"/>
        <v>SRC_REASON_CODE_1 VARCHAR(5) ,</v>
      </c>
    </row>
    <row r="35" ht="15.75" customHeight="1">
      <c r="A35" s="7" t="str">
        <f t="shared" si="2"/>
        <v>SRC_ADJUSTMENT_AMOUNT_1</v>
      </c>
      <c r="B35" s="7" t="s">
        <v>173</v>
      </c>
      <c r="F35" s="7" t="s">
        <v>806</v>
      </c>
      <c r="G35" s="7" t="s">
        <v>735</v>
      </c>
      <c r="K35" s="21" t="str">
        <f t="shared" si="3"/>
        <v>SRC_ADJUSTMENT_AMOUNT_1 FLOAT ,</v>
      </c>
    </row>
    <row r="36" ht="15.75" customHeight="1">
      <c r="A36" s="7" t="str">
        <f t="shared" si="2"/>
        <v>SRC_ADJUSTMENT_QUANTITY_1</v>
      </c>
      <c r="B36" s="7" t="s">
        <v>11</v>
      </c>
      <c r="F36" s="7" t="s">
        <v>806</v>
      </c>
      <c r="G36" s="7" t="s">
        <v>736</v>
      </c>
      <c r="K36" s="21" t="str">
        <f t="shared" si="3"/>
        <v>SRC_ADJUSTMENT_QUANTITY_1 NUMBER(38,0) ,</v>
      </c>
    </row>
    <row r="37" ht="15.75" customHeight="1">
      <c r="A37" s="7" t="str">
        <f t="shared" si="2"/>
        <v>SRC_GROUP_CODE_2</v>
      </c>
      <c r="B37" s="7" t="s">
        <v>69</v>
      </c>
      <c r="F37" s="7" t="s">
        <v>806</v>
      </c>
      <c r="G37" s="7" t="s">
        <v>737</v>
      </c>
      <c r="K37" s="21" t="str">
        <f t="shared" si="3"/>
        <v>SRC_GROUP_CODE_2 VARCHAR(2) ,</v>
      </c>
    </row>
    <row r="38" ht="15.75" customHeight="1">
      <c r="A38" s="7" t="str">
        <f t="shared" si="2"/>
        <v>SRC_REASON_CODE_2</v>
      </c>
      <c r="B38" s="7" t="s">
        <v>353</v>
      </c>
      <c r="F38" s="7" t="s">
        <v>806</v>
      </c>
      <c r="G38" s="7" t="s">
        <v>738</v>
      </c>
      <c r="K38" s="21" t="str">
        <f t="shared" si="3"/>
        <v>SRC_REASON_CODE_2 VARCHAR(5) ,</v>
      </c>
    </row>
    <row r="39" ht="15.75" customHeight="1">
      <c r="A39" s="7" t="str">
        <f t="shared" si="2"/>
        <v>SRC_ADJUSTMENT_AMOUNT_2</v>
      </c>
      <c r="B39" s="7" t="s">
        <v>173</v>
      </c>
      <c r="F39" s="7" t="s">
        <v>806</v>
      </c>
      <c r="G39" s="7" t="s">
        <v>739</v>
      </c>
      <c r="K39" s="21" t="str">
        <f t="shared" si="3"/>
        <v>SRC_ADJUSTMENT_AMOUNT_2 FLOAT ,</v>
      </c>
    </row>
    <row r="40" ht="15.75" customHeight="1">
      <c r="A40" s="7" t="str">
        <f t="shared" si="2"/>
        <v>SRC_ADJUSTMENT_QUANTITY_2</v>
      </c>
      <c r="B40" s="7" t="s">
        <v>11</v>
      </c>
      <c r="F40" s="7" t="s">
        <v>806</v>
      </c>
      <c r="G40" s="7" t="s">
        <v>740</v>
      </c>
      <c r="K40" s="21" t="str">
        <f t="shared" si="3"/>
        <v>SRC_ADJUSTMENT_QUANTITY_2 NUMBER(38,0) ,</v>
      </c>
    </row>
    <row r="41" ht="15.75" customHeight="1">
      <c r="A41" s="7" t="str">
        <f t="shared" si="2"/>
        <v>SRC_GROUP_CODE_3</v>
      </c>
      <c r="B41" s="7" t="s">
        <v>69</v>
      </c>
      <c r="F41" s="7" t="s">
        <v>806</v>
      </c>
      <c r="G41" s="7" t="s">
        <v>741</v>
      </c>
      <c r="K41" s="21" t="str">
        <f t="shared" si="3"/>
        <v>SRC_GROUP_CODE_3 VARCHAR(2) ,</v>
      </c>
    </row>
    <row r="42" ht="15.75" customHeight="1">
      <c r="A42" s="7" t="str">
        <f t="shared" si="2"/>
        <v>SRC_REASON_CODE_3</v>
      </c>
      <c r="B42" s="7" t="s">
        <v>353</v>
      </c>
      <c r="F42" s="7" t="s">
        <v>806</v>
      </c>
      <c r="G42" s="7" t="s">
        <v>742</v>
      </c>
      <c r="K42" s="21" t="str">
        <f t="shared" si="3"/>
        <v>SRC_REASON_CODE_3 VARCHAR(5) ,</v>
      </c>
    </row>
    <row r="43" ht="15.75" customHeight="1">
      <c r="A43" s="7" t="str">
        <f t="shared" si="2"/>
        <v>SRC_ADJUSTMENT_AMOUNT_3</v>
      </c>
      <c r="B43" s="7" t="s">
        <v>173</v>
      </c>
      <c r="F43" s="7" t="s">
        <v>806</v>
      </c>
      <c r="G43" s="7" t="s">
        <v>743</v>
      </c>
      <c r="K43" s="21" t="str">
        <f t="shared" si="3"/>
        <v>SRC_ADJUSTMENT_AMOUNT_3 FLOAT ,</v>
      </c>
    </row>
    <row r="44" ht="15.75" customHeight="1">
      <c r="A44" s="7" t="str">
        <f t="shared" si="2"/>
        <v>SRC_ADJUSTMENT_QUANTITY_3</v>
      </c>
      <c r="B44" s="7" t="s">
        <v>11</v>
      </c>
      <c r="F44" s="7" t="s">
        <v>806</v>
      </c>
      <c r="G44" s="7" t="s">
        <v>744</v>
      </c>
      <c r="K44" s="21" t="str">
        <f t="shared" si="3"/>
        <v>SRC_ADJUSTMENT_QUANTITY_3 NUMBER(38,0) ,</v>
      </c>
    </row>
    <row r="45" ht="15.75" customHeight="1">
      <c r="A45" s="7" t="str">
        <f t="shared" si="2"/>
        <v>SRC_GROUP_CODE_4</v>
      </c>
      <c r="B45" s="7" t="s">
        <v>69</v>
      </c>
      <c r="F45" s="7" t="s">
        <v>806</v>
      </c>
      <c r="G45" s="7" t="s">
        <v>745</v>
      </c>
      <c r="K45" s="21" t="str">
        <f t="shared" si="3"/>
        <v>SRC_GROUP_CODE_4 VARCHAR(2) ,</v>
      </c>
    </row>
    <row r="46" ht="15.75" customHeight="1">
      <c r="A46" s="7" t="str">
        <f t="shared" si="2"/>
        <v>SRC_REASON_CODE_4</v>
      </c>
      <c r="B46" s="7" t="s">
        <v>353</v>
      </c>
      <c r="F46" s="7" t="s">
        <v>806</v>
      </c>
      <c r="G46" s="7" t="s">
        <v>746</v>
      </c>
      <c r="K46" s="21" t="str">
        <f t="shared" si="3"/>
        <v>SRC_REASON_CODE_4 VARCHAR(5) ,</v>
      </c>
    </row>
    <row r="47" ht="15.75" customHeight="1">
      <c r="A47" s="7" t="str">
        <f t="shared" si="2"/>
        <v>SRC_ADJUSTMENT_AMOUNT_4</v>
      </c>
      <c r="B47" s="7" t="s">
        <v>173</v>
      </c>
      <c r="F47" s="7" t="s">
        <v>806</v>
      </c>
      <c r="G47" s="7" t="s">
        <v>747</v>
      </c>
      <c r="K47" s="21" t="str">
        <f t="shared" si="3"/>
        <v>SRC_ADJUSTMENT_AMOUNT_4 FLOAT ,</v>
      </c>
    </row>
    <row r="48" ht="15.75" customHeight="1">
      <c r="A48" s="7" t="str">
        <f t="shared" si="2"/>
        <v>SRC_ADJUSTMENT_QUANTITY_4</v>
      </c>
      <c r="B48" s="7" t="s">
        <v>11</v>
      </c>
      <c r="F48" s="7" t="s">
        <v>806</v>
      </c>
      <c r="G48" s="7" t="s">
        <v>748</v>
      </c>
      <c r="K48" s="21" t="str">
        <f t="shared" si="3"/>
        <v>SRC_ADJUSTMENT_QUANTITY_4 NUMBER(38,0) ,</v>
      </c>
    </row>
    <row r="49" ht="15.75" customHeight="1">
      <c r="A49" s="7" t="str">
        <f t="shared" si="2"/>
        <v>SRC_GROUP_CODE_5</v>
      </c>
      <c r="B49" s="7" t="s">
        <v>69</v>
      </c>
      <c r="F49" s="7" t="s">
        <v>806</v>
      </c>
      <c r="G49" s="7" t="s">
        <v>749</v>
      </c>
      <c r="K49" s="21" t="str">
        <f t="shared" si="3"/>
        <v>SRC_GROUP_CODE_5 VARCHAR(2) ,</v>
      </c>
    </row>
    <row r="50" ht="15.75" customHeight="1">
      <c r="A50" s="7" t="str">
        <f t="shared" si="2"/>
        <v>SRC_REASON_CODE_5</v>
      </c>
      <c r="B50" s="7" t="s">
        <v>353</v>
      </c>
      <c r="F50" s="7" t="s">
        <v>806</v>
      </c>
      <c r="G50" s="7" t="s">
        <v>750</v>
      </c>
      <c r="K50" s="21" t="str">
        <f t="shared" si="3"/>
        <v>SRC_REASON_CODE_5 VARCHAR(5) ,</v>
      </c>
    </row>
    <row r="51" ht="15.75" customHeight="1">
      <c r="A51" s="7" t="str">
        <f t="shared" si="2"/>
        <v>SRC_ADJUSTMENT_AMOUNT_5</v>
      </c>
      <c r="B51" s="7" t="s">
        <v>173</v>
      </c>
      <c r="F51" s="7" t="s">
        <v>806</v>
      </c>
      <c r="G51" s="7" t="s">
        <v>751</v>
      </c>
      <c r="K51" s="21" t="str">
        <f t="shared" si="3"/>
        <v>SRC_ADJUSTMENT_AMOUNT_5 FLOAT ,</v>
      </c>
    </row>
    <row r="52" ht="15.75" customHeight="1">
      <c r="A52" s="7" t="str">
        <f t="shared" si="2"/>
        <v>SRC_ADJUSTMENT_QUANTITY_5</v>
      </c>
      <c r="B52" s="7" t="s">
        <v>11</v>
      </c>
      <c r="F52" s="7" t="s">
        <v>806</v>
      </c>
      <c r="G52" s="7" t="s">
        <v>752</v>
      </c>
      <c r="K52" s="21" t="str">
        <f t="shared" si="3"/>
        <v>SRC_ADJUSTMENT_QUANTITY_5 NUMBER(38,0) ,</v>
      </c>
    </row>
    <row r="53" ht="15.75" customHeight="1">
      <c r="A53" s="7" t="str">
        <f t="shared" si="2"/>
        <v>SRC_PAID_UNITS_OF_SERVICE</v>
      </c>
      <c r="B53" s="7" t="s">
        <v>173</v>
      </c>
      <c r="F53" s="7" t="s">
        <v>806</v>
      </c>
      <c r="G53" s="7" t="s">
        <v>818</v>
      </c>
      <c r="K53" s="21" t="str">
        <f t="shared" si="3"/>
        <v>SRC_PAID_UNITS_OF_SERVICE FLOAT ,</v>
      </c>
    </row>
    <row r="54" ht="15.75" customHeight="1">
      <c r="A54" s="7" t="str">
        <f t="shared" si="2"/>
        <v>SRC_REVENUE_CODE</v>
      </c>
      <c r="B54" s="7" t="s">
        <v>813</v>
      </c>
      <c r="F54" s="7" t="s">
        <v>806</v>
      </c>
      <c r="G54" s="7" t="s">
        <v>673</v>
      </c>
      <c r="K54" s="21" t="str">
        <f t="shared" si="3"/>
        <v>SRC_REVENUE_CODE VARCHAR(48) ,</v>
      </c>
    </row>
    <row r="55" ht="15.75" customHeight="1">
      <c r="A55" s="7" t="str">
        <f t="shared" si="2"/>
        <v>SRC_LINE_RENDERING_PROV_NPI</v>
      </c>
      <c r="B55" s="7" t="s">
        <v>61</v>
      </c>
      <c r="F55" s="7" t="s">
        <v>806</v>
      </c>
      <c r="G55" s="7" t="s">
        <v>819</v>
      </c>
      <c r="K55" s="21" t="str">
        <f t="shared" si="3"/>
        <v>SRC_LINE_RENDERING_PROV_NPI VARCHAR(12) ,</v>
      </c>
    </row>
    <row r="56" ht="15.75" customHeight="1">
      <c r="A56" s="7" t="str">
        <f t="shared" si="2"/>
        <v>SRC_SUBMITTED_UNITS_OF_SERVICE</v>
      </c>
      <c r="B56" s="7" t="s">
        <v>173</v>
      </c>
      <c r="F56" s="7" t="s">
        <v>806</v>
      </c>
      <c r="G56" s="7" t="s">
        <v>820</v>
      </c>
      <c r="K56" s="21" t="str">
        <f t="shared" si="3"/>
        <v>SRC_SUBMITTED_UNITS_OF_SERVICE FLOAT ,</v>
      </c>
    </row>
    <row r="57" ht="15.75" customHeight="1">
      <c r="A57" s="7" t="str">
        <f t="shared" si="2"/>
        <v>SRC_LINE_PAID_AMOUNT</v>
      </c>
      <c r="B57" s="7" t="s">
        <v>173</v>
      </c>
      <c r="F57" s="7" t="s">
        <v>806</v>
      </c>
      <c r="G57" s="7" t="s">
        <v>821</v>
      </c>
      <c r="K57" s="21" t="str">
        <f t="shared" si="3"/>
        <v>SRC_LINE_PAID_AMOUNT FLOAT ,</v>
      </c>
    </row>
    <row r="58" ht="15.75" customHeight="1">
      <c r="A58" s="7" t="str">
        <f t="shared" si="2"/>
        <v>SRC_DATE_PAID</v>
      </c>
      <c r="B58" s="7" t="s">
        <v>29</v>
      </c>
      <c r="F58" s="7" t="s">
        <v>806</v>
      </c>
      <c r="G58" s="7" t="s">
        <v>691</v>
      </c>
      <c r="K58" s="21" t="str">
        <f t="shared" si="3"/>
        <v>SRC_DATE_PAID DATE ,</v>
      </c>
    </row>
    <row r="59" ht="15.75" customHeight="1">
      <c r="A59" s="7" t="str">
        <f t="shared" si="2"/>
        <v>SRC_SUBMITTED_PROCEDURE_CD</v>
      </c>
      <c r="B59" s="7" t="s">
        <v>813</v>
      </c>
      <c r="F59" s="7" t="s">
        <v>806</v>
      </c>
      <c r="G59" s="7" t="s">
        <v>822</v>
      </c>
      <c r="K59" s="21" t="str">
        <f t="shared" si="3"/>
        <v>SRC_SUBMITTED_PROCEDURE_CD VARCHAR(48) ,</v>
      </c>
    </row>
    <row r="60" ht="15.75" customHeight="1">
      <c r="A60" s="7" t="str">
        <f t="shared" si="2"/>
        <v>SRC_SUBMITTED_PROCEDURE_CD_QUAL</v>
      </c>
      <c r="B60" s="7" t="s">
        <v>69</v>
      </c>
      <c r="F60" s="7" t="s">
        <v>806</v>
      </c>
      <c r="G60" s="7" t="s">
        <v>823</v>
      </c>
      <c r="K60" s="21" t="str">
        <f t="shared" si="3"/>
        <v>SRC_SUBMITTED_PROCEDURE_CD_QUAL VARCHAR(2) ,</v>
      </c>
    </row>
    <row r="61" ht="15.75" customHeight="1">
      <c r="A61" s="7" t="str">
        <f t="shared" si="2"/>
        <v>SRC_SUBMITTED_PROC_MODIFIER_1</v>
      </c>
      <c r="B61" s="7" t="s">
        <v>69</v>
      </c>
      <c r="F61" s="7" t="s">
        <v>806</v>
      </c>
      <c r="G61" s="7" t="s">
        <v>824</v>
      </c>
      <c r="K61" s="21" t="str">
        <f t="shared" si="3"/>
        <v>SRC_SUBMITTED_PROC_MODIFIER_1 VARCHAR(2) ,</v>
      </c>
    </row>
    <row r="62" ht="15.75" customHeight="1">
      <c r="A62" s="7" t="str">
        <f t="shared" si="2"/>
        <v>SRC_SUBMITTED_PROC_MODIFIER_2</v>
      </c>
      <c r="B62" s="7" t="s">
        <v>69</v>
      </c>
      <c r="F62" s="7" t="s">
        <v>806</v>
      </c>
      <c r="G62" s="7" t="s">
        <v>825</v>
      </c>
      <c r="K62" s="21" t="str">
        <f t="shared" si="3"/>
        <v>SRC_SUBMITTED_PROC_MODIFIER_2 VARCHAR(2) ,</v>
      </c>
    </row>
    <row r="63" ht="15.75" customHeight="1">
      <c r="A63" s="7" t="str">
        <f t="shared" si="2"/>
        <v>SRC_SUBMITTED_PROC_MODIFIER_3</v>
      </c>
      <c r="B63" s="7" t="s">
        <v>69</v>
      </c>
      <c r="F63" s="7" t="s">
        <v>806</v>
      </c>
      <c r="G63" s="7" t="s">
        <v>826</v>
      </c>
      <c r="K63" s="21" t="str">
        <f t="shared" si="3"/>
        <v>SRC_SUBMITTED_PROC_MODIFIER_3 VARCHAR(2) ,</v>
      </c>
    </row>
    <row r="64" ht="15.75" customHeight="1">
      <c r="A64" s="7" t="str">
        <f t="shared" si="2"/>
        <v>SRC_SUBMITTED_PROC_MODIFER_4</v>
      </c>
      <c r="B64" s="7" t="s">
        <v>69</v>
      </c>
      <c r="F64" s="7" t="s">
        <v>806</v>
      </c>
      <c r="G64" s="7" t="s">
        <v>827</v>
      </c>
      <c r="K64" s="21" t="str">
        <f t="shared" si="3"/>
        <v>SRC_SUBMITTED_PROC_MODIFER_4 VARCHAR(2) ,</v>
      </c>
    </row>
    <row r="65" ht="15.75" customHeight="1">
      <c r="K65" s="21"/>
    </row>
    <row r="66" ht="15.75" customHeight="1">
      <c r="K66" s="21"/>
    </row>
    <row r="67" ht="15.75" customHeight="1">
      <c r="K67" s="21"/>
    </row>
    <row r="68" ht="15.75" customHeight="1">
      <c r="K68" s="21"/>
    </row>
    <row r="69" ht="15.75" customHeight="1">
      <c r="K69" s="21"/>
    </row>
    <row r="70" ht="15.75" customHeight="1">
      <c r="K70" s="21"/>
    </row>
    <row r="71" ht="15.75" customHeight="1">
      <c r="K71" s="21"/>
    </row>
    <row r="72" ht="15.75" customHeight="1">
      <c r="K72" s="21"/>
    </row>
    <row r="73" ht="15.75" customHeight="1">
      <c r="K73" s="21"/>
    </row>
    <row r="74" ht="15.75" customHeight="1">
      <c r="K74" s="21"/>
    </row>
    <row r="75" ht="15.75" customHeight="1">
      <c r="K75" s="21"/>
    </row>
    <row r="76" ht="15.75" customHeight="1">
      <c r="K76" s="21"/>
    </row>
    <row r="77" ht="15.75" customHeight="1">
      <c r="K77" s="21"/>
    </row>
    <row r="78" ht="15.75" customHeight="1">
      <c r="K78" s="21"/>
    </row>
    <row r="79" ht="15.75" customHeight="1">
      <c r="K79" s="21"/>
    </row>
    <row r="80" ht="15.75" customHeight="1">
      <c r="K80" s="21"/>
    </row>
    <row r="81" ht="15.75" customHeight="1">
      <c r="K81" s="21"/>
    </row>
    <row r="82" ht="15.75" customHeight="1">
      <c r="K82" s="21"/>
    </row>
    <row r="83" ht="15.75" customHeight="1">
      <c r="K83" s="21"/>
    </row>
    <row r="84" ht="15.75" customHeight="1">
      <c r="K84" s="21"/>
    </row>
    <row r="85" ht="15.75" customHeight="1">
      <c r="K85" s="21"/>
    </row>
    <row r="86" ht="15.75" customHeight="1">
      <c r="K86" s="21"/>
    </row>
    <row r="87" ht="15.75" customHeight="1">
      <c r="K87" s="21"/>
    </row>
    <row r="88" ht="15.75" customHeight="1">
      <c r="K88" s="21"/>
    </row>
    <row r="89" ht="15.75" customHeight="1">
      <c r="K89" s="21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16.78"/>
    <col customWidth="1" min="3" max="5" width="11.0"/>
    <col customWidth="1" min="6" max="9" width="12.78"/>
    <col customWidth="1" min="10" max="10" width="27.0"/>
    <col customWidth="1" min="11" max="27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4" t="s">
        <v>12</v>
      </c>
      <c r="G2" s="3" t="s">
        <v>13</v>
      </c>
      <c r="H2" s="3"/>
      <c r="I2" s="3"/>
      <c r="J2" s="3"/>
      <c r="K2" s="3"/>
      <c r="L2" s="5" t="str">
        <f t="shared" ref="L2:L71" si="1">CONCATENATE(", ", UPPER(A2)," ",UPPER(B2), IF(F2 &lt;&gt; "", " AUTOINCREMENT ", ""), , IF(C2 &lt;&gt; ""," NOT NULL ", ""))</f>
        <v>, RECORD_ID NUMBER(38,0) AUTOINCREMENT 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7" t="s">
        <v>14</v>
      </c>
      <c r="B3" s="7" t="s">
        <v>15</v>
      </c>
      <c r="G3" s="7" t="s">
        <v>16</v>
      </c>
      <c r="H3" s="7" t="s">
        <v>17</v>
      </c>
      <c r="L3" s="5" t="str">
        <f t="shared" si="1"/>
        <v>, ORG_ID VARCHAR(30)</v>
      </c>
    </row>
    <row r="4" ht="21.75" customHeight="1">
      <c r="A4" s="10" t="s">
        <v>805</v>
      </c>
      <c r="B4" s="7" t="s">
        <v>19</v>
      </c>
      <c r="C4" s="7" t="s">
        <v>12</v>
      </c>
      <c r="G4" s="7" t="s">
        <v>806</v>
      </c>
      <c r="H4" s="9" t="s">
        <v>807</v>
      </c>
      <c r="J4" s="7" t="s">
        <v>808</v>
      </c>
      <c r="L4" s="5" t="str">
        <f t="shared" si="1"/>
        <v>, PK_ERA_835_LINE_ID VARCHAR(50) NOT NULL </v>
      </c>
    </row>
    <row r="5" ht="15.75" customHeight="1">
      <c r="A5" s="8" t="s">
        <v>828</v>
      </c>
      <c r="B5" s="10" t="s">
        <v>24</v>
      </c>
      <c r="F5" s="8"/>
      <c r="G5" s="8" t="s">
        <v>829</v>
      </c>
      <c r="L5" s="5" t="str">
        <f t="shared" si="1"/>
        <v>, ERA_835_LINE_VISIT_NK VARCHAR(1000)</v>
      </c>
    </row>
    <row r="6" ht="15.75" customHeight="1">
      <c r="A6" s="11" t="s">
        <v>830</v>
      </c>
      <c r="B6" s="10" t="s">
        <v>24</v>
      </c>
      <c r="F6" s="8"/>
      <c r="G6" s="10" t="s">
        <v>831</v>
      </c>
      <c r="L6" s="5" t="str">
        <f t="shared" si="1"/>
        <v>, ERA_835_LINE_ACTIVITY_NK VARCHAR(1000)</v>
      </c>
    </row>
    <row r="7" ht="15.75" customHeight="1">
      <c r="A7" s="7" t="s">
        <v>28</v>
      </c>
      <c r="B7" s="7" t="s">
        <v>29</v>
      </c>
      <c r="G7" s="7" t="s">
        <v>16</v>
      </c>
      <c r="H7" s="7" t="s">
        <v>30</v>
      </c>
      <c r="L7" s="5" t="str">
        <f t="shared" si="1"/>
        <v>, EFF_START_DT DATE</v>
      </c>
    </row>
    <row r="8" ht="15.75" customHeight="1">
      <c r="A8" s="7" t="s">
        <v>31</v>
      </c>
      <c r="B8" s="7" t="s">
        <v>29</v>
      </c>
      <c r="H8" s="7" t="s">
        <v>32</v>
      </c>
      <c r="L8" s="5" t="str">
        <f t="shared" si="1"/>
        <v>, EFF_END_DT DATE</v>
      </c>
    </row>
    <row r="9" ht="15.75" customHeight="1">
      <c r="A9" s="7" t="s">
        <v>33</v>
      </c>
      <c r="B9" s="7" t="s">
        <v>34</v>
      </c>
      <c r="H9" s="12" t="b">
        <v>1</v>
      </c>
      <c r="L9" s="5" t="str">
        <f t="shared" si="1"/>
        <v>, EFFECTIVE_FLAG BOOLEAN</v>
      </c>
    </row>
    <row r="10" ht="15.75" customHeight="1">
      <c r="A10" s="7" t="s">
        <v>35</v>
      </c>
      <c r="B10" s="7" t="s">
        <v>36</v>
      </c>
      <c r="G10" s="7" t="s">
        <v>16</v>
      </c>
      <c r="H10" s="7" t="s">
        <v>37</v>
      </c>
      <c r="L10" s="5" t="str">
        <f t="shared" si="1"/>
        <v>, RECORD_STATUS_CD VARCHAR(1)</v>
      </c>
    </row>
    <row r="11" ht="15.75" customHeight="1">
      <c r="A11" s="7" t="s">
        <v>38</v>
      </c>
      <c r="B11" s="7" t="s">
        <v>36</v>
      </c>
      <c r="G11" s="7" t="s">
        <v>16</v>
      </c>
      <c r="H11" s="7" t="s">
        <v>39</v>
      </c>
      <c r="L11" s="5" t="str">
        <f t="shared" si="1"/>
        <v>, RECORD_ACTION_CD VARCHAR(1)</v>
      </c>
    </row>
    <row r="12" ht="15.75" customHeight="1">
      <c r="A12" s="7" t="s">
        <v>40</v>
      </c>
      <c r="B12" s="7" t="s">
        <v>36</v>
      </c>
      <c r="G12" s="7" t="s">
        <v>16</v>
      </c>
      <c r="H12" s="7" t="s">
        <v>41</v>
      </c>
      <c r="L12" s="5" t="str">
        <f t="shared" si="1"/>
        <v>, LOAD_STATUS_CD VARCHAR(1)</v>
      </c>
    </row>
    <row r="13" ht="15.75" customHeight="1">
      <c r="A13" s="7" t="s">
        <v>42</v>
      </c>
      <c r="B13" s="7" t="s">
        <v>11</v>
      </c>
      <c r="C13" s="7" t="s">
        <v>12</v>
      </c>
      <c r="G13" s="7" t="s">
        <v>16</v>
      </c>
      <c r="H13" s="7" t="s">
        <v>43</v>
      </c>
      <c r="L13" s="5" t="str">
        <f t="shared" si="1"/>
        <v>, LOAD_RUN_ID NUMBER(38,0) NOT NULL </v>
      </c>
    </row>
    <row r="14" ht="15.75" customHeight="1">
      <c r="A14" s="7" t="s">
        <v>44</v>
      </c>
      <c r="B14" s="7" t="s">
        <v>11</v>
      </c>
      <c r="G14" s="7" t="s">
        <v>16</v>
      </c>
      <c r="H14" s="7" t="s">
        <v>45</v>
      </c>
      <c r="L14" s="5" t="str">
        <f t="shared" si="1"/>
        <v>, LOAD_SET_ID NUMBER(38,0)</v>
      </c>
    </row>
    <row r="15" ht="15.75" customHeight="1">
      <c r="A15" s="7" t="s">
        <v>46</v>
      </c>
      <c r="B15" s="7" t="s">
        <v>47</v>
      </c>
      <c r="G15" s="7" t="s">
        <v>16</v>
      </c>
      <c r="H15" s="7" t="s">
        <v>48</v>
      </c>
      <c r="L15" s="5" t="str">
        <f t="shared" si="1"/>
        <v>, LOAD_PERIOD VARCHAR(255)</v>
      </c>
    </row>
    <row r="16" ht="15.75" customHeight="1">
      <c r="A16" s="7" t="s">
        <v>49</v>
      </c>
      <c r="B16" s="7" t="s">
        <v>50</v>
      </c>
      <c r="G16" s="7" t="s">
        <v>16</v>
      </c>
      <c r="H16" s="7" t="s">
        <v>51</v>
      </c>
      <c r="L16" s="5" t="str">
        <f t="shared" si="1"/>
        <v>, LOAD_TS TIMESTAMP_LTZ(9)</v>
      </c>
    </row>
    <row r="17" ht="15.75" customHeight="1">
      <c r="A17" s="7" t="s">
        <v>52</v>
      </c>
      <c r="B17" s="7" t="s">
        <v>11</v>
      </c>
      <c r="H17" s="7" t="s">
        <v>53</v>
      </c>
      <c r="L17" s="5" t="str">
        <f t="shared" si="1"/>
        <v>, STATUS_RUN_ID NUMBER(38,0)</v>
      </c>
    </row>
    <row r="18" ht="15.75" customHeight="1">
      <c r="A18" s="7" t="s">
        <v>54</v>
      </c>
      <c r="B18" s="7" t="s">
        <v>11</v>
      </c>
      <c r="H18" s="7" t="s">
        <v>53</v>
      </c>
      <c r="L18" s="5" t="str">
        <f t="shared" si="1"/>
        <v>, STATUS_SET_ID NUMBER(38,0)</v>
      </c>
    </row>
    <row r="19" ht="15.75" customHeight="1">
      <c r="A19" s="7" t="s">
        <v>55</v>
      </c>
      <c r="B19" s="7" t="s">
        <v>50</v>
      </c>
      <c r="H19" s="7" t="s">
        <v>53</v>
      </c>
      <c r="I19" s="7" t="s">
        <v>809</v>
      </c>
      <c r="L19" s="5" t="str">
        <f t="shared" si="1"/>
        <v>, STATUS_TS TIMESTAMP_LTZ(9)</v>
      </c>
    </row>
    <row r="20" ht="15.75" customHeight="1">
      <c r="A20" s="7" t="s">
        <v>56</v>
      </c>
      <c r="B20" s="7" t="s">
        <v>47</v>
      </c>
      <c r="G20" s="7" t="s">
        <v>806</v>
      </c>
      <c r="L20" s="5" t="str">
        <f t="shared" si="1"/>
        <v>, SRC_HASH VARCHAR(255)</v>
      </c>
    </row>
    <row r="21" ht="15.75" customHeight="1">
      <c r="A21" s="7" t="str">
        <f t="shared" ref="A21:A66" si="2">CONCATENATE("SRC_",H21)</f>
        <v>SRC_CLAIM_PAYMENT_NUMBER</v>
      </c>
      <c r="B21" s="7" t="s">
        <v>291</v>
      </c>
      <c r="F21" s="14"/>
      <c r="G21" s="7" t="s">
        <v>806</v>
      </c>
      <c r="H21" s="7" t="s">
        <v>710</v>
      </c>
      <c r="L21" s="5" t="str">
        <f t="shared" si="1"/>
        <v>, SRC_CLAIM_PAYMENT_NUMBER VARCHAR(18)</v>
      </c>
    </row>
    <row r="22" ht="15.75" customHeight="1">
      <c r="A22" s="7" t="str">
        <f t="shared" si="2"/>
        <v>SRC_RECORD_TYPE</v>
      </c>
      <c r="B22" s="7" t="s">
        <v>36</v>
      </c>
      <c r="F22" s="14"/>
      <c r="G22" s="7" t="s">
        <v>806</v>
      </c>
      <c r="H22" s="7" t="s">
        <v>405</v>
      </c>
      <c r="L22" s="5" t="str">
        <f t="shared" si="1"/>
        <v>, SRC_RECORD_TYPE VARCHAR(1)</v>
      </c>
    </row>
    <row r="23" ht="15.75" customHeight="1">
      <c r="A23" s="7" t="str">
        <f t="shared" si="2"/>
        <v>SRC_LINE_NUMBER</v>
      </c>
      <c r="B23" s="7" t="s">
        <v>11</v>
      </c>
      <c r="F23" s="14"/>
      <c r="G23" s="7" t="s">
        <v>806</v>
      </c>
      <c r="H23" s="7" t="s">
        <v>659</v>
      </c>
      <c r="L23" s="5" t="str">
        <f t="shared" si="1"/>
        <v>, SRC_LINE_NUMBER NUMBER(38,0)</v>
      </c>
    </row>
    <row r="24" ht="15.75" customHeight="1">
      <c r="A24" s="7" t="str">
        <f t="shared" si="2"/>
        <v>SRC_SERVICE_FROM_DATE</v>
      </c>
      <c r="B24" s="7" t="s">
        <v>29</v>
      </c>
      <c r="F24" s="14"/>
      <c r="G24" s="7" t="s">
        <v>806</v>
      </c>
      <c r="H24" s="7" t="s">
        <v>810</v>
      </c>
      <c r="L24" s="5" t="str">
        <f t="shared" si="1"/>
        <v>, SRC_SERVICE_FROM_DATE DATE</v>
      </c>
    </row>
    <row r="25" ht="15.75" customHeight="1">
      <c r="A25" s="7" t="str">
        <f t="shared" si="2"/>
        <v>SRC_SERVICE_TO_DATE</v>
      </c>
      <c r="B25" s="7" t="s">
        <v>29</v>
      </c>
      <c r="F25" s="14"/>
      <c r="G25" s="7" t="s">
        <v>806</v>
      </c>
      <c r="H25" s="7" t="s">
        <v>811</v>
      </c>
      <c r="L25" s="5" t="str">
        <f t="shared" si="1"/>
        <v>, SRC_SERVICE_TO_DATE DATE</v>
      </c>
    </row>
    <row r="26" ht="15.75" customHeight="1">
      <c r="A26" s="7" t="str">
        <f t="shared" si="2"/>
        <v>SRC_PLACE_OF_SERVICE</v>
      </c>
      <c r="B26" s="7" t="s">
        <v>69</v>
      </c>
      <c r="F26" s="14"/>
      <c r="G26" s="7" t="s">
        <v>806</v>
      </c>
      <c r="H26" s="7" t="s">
        <v>812</v>
      </c>
      <c r="L26" s="5" t="str">
        <f t="shared" si="1"/>
        <v>, SRC_PLACE_OF_SERVICE VARCHAR(2)</v>
      </c>
    </row>
    <row r="27" ht="15.75" customHeight="1">
      <c r="A27" s="7" t="str">
        <f t="shared" si="2"/>
        <v>SRC_ADJUDICATED_PROCEDURE_CD</v>
      </c>
      <c r="B27" s="7" t="s">
        <v>813</v>
      </c>
      <c r="F27" s="14"/>
      <c r="G27" s="7" t="s">
        <v>806</v>
      </c>
      <c r="H27" s="7" t="s">
        <v>814</v>
      </c>
      <c r="L27" s="5" t="str">
        <f t="shared" si="1"/>
        <v>, SRC_ADJUDICATED_PROCEDURE_CD VARCHAR(48)</v>
      </c>
    </row>
    <row r="28" ht="15.75" customHeight="1">
      <c r="A28" s="7" t="str">
        <f t="shared" si="2"/>
        <v>SRC_ADJUDICATED_PROCEDURE_CD_QUAL</v>
      </c>
      <c r="B28" s="7" t="s">
        <v>69</v>
      </c>
      <c r="F28" s="14"/>
      <c r="G28" s="7" t="s">
        <v>806</v>
      </c>
      <c r="H28" s="7" t="s">
        <v>815</v>
      </c>
      <c r="L28" s="5" t="str">
        <f t="shared" si="1"/>
        <v>, SRC_ADJUDICATED_PROCEDURE_CD_QUAL VARCHAR(2)</v>
      </c>
    </row>
    <row r="29" ht="15.75" customHeight="1">
      <c r="A29" s="7" t="str">
        <f t="shared" si="2"/>
        <v>SRC_ADJUDICATED_PROC_MODIFIER_1</v>
      </c>
      <c r="B29" s="7" t="s">
        <v>69</v>
      </c>
      <c r="F29" s="14"/>
      <c r="G29" s="7" t="s">
        <v>806</v>
      </c>
      <c r="H29" s="7" t="s">
        <v>697</v>
      </c>
      <c r="L29" s="5" t="str">
        <f t="shared" si="1"/>
        <v>, SRC_ADJUDICATED_PROC_MODIFIER_1 VARCHAR(2)</v>
      </c>
    </row>
    <row r="30" ht="15.75" customHeight="1">
      <c r="A30" s="7" t="str">
        <f t="shared" si="2"/>
        <v>SRC_ADJUDICATED_PROC_MODIFIER_2</v>
      </c>
      <c r="B30" s="7" t="s">
        <v>69</v>
      </c>
      <c r="F30" s="14"/>
      <c r="G30" s="7" t="s">
        <v>806</v>
      </c>
      <c r="H30" s="7" t="s">
        <v>698</v>
      </c>
      <c r="L30" s="5" t="str">
        <f t="shared" si="1"/>
        <v>, SRC_ADJUDICATED_PROC_MODIFIER_2 VARCHAR(2)</v>
      </c>
    </row>
    <row r="31" ht="15.75" customHeight="1">
      <c r="A31" s="7" t="str">
        <f t="shared" si="2"/>
        <v>SRC_ADJUDICATED_PROC_MODIFIER_3</v>
      </c>
      <c r="B31" s="7" t="s">
        <v>69</v>
      </c>
      <c r="F31" s="14"/>
      <c r="G31" s="7" t="s">
        <v>806</v>
      </c>
      <c r="H31" s="7" t="s">
        <v>699</v>
      </c>
      <c r="L31" s="5" t="str">
        <f t="shared" si="1"/>
        <v>, SRC_ADJUDICATED_PROC_MODIFIER_3 VARCHAR(2)</v>
      </c>
    </row>
    <row r="32" ht="15.75" customHeight="1">
      <c r="A32" s="7" t="str">
        <f t="shared" si="2"/>
        <v>SRC_ADJUDICATED_PROC_MODIFIER_4</v>
      </c>
      <c r="B32" s="7" t="s">
        <v>69</v>
      </c>
      <c r="F32" s="14"/>
      <c r="G32" s="7" t="s">
        <v>806</v>
      </c>
      <c r="H32" s="7" t="s">
        <v>700</v>
      </c>
      <c r="L32" s="5" t="str">
        <f t="shared" si="1"/>
        <v>, SRC_ADJUDICATED_PROC_MODIFIER_4 VARCHAR(2)</v>
      </c>
    </row>
    <row r="33" ht="15.75" customHeight="1">
      <c r="A33" s="7" t="str">
        <f t="shared" si="2"/>
        <v>SRC_LINE_CHARGE_AMOUNT</v>
      </c>
      <c r="B33" s="7" t="s">
        <v>173</v>
      </c>
      <c r="F33" s="14"/>
      <c r="G33" s="7" t="s">
        <v>806</v>
      </c>
      <c r="H33" s="7" t="s">
        <v>816</v>
      </c>
      <c r="L33" s="5" t="str">
        <f t="shared" si="1"/>
        <v>, SRC_LINE_CHARGE_AMOUNT FLOAT</v>
      </c>
    </row>
    <row r="34" ht="15.75" customHeight="1">
      <c r="A34" s="7" t="str">
        <f t="shared" si="2"/>
        <v>SRC_LINE_ALLOWED_AMOUNT</v>
      </c>
      <c r="B34" s="7" t="s">
        <v>173</v>
      </c>
      <c r="F34" s="14"/>
      <c r="G34" s="7" t="s">
        <v>806</v>
      </c>
      <c r="H34" s="7" t="s">
        <v>817</v>
      </c>
      <c r="L34" s="5" t="str">
        <f t="shared" si="1"/>
        <v>, SRC_LINE_ALLOWED_AMOUNT FLOAT</v>
      </c>
    </row>
    <row r="35" ht="15.75" customHeight="1">
      <c r="A35" s="7" t="str">
        <f t="shared" si="2"/>
        <v>SRC_GROUP_CODE_1</v>
      </c>
      <c r="B35" s="7" t="s">
        <v>69</v>
      </c>
      <c r="F35" s="14"/>
      <c r="G35" s="7" t="s">
        <v>806</v>
      </c>
      <c r="H35" s="7" t="s">
        <v>733</v>
      </c>
      <c r="L35" s="5" t="str">
        <f t="shared" si="1"/>
        <v>, SRC_GROUP_CODE_1 VARCHAR(2)</v>
      </c>
    </row>
    <row r="36" ht="15.75" customHeight="1">
      <c r="A36" s="7" t="str">
        <f t="shared" si="2"/>
        <v>SRC_REASON_CODE_1</v>
      </c>
      <c r="B36" s="7" t="s">
        <v>353</v>
      </c>
      <c r="F36" s="14"/>
      <c r="G36" s="7" t="s">
        <v>806</v>
      </c>
      <c r="H36" s="7" t="s">
        <v>734</v>
      </c>
      <c r="L36" s="5" t="str">
        <f t="shared" si="1"/>
        <v>, SRC_REASON_CODE_1 VARCHAR(5)</v>
      </c>
    </row>
    <row r="37" ht="15.75" customHeight="1">
      <c r="A37" s="7" t="str">
        <f t="shared" si="2"/>
        <v>SRC_ADJUSTMENT_AMOUNT_1</v>
      </c>
      <c r="B37" s="7" t="s">
        <v>173</v>
      </c>
      <c r="F37" s="14"/>
      <c r="G37" s="7" t="s">
        <v>806</v>
      </c>
      <c r="H37" s="7" t="s">
        <v>735</v>
      </c>
      <c r="L37" s="5" t="str">
        <f t="shared" si="1"/>
        <v>, SRC_ADJUSTMENT_AMOUNT_1 FLOAT</v>
      </c>
    </row>
    <row r="38" ht="15.75" customHeight="1">
      <c r="A38" s="7" t="str">
        <f t="shared" si="2"/>
        <v>SRC_ADJUSTMENT_QUANTITY_1</v>
      </c>
      <c r="B38" s="7" t="s">
        <v>11</v>
      </c>
      <c r="F38" s="14"/>
      <c r="G38" s="7" t="s">
        <v>806</v>
      </c>
      <c r="H38" s="7" t="s">
        <v>736</v>
      </c>
      <c r="L38" s="5" t="str">
        <f t="shared" si="1"/>
        <v>, SRC_ADJUSTMENT_QUANTITY_1 NUMBER(38,0)</v>
      </c>
    </row>
    <row r="39" ht="15.75" customHeight="1">
      <c r="A39" s="7" t="str">
        <f t="shared" si="2"/>
        <v>SRC_GROUP_CODE_2</v>
      </c>
      <c r="B39" s="7" t="s">
        <v>69</v>
      </c>
      <c r="F39" s="14"/>
      <c r="G39" s="7" t="s">
        <v>806</v>
      </c>
      <c r="H39" s="7" t="s">
        <v>737</v>
      </c>
      <c r="L39" s="5" t="str">
        <f t="shared" si="1"/>
        <v>, SRC_GROUP_CODE_2 VARCHAR(2)</v>
      </c>
    </row>
    <row r="40" ht="15.75" customHeight="1">
      <c r="A40" s="7" t="str">
        <f t="shared" si="2"/>
        <v>SRC_REASON_CODE_2</v>
      </c>
      <c r="B40" s="7" t="s">
        <v>353</v>
      </c>
      <c r="F40" s="14"/>
      <c r="G40" s="7" t="s">
        <v>806</v>
      </c>
      <c r="H40" s="7" t="s">
        <v>738</v>
      </c>
      <c r="L40" s="5" t="str">
        <f t="shared" si="1"/>
        <v>, SRC_REASON_CODE_2 VARCHAR(5)</v>
      </c>
    </row>
    <row r="41" ht="15.75" customHeight="1">
      <c r="A41" s="7" t="str">
        <f t="shared" si="2"/>
        <v>SRC_ADJUSTMENT_AMOUNT_2</v>
      </c>
      <c r="B41" s="7" t="s">
        <v>173</v>
      </c>
      <c r="F41" s="14"/>
      <c r="G41" s="7" t="s">
        <v>806</v>
      </c>
      <c r="H41" s="7" t="s">
        <v>739</v>
      </c>
      <c r="L41" s="5" t="str">
        <f t="shared" si="1"/>
        <v>, SRC_ADJUSTMENT_AMOUNT_2 FLOAT</v>
      </c>
    </row>
    <row r="42" ht="15.75" customHeight="1">
      <c r="A42" s="7" t="str">
        <f t="shared" si="2"/>
        <v>SRC_ADJUSTMENT_QUANTITY_2</v>
      </c>
      <c r="B42" s="7" t="s">
        <v>11</v>
      </c>
      <c r="F42" s="14"/>
      <c r="G42" s="7" t="s">
        <v>806</v>
      </c>
      <c r="H42" s="7" t="s">
        <v>740</v>
      </c>
      <c r="L42" s="5" t="str">
        <f t="shared" si="1"/>
        <v>, SRC_ADJUSTMENT_QUANTITY_2 NUMBER(38,0)</v>
      </c>
    </row>
    <row r="43" ht="15.75" customHeight="1">
      <c r="A43" s="7" t="str">
        <f t="shared" si="2"/>
        <v>SRC_GROUP_CODE_3</v>
      </c>
      <c r="B43" s="7" t="s">
        <v>69</v>
      </c>
      <c r="F43" s="14"/>
      <c r="G43" s="7" t="s">
        <v>806</v>
      </c>
      <c r="H43" s="7" t="s">
        <v>741</v>
      </c>
      <c r="L43" s="5" t="str">
        <f t="shared" si="1"/>
        <v>, SRC_GROUP_CODE_3 VARCHAR(2)</v>
      </c>
    </row>
    <row r="44" ht="15.75" customHeight="1">
      <c r="A44" s="7" t="str">
        <f t="shared" si="2"/>
        <v>SRC_REASON_CODE_3</v>
      </c>
      <c r="B44" s="7" t="s">
        <v>353</v>
      </c>
      <c r="F44" s="14"/>
      <c r="G44" s="7" t="s">
        <v>806</v>
      </c>
      <c r="H44" s="7" t="s">
        <v>742</v>
      </c>
      <c r="L44" s="5" t="str">
        <f t="shared" si="1"/>
        <v>, SRC_REASON_CODE_3 VARCHAR(5)</v>
      </c>
    </row>
    <row r="45" ht="15.75" customHeight="1">
      <c r="A45" s="7" t="str">
        <f t="shared" si="2"/>
        <v>SRC_ADJUSTMENT_AMOUNT_3</v>
      </c>
      <c r="B45" s="7" t="s">
        <v>173</v>
      </c>
      <c r="F45" s="14"/>
      <c r="G45" s="7" t="s">
        <v>806</v>
      </c>
      <c r="H45" s="7" t="s">
        <v>743</v>
      </c>
      <c r="L45" s="5" t="str">
        <f t="shared" si="1"/>
        <v>, SRC_ADJUSTMENT_AMOUNT_3 FLOAT</v>
      </c>
    </row>
    <row r="46" ht="15.75" customHeight="1">
      <c r="A46" s="7" t="str">
        <f t="shared" si="2"/>
        <v>SRC_ADJUSTMENT_QUANTITY_3</v>
      </c>
      <c r="B46" s="7" t="s">
        <v>11</v>
      </c>
      <c r="F46" s="14"/>
      <c r="G46" s="7" t="s">
        <v>806</v>
      </c>
      <c r="H46" s="7" t="s">
        <v>744</v>
      </c>
      <c r="L46" s="5" t="str">
        <f t="shared" si="1"/>
        <v>, SRC_ADJUSTMENT_QUANTITY_3 NUMBER(38,0)</v>
      </c>
    </row>
    <row r="47" ht="15.75" customHeight="1">
      <c r="A47" s="7" t="str">
        <f t="shared" si="2"/>
        <v>SRC_GROUP_CODE_4</v>
      </c>
      <c r="B47" s="7" t="s">
        <v>69</v>
      </c>
      <c r="F47" s="14"/>
      <c r="G47" s="7" t="s">
        <v>806</v>
      </c>
      <c r="H47" s="7" t="s">
        <v>745</v>
      </c>
      <c r="L47" s="5" t="str">
        <f t="shared" si="1"/>
        <v>, SRC_GROUP_CODE_4 VARCHAR(2)</v>
      </c>
    </row>
    <row r="48" ht="15.75" customHeight="1">
      <c r="A48" s="7" t="str">
        <f t="shared" si="2"/>
        <v>SRC_REASON_CODE_4</v>
      </c>
      <c r="B48" s="7" t="s">
        <v>353</v>
      </c>
      <c r="F48" s="14"/>
      <c r="G48" s="7" t="s">
        <v>806</v>
      </c>
      <c r="H48" s="7" t="s">
        <v>746</v>
      </c>
      <c r="L48" s="5" t="str">
        <f t="shared" si="1"/>
        <v>, SRC_REASON_CODE_4 VARCHAR(5)</v>
      </c>
    </row>
    <row r="49" ht="15.75" customHeight="1">
      <c r="A49" s="7" t="str">
        <f t="shared" si="2"/>
        <v>SRC_ADJUSTMENT_AMOUNT_4</v>
      </c>
      <c r="B49" s="7" t="s">
        <v>173</v>
      </c>
      <c r="F49" s="14"/>
      <c r="G49" s="7" t="s">
        <v>806</v>
      </c>
      <c r="H49" s="7" t="s">
        <v>747</v>
      </c>
      <c r="L49" s="5" t="str">
        <f t="shared" si="1"/>
        <v>, SRC_ADJUSTMENT_AMOUNT_4 FLOAT</v>
      </c>
    </row>
    <row r="50" ht="15.75" customHeight="1">
      <c r="A50" s="7" t="str">
        <f t="shared" si="2"/>
        <v>SRC_ADJUSTMENT_QUANTITY_4</v>
      </c>
      <c r="B50" s="7" t="s">
        <v>11</v>
      </c>
      <c r="F50" s="14"/>
      <c r="G50" s="7" t="s">
        <v>806</v>
      </c>
      <c r="H50" s="7" t="s">
        <v>748</v>
      </c>
      <c r="L50" s="5" t="str">
        <f t="shared" si="1"/>
        <v>, SRC_ADJUSTMENT_QUANTITY_4 NUMBER(38,0)</v>
      </c>
    </row>
    <row r="51" ht="15.75" customHeight="1">
      <c r="A51" s="7" t="str">
        <f t="shared" si="2"/>
        <v>SRC_GROUP_CODE_5</v>
      </c>
      <c r="B51" s="7" t="s">
        <v>69</v>
      </c>
      <c r="F51" s="14"/>
      <c r="G51" s="7" t="s">
        <v>806</v>
      </c>
      <c r="H51" s="7" t="s">
        <v>749</v>
      </c>
      <c r="L51" s="5" t="str">
        <f t="shared" si="1"/>
        <v>, SRC_GROUP_CODE_5 VARCHAR(2)</v>
      </c>
    </row>
    <row r="52" ht="15.75" customHeight="1">
      <c r="A52" s="7" t="str">
        <f t="shared" si="2"/>
        <v>SRC_REASON_CODE_5</v>
      </c>
      <c r="B52" s="7" t="s">
        <v>353</v>
      </c>
      <c r="F52" s="14"/>
      <c r="G52" s="7" t="s">
        <v>806</v>
      </c>
      <c r="H52" s="7" t="s">
        <v>750</v>
      </c>
      <c r="L52" s="5" t="str">
        <f t="shared" si="1"/>
        <v>, SRC_REASON_CODE_5 VARCHAR(5)</v>
      </c>
    </row>
    <row r="53" ht="15.75" customHeight="1">
      <c r="A53" s="7" t="str">
        <f t="shared" si="2"/>
        <v>SRC_ADJUSTMENT_AMOUNT_5</v>
      </c>
      <c r="B53" s="7" t="s">
        <v>173</v>
      </c>
      <c r="F53" s="14"/>
      <c r="G53" s="7" t="s">
        <v>806</v>
      </c>
      <c r="H53" s="7" t="s">
        <v>751</v>
      </c>
      <c r="L53" s="5" t="str">
        <f t="shared" si="1"/>
        <v>, SRC_ADJUSTMENT_AMOUNT_5 FLOAT</v>
      </c>
    </row>
    <row r="54" ht="15.75" customHeight="1">
      <c r="A54" s="7" t="str">
        <f t="shared" si="2"/>
        <v>SRC_ADJUSTMENT_QUANTITY_5</v>
      </c>
      <c r="B54" s="7" t="s">
        <v>11</v>
      </c>
      <c r="F54" s="14"/>
      <c r="G54" s="7" t="s">
        <v>806</v>
      </c>
      <c r="H54" s="7" t="s">
        <v>752</v>
      </c>
      <c r="L54" s="5" t="str">
        <f t="shared" si="1"/>
        <v>, SRC_ADJUSTMENT_QUANTITY_5 NUMBER(38,0)</v>
      </c>
    </row>
    <row r="55" ht="15.75" customHeight="1">
      <c r="A55" s="7" t="str">
        <f t="shared" si="2"/>
        <v>SRC_PAID_UNITS_OF_SERVICE</v>
      </c>
      <c r="B55" s="7" t="s">
        <v>173</v>
      </c>
      <c r="F55" s="14"/>
      <c r="G55" s="7" t="s">
        <v>806</v>
      </c>
      <c r="H55" s="7" t="s">
        <v>818</v>
      </c>
      <c r="L55" s="5" t="str">
        <f t="shared" si="1"/>
        <v>, SRC_PAID_UNITS_OF_SERVICE FLOAT</v>
      </c>
    </row>
    <row r="56" ht="15.75" customHeight="1">
      <c r="A56" s="7" t="str">
        <f t="shared" si="2"/>
        <v>SRC_REVENUE_CODE</v>
      </c>
      <c r="B56" s="7" t="s">
        <v>813</v>
      </c>
      <c r="F56" s="14"/>
      <c r="G56" s="7" t="s">
        <v>806</v>
      </c>
      <c r="H56" s="7" t="s">
        <v>673</v>
      </c>
      <c r="L56" s="5" t="str">
        <f t="shared" si="1"/>
        <v>, SRC_REVENUE_CODE VARCHAR(48)</v>
      </c>
    </row>
    <row r="57" ht="15.75" customHeight="1">
      <c r="A57" s="7" t="str">
        <f t="shared" si="2"/>
        <v>SRC_LINE_RENDERING_PROV_NPI</v>
      </c>
      <c r="B57" s="7" t="s">
        <v>61</v>
      </c>
      <c r="F57" s="14"/>
      <c r="G57" s="7" t="s">
        <v>806</v>
      </c>
      <c r="H57" s="7" t="s">
        <v>819</v>
      </c>
      <c r="L57" s="5" t="str">
        <f t="shared" si="1"/>
        <v>, SRC_LINE_RENDERING_PROV_NPI VARCHAR(12)</v>
      </c>
    </row>
    <row r="58" ht="15.75" customHeight="1">
      <c r="A58" s="7" t="str">
        <f t="shared" si="2"/>
        <v>SRC_SUBMITTED_UNITS_OF_SERVICE</v>
      </c>
      <c r="B58" s="7" t="s">
        <v>173</v>
      </c>
      <c r="F58" s="14"/>
      <c r="G58" s="7" t="s">
        <v>806</v>
      </c>
      <c r="H58" s="7" t="s">
        <v>820</v>
      </c>
      <c r="L58" s="5" t="str">
        <f t="shared" si="1"/>
        <v>, SRC_SUBMITTED_UNITS_OF_SERVICE FLOAT</v>
      </c>
    </row>
    <row r="59" ht="15.75" customHeight="1">
      <c r="A59" s="7" t="str">
        <f t="shared" si="2"/>
        <v>SRC_LINE_PAID_AMOUNT</v>
      </c>
      <c r="B59" s="7" t="s">
        <v>173</v>
      </c>
      <c r="F59" s="14"/>
      <c r="G59" s="7" t="s">
        <v>806</v>
      </c>
      <c r="H59" s="7" t="s">
        <v>821</v>
      </c>
      <c r="L59" s="5" t="str">
        <f t="shared" si="1"/>
        <v>, SRC_LINE_PAID_AMOUNT FLOAT</v>
      </c>
    </row>
    <row r="60" ht="15.75" customHeight="1">
      <c r="A60" s="7" t="str">
        <f t="shared" si="2"/>
        <v>SRC_DATE_PAID</v>
      </c>
      <c r="B60" s="7" t="s">
        <v>29</v>
      </c>
      <c r="F60" s="14"/>
      <c r="G60" s="7" t="s">
        <v>806</v>
      </c>
      <c r="H60" s="7" t="s">
        <v>691</v>
      </c>
      <c r="L60" s="5" t="str">
        <f t="shared" si="1"/>
        <v>, SRC_DATE_PAID DATE</v>
      </c>
    </row>
    <row r="61" ht="15.75" customHeight="1">
      <c r="A61" s="7" t="str">
        <f t="shared" si="2"/>
        <v>SRC_SUBMITTED_PROCEDURE_CD</v>
      </c>
      <c r="B61" s="7" t="s">
        <v>813</v>
      </c>
      <c r="F61" s="14"/>
      <c r="G61" s="7" t="s">
        <v>806</v>
      </c>
      <c r="H61" s="7" t="s">
        <v>822</v>
      </c>
      <c r="L61" s="5" t="str">
        <f t="shared" si="1"/>
        <v>, SRC_SUBMITTED_PROCEDURE_CD VARCHAR(48)</v>
      </c>
    </row>
    <row r="62" ht="15.75" customHeight="1">
      <c r="A62" s="7" t="str">
        <f t="shared" si="2"/>
        <v>SRC_SUBMITTED_PROCEDURE_CD_QUAL</v>
      </c>
      <c r="B62" s="7" t="s">
        <v>69</v>
      </c>
      <c r="F62" s="14"/>
      <c r="G62" s="7" t="s">
        <v>806</v>
      </c>
      <c r="H62" s="7" t="s">
        <v>823</v>
      </c>
      <c r="L62" s="5" t="str">
        <f t="shared" si="1"/>
        <v>, SRC_SUBMITTED_PROCEDURE_CD_QUAL VARCHAR(2)</v>
      </c>
    </row>
    <row r="63" ht="15.75" customHeight="1">
      <c r="A63" s="7" t="str">
        <f t="shared" si="2"/>
        <v>SRC_SUBMITTED_PROC_MODIFIER_1</v>
      </c>
      <c r="B63" s="7" t="s">
        <v>69</v>
      </c>
      <c r="F63" s="14"/>
      <c r="G63" s="7" t="s">
        <v>806</v>
      </c>
      <c r="H63" s="7" t="s">
        <v>824</v>
      </c>
      <c r="L63" s="5" t="str">
        <f t="shared" si="1"/>
        <v>, SRC_SUBMITTED_PROC_MODIFIER_1 VARCHAR(2)</v>
      </c>
    </row>
    <row r="64" ht="15.75" customHeight="1">
      <c r="A64" s="7" t="str">
        <f t="shared" si="2"/>
        <v>SRC_SUBMITTED_PROC_MODIFIER_2</v>
      </c>
      <c r="B64" s="7" t="s">
        <v>69</v>
      </c>
      <c r="F64" s="14"/>
      <c r="G64" s="7" t="s">
        <v>806</v>
      </c>
      <c r="H64" s="7" t="s">
        <v>825</v>
      </c>
      <c r="L64" s="5" t="str">
        <f t="shared" si="1"/>
        <v>, SRC_SUBMITTED_PROC_MODIFIER_2 VARCHAR(2)</v>
      </c>
    </row>
    <row r="65" ht="15.75" customHeight="1">
      <c r="A65" s="7" t="str">
        <f t="shared" si="2"/>
        <v>SRC_SUBMITTED_PROC_MODIFIER_3</v>
      </c>
      <c r="B65" s="7" t="s">
        <v>69</v>
      </c>
      <c r="F65" s="14"/>
      <c r="G65" s="7" t="s">
        <v>806</v>
      </c>
      <c r="H65" s="7" t="s">
        <v>826</v>
      </c>
      <c r="L65" s="5" t="str">
        <f t="shared" si="1"/>
        <v>, SRC_SUBMITTED_PROC_MODIFIER_3 VARCHAR(2)</v>
      </c>
    </row>
    <row r="66" ht="15.75" customHeight="1">
      <c r="A66" s="7" t="str">
        <f t="shared" si="2"/>
        <v>SRC_SUBMITTED_PROC_MODIFER_4</v>
      </c>
      <c r="B66" s="7" t="s">
        <v>69</v>
      </c>
      <c r="F66" s="14"/>
      <c r="G66" s="7" t="s">
        <v>806</v>
      </c>
      <c r="H66" s="7" t="s">
        <v>827</v>
      </c>
      <c r="L66" s="5" t="str">
        <f t="shared" si="1"/>
        <v>, SRC_SUBMITTED_PROC_MODIFER_4 VARCHAR(2)</v>
      </c>
    </row>
    <row r="67" ht="15.75" customHeight="1">
      <c r="A67" s="18" t="s">
        <v>832</v>
      </c>
      <c r="B67" s="10" t="s">
        <v>392</v>
      </c>
      <c r="F67" s="14"/>
      <c r="G67" s="10" t="s">
        <v>833</v>
      </c>
      <c r="H67" s="15" t="s">
        <v>393</v>
      </c>
      <c r="L67" s="5" t="str">
        <f t="shared" si="1"/>
        <v>, SRC_ENCRYPTED_BENE_ID VARCHAR(100)</v>
      </c>
    </row>
    <row r="68" ht="15.75" customHeight="1">
      <c r="A68" s="18" t="s">
        <v>707</v>
      </c>
      <c r="B68" s="7" t="s">
        <v>61</v>
      </c>
      <c r="F68" s="14"/>
      <c r="G68" s="10" t="s">
        <v>833</v>
      </c>
      <c r="H68" s="7" t="s">
        <v>551</v>
      </c>
      <c r="L68" s="5" t="str">
        <f t="shared" si="1"/>
        <v>, SRC_BILLING_PR_NPI VARCHAR(12)</v>
      </c>
    </row>
    <row r="69" ht="15.75" customHeight="1">
      <c r="A69" s="18" t="s">
        <v>708</v>
      </c>
      <c r="B69" s="7" t="s">
        <v>61</v>
      </c>
      <c r="F69" s="14"/>
      <c r="G69" s="10" t="s">
        <v>833</v>
      </c>
      <c r="H69" s="7" t="s">
        <v>525</v>
      </c>
      <c r="L69" s="5" t="str">
        <f t="shared" si="1"/>
        <v>, SRC_PAYER_ID VARCHAR(12)</v>
      </c>
    </row>
    <row r="70" ht="15.75" customHeight="1">
      <c r="A70" s="8" t="s">
        <v>634</v>
      </c>
      <c r="B70" s="10" t="s">
        <v>34</v>
      </c>
      <c r="F70" s="14"/>
      <c r="G70" s="10" t="s">
        <v>833</v>
      </c>
      <c r="H70" s="18"/>
      <c r="L70" s="5" t="str">
        <f t="shared" si="1"/>
        <v>, MISSING_VISIT_NK_FLAG BOOLEAN</v>
      </c>
    </row>
    <row r="71" ht="15.75" customHeight="1">
      <c r="A71" s="8" t="s">
        <v>636</v>
      </c>
      <c r="B71" s="10" t="s">
        <v>34</v>
      </c>
      <c r="F71" s="14"/>
      <c r="G71" s="10" t="s">
        <v>833</v>
      </c>
      <c r="H71" s="18"/>
      <c r="L71" s="5" t="str">
        <f t="shared" si="1"/>
        <v>, MISSING_OTHER_FLAG BOOLEAN</v>
      </c>
    </row>
    <row r="72" ht="15.75" customHeight="1">
      <c r="A72" s="16" t="s">
        <v>394</v>
      </c>
      <c r="B72" s="10" t="s">
        <v>395</v>
      </c>
      <c r="F72" s="14"/>
      <c r="L72" s="21"/>
    </row>
    <row r="73" ht="15.75" customHeight="1">
      <c r="F73" s="14"/>
      <c r="L73" s="21"/>
    </row>
    <row r="74" ht="15.75" customHeight="1">
      <c r="F74" s="14"/>
      <c r="L74" s="21"/>
    </row>
    <row r="75" ht="15.75" customHeight="1">
      <c r="F75" s="14"/>
      <c r="L75" s="21"/>
    </row>
    <row r="76" ht="15.75" customHeight="1">
      <c r="F76" s="14"/>
      <c r="L76" s="21"/>
    </row>
    <row r="77" ht="15.75" customHeight="1">
      <c r="F77" s="14"/>
      <c r="L77" s="21"/>
    </row>
    <row r="78" ht="15.75" customHeight="1">
      <c r="F78" s="14"/>
      <c r="L78" s="21"/>
    </row>
    <row r="79" ht="15.75" customHeight="1">
      <c r="F79" s="14"/>
      <c r="L79" s="21"/>
    </row>
    <row r="80" ht="15.75" customHeight="1">
      <c r="F80" s="14"/>
      <c r="L80" s="21"/>
    </row>
    <row r="81" ht="15.75" customHeight="1">
      <c r="F81" s="14"/>
      <c r="L81" s="21"/>
    </row>
    <row r="82" ht="15.75" customHeight="1">
      <c r="F82" s="14"/>
      <c r="L82" s="21"/>
    </row>
    <row r="83" ht="15.75" customHeight="1">
      <c r="F83" s="14"/>
      <c r="L83" s="21"/>
    </row>
    <row r="84" ht="15.75" customHeight="1">
      <c r="F84" s="14"/>
      <c r="L84" s="21"/>
    </row>
    <row r="85" ht="15.75" customHeight="1">
      <c r="F85" s="14"/>
      <c r="L85" s="21"/>
    </row>
    <row r="86" ht="15.75" customHeight="1">
      <c r="F86" s="14"/>
      <c r="L86" s="21"/>
    </row>
    <row r="87" ht="15.75" customHeight="1">
      <c r="F87" s="14"/>
      <c r="L87" s="21"/>
    </row>
    <row r="88" ht="15.75" customHeight="1">
      <c r="F88" s="14"/>
      <c r="L88" s="21"/>
    </row>
    <row r="89" ht="15.75" customHeight="1">
      <c r="F89" s="14"/>
      <c r="L89" s="21"/>
    </row>
    <row r="90" ht="15.75" customHeight="1">
      <c r="F90" s="14"/>
      <c r="L90" s="21"/>
    </row>
    <row r="91" ht="15.75" customHeight="1">
      <c r="F91" s="14"/>
    </row>
    <row r="92" ht="15.75" customHeight="1">
      <c r="F92" s="14"/>
    </row>
    <row r="93" ht="15.75" customHeight="1">
      <c r="F93" s="14"/>
    </row>
    <row r="94" ht="15.75" customHeight="1">
      <c r="F94" s="14"/>
    </row>
    <row r="95" ht="15.75" customHeight="1">
      <c r="F95" s="14"/>
    </row>
    <row r="96" ht="15.75" customHeight="1">
      <c r="F96" s="14"/>
    </row>
    <row r="97" ht="15.75" customHeight="1">
      <c r="F97" s="14"/>
    </row>
    <row r="98" ht="15.75" customHeight="1">
      <c r="F98" s="14"/>
    </row>
    <row r="99" ht="15.75" customHeight="1">
      <c r="F99" s="14"/>
    </row>
    <row r="100" ht="15.75" customHeight="1">
      <c r="F100" s="14"/>
    </row>
    <row r="101" ht="15.75" customHeight="1">
      <c r="F101" s="14"/>
    </row>
    <row r="102" ht="15.75" customHeight="1">
      <c r="F102" s="14"/>
    </row>
    <row r="103" ht="15.75" customHeight="1">
      <c r="F103" s="14"/>
    </row>
    <row r="104" ht="15.75" customHeight="1">
      <c r="F104" s="14"/>
    </row>
    <row r="105" ht="15.75" customHeight="1">
      <c r="F105" s="14"/>
    </row>
    <row r="106" ht="15.75" customHeight="1">
      <c r="F106" s="14"/>
    </row>
    <row r="107" ht="15.75" customHeight="1">
      <c r="F107" s="14"/>
    </row>
    <row r="108" ht="15.75" customHeight="1">
      <c r="F108" s="14"/>
    </row>
    <row r="109" ht="15.75" customHeight="1">
      <c r="F109" s="14"/>
    </row>
    <row r="110" ht="15.75" customHeight="1">
      <c r="F110" s="14"/>
    </row>
    <row r="111" ht="15.75" customHeight="1">
      <c r="F111" s="14"/>
    </row>
    <row r="112" ht="15.75" customHeight="1">
      <c r="F112" s="14"/>
    </row>
    <row r="113" ht="15.75" customHeight="1">
      <c r="F113" s="14"/>
    </row>
    <row r="114" ht="15.75" customHeight="1">
      <c r="F114" s="14"/>
    </row>
    <row r="115" ht="15.75" customHeight="1">
      <c r="F115" s="14"/>
    </row>
    <row r="116" ht="15.75" customHeight="1">
      <c r="F116" s="14"/>
    </row>
    <row r="117" ht="15.75" customHeight="1">
      <c r="F117" s="14"/>
    </row>
    <row r="118" ht="15.75" customHeight="1">
      <c r="F118" s="14"/>
    </row>
    <row r="119" ht="15.75" customHeight="1">
      <c r="F119" s="14"/>
    </row>
    <row r="120" ht="15.75" customHeight="1">
      <c r="F120" s="14"/>
    </row>
    <row r="121" ht="15.75" customHeight="1">
      <c r="F121" s="14"/>
    </row>
    <row r="122" ht="15.75" customHeight="1">
      <c r="F122" s="14"/>
    </row>
    <row r="123" ht="15.75" customHeight="1">
      <c r="F123" s="14"/>
    </row>
    <row r="124" ht="15.75" customHeight="1">
      <c r="F124" s="14"/>
    </row>
    <row r="125" ht="15.75" customHeight="1">
      <c r="F125" s="14"/>
    </row>
    <row r="126" ht="15.75" customHeight="1">
      <c r="F126" s="14"/>
    </row>
    <row r="127" ht="15.75" customHeight="1">
      <c r="F127" s="14"/>
    </row>
    <row r="128" ht="15.75" customHeight="1">
      <c r="F128" s="14"/>
    </row>
    <row r="129" ht="15.75" customHeight="1">
      <c r="F129" s="14"/>
    </row>
    <row r="130" ht="15.75" customHeight="1">
      <c r="F130" s="14"/>
    </row>
    <row r="131" ht="15.75" customHeight="1">
      <c r="F131" s="14"/>
    </row>
    <row r="132" ht="15.75" customHeight="1">
      <c r="F132" s="14"/>
    </row>
    <row r="133" ht="15.75" customHeight="1">
      <c r="F133" s="14"/>
    </row>
    <row r="134" ht="15.75" customHeight="1">
      <c r="F134" s="14"/>
    </row>
    <row r="135" ht="15.75" customHeight="1">
      <c r="F135" s="14"/>
    </row>
    <row r="136" ht="15.75" customHeight="1">
      <c r="F136" s="14"/>
    </row>
    <row r="137" ht="15.75" customHeight="1">
      <c r="F137" s="14"/>
    </row>
    <row r="138" ht="15.75" customHeight="1">
      <c r="F138" s="14"/>
    </row>
    <row r="139" ht="15.75" customHeight="1">
      <c r="F139" s="14"/>
    </row>
    <row r="140" ht="15.75" customHeight="1">
      <c r="F140" s="14"/>
    </row>
    <row r="141" ht="15.75" customHeight="1">
      <c r="F141" s="14"/>
    </row>
    <row r="142" ht="15.75" customHeight="1">
      <c r="F142" s="14"/>
    </row>
    <row r="143" ht="15.75" customHeight="1">
      <c r="F143" s="14"/>
    </row>
    <row r="144" ht="15.75" customHeight="1">
      <c r="F144" s="14"/>
    </row>
    <row r="145" ht="15.75" customHeight="1">
      <c r="F145" s="14"/>
    </row>
    <row r="146" ht="15.75" customHeight="1">
      <c r="F146" s="14"/>
    </row>
    <row r="147" ht="15.75" customHeight="1">
      <c r="F147" s="14"/>
    </row>
    <row r="148" ht="15.75" customHeight="1">
      <c r="F148" s="14"/>
    </row>
    <row r="149" ht="15.75" customHeight="1">
      <c r="F149" s="14"/>
    </row>
    <row r="150" ht="15.75" customHeight="1">
      <c r="F150" s="14"/>
    </row>
    <row r="151" ht="15.75" customHeight="1">
      <c r="F151" s="14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11"/>
    <col customWidth="1" min="2" max="3" width="11.0"/>
    <col customWidth="1" min="4" max="4" width="15.67"/>
    <col customWidth="1" min="5" max="5" width="19.33"/>
    <col customWidth="1" min="6" max="7" width="15.11"/>
    <col customWidth="1" min="8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  <c r="F1" s="1" t="s">
        <v>834</v>
      </c>
      <c r="G1" s="1" t="s">
        <v>835</v>
      </c>
    </row>
    <row r="2" ht="15.75" customHeight="1">
      <c r="A2" s="17" t="s">
        <v>643</v>
      </c>
      <c r="B2" s="17"/>
      <c r="C2" s="17" t="s">
        <v>644</v>
      </c>
      <c r="D2" s="17" t="s">
        <v>11</v>
      </c>
      <c r="E2" s="1"/>
      <c r="F2" s="7">
        <f t="shared" ref="F2:F71" si="1">IFERROR(FIND("BLANK_",A2),0)</f>
        <v>0</v>
      </c>
      <c r="G2" s="1"/>
    </row>
    <row r="3" ht="15.75" customHeight="1">
      <c r="A3" s="17" t="s">
        <v>645</v>
      </c>
      <c r="B3" s="17"/>
      <c r="C3" s="17" t="s">
        <v>644</v>
      </c>
      <c r="D3" s="17" t="s">
        <v>11</v>
      </c>
      <c r="E3" s="1"/>
      <c r="F3" s="7">
        <f t="shared" si="1"/>
        <v>0</v>
      </c>
      <c r="G3" s="1"/>
    </row>
    <row r="4" ht="15.75" customHeight="1">
      <c r="A4" s="17" t="s">
        <v>646</v>
      </c>
      <c r="B4" s="17"/>
      <c r="C4" s="17" t="s">
        <v>644</v>
      </c>
      <c r="D4" s="17" t="s">
        <v>11</v>
      </c>
      <c r="E4" s="1"/>
      <c r="F4" s="7">
        <f t="shared" si="1"/>
        <v>0</v>
      </c>
      <c r="G4" s="1"/>
    </row>
    <row r="5" ht="15.75" customHeight="1">
      <c r="A5" s="17" t="s">
        <v>647</v>
      </c>
      <c r="B5" s="17"/>
      <c r="C5" s="17" t="s">
        <v>644</v>
      </c>
      <c r="D5" s="17" t="s">
        <v>11</v>
      </c>
      <c r="E5" s="1"/>
      <c r="F5" s="7">
        <f t="shared" si="1"/>
        <v>0</v>
      </c>
      <c r="G5" s="1"/>
    </row>
    <row r="6" ht="15.75" customHeight="1">
      <c r="A6" s="17" t="s">
        <v>648</v>
      </c>
      <c r="B6" s="17"/>
      <c r="C6" s="17" t="s">
        <v>644</v>
      </c>
      <c r="D6" s="17" t="s">
        <v>11</v>
      </c>
      <c r="E6" s="1"/>
      <c r="F6" s="7">
        <f t="shared" si="1"/>
        <v>0</v>
      </c>
      <c r="G6" s="1"/>
    </row>
    <row r="7" ht="15.75" customHeight="1">
      <c r="A7" s="17" t="s">
        <v>649</v>
      </c>
      <c r="B7" s="17"/>
      <c r="C7" s="17" t="s">
        <v>644</v>
      </c>
      <c r="D7" s="17" t="s">
        <v>36</v>
      </c>
      <c r="E7" s="1"/>
      <c r="F7" s="7">
        <f t="shared" si="1"/>
        <v>0</v>
      </c>
      <c r="G7" s="1"/>
    </row>
    <row r="8" ht="15.75" customHeight="1">
      <c r="A8" s="17" t="s">
        <v>650</v>
      </c>
      <c r="B8" s="17"/>
      <c r="C8" s="17" t="s">
        <v>644</v>
      </c>
      <c r="D8" s="17" t="s">
        <v>34</v>
      </c>
      <c r="E8" s="1"/>
      <c r="F8" s="7">
        <f t="shared" si="1"/>
        <v>0</v>
      </c>
      <c r="G8" s="1"/>
    </row>
    <row r="9" ht="15.75" customHeight="1">
      <c r="A9" s="17" t="s">
        <v>49</v>
      </c>
      <c r="B9" s="17"/>
      <c r="C9" s="17" t="s">
        <v>644</v>
      </c>
      <c r="D9" s="17" t="s">
        <v>50</v>
      </c>
      <c r="E9" s="1"/>
      <c r="F9" s="7">
        <f t="shared" si="1"/>
        <v>0</v>
      </c>
      <c r="G9" s="1"/>
    </row>
    <row r="10" ht="15.75" customHeight="1">
      <c r="A10" s="7" t="s">
        <v>710</v>
      </c>
      <c r="C10" s="7" t="s">
        <v>652</v>
      </c>
      <c r="D10" s="19" t="s">
        <v>84</v>
      </c>
      <c r="F10" s="7">
        <f t="shared" si="1"/>
        <v>0</v>
      </c>
      <c r="G10" s="7" t="s">
        <v>291</v>
      </c>
    </row>
    <row r="11" ht="15.75" customHeight="1">
      <c r="A11" s="7" t="s">
        <v>405</v>
      </c>
      <c r="C11" s="7" t="s">
        <v>652</v>
      </c>
      <c r="D11" s="19" t="s">
        <v>84</v>
      </c>
      <c r="F11" s="7">
        <f t="shared" si="1"/>
        <v>0</v>
      </c>
      <c r="G11" s="7" t="s">
        <v>36</v>
      </c>
    </row>
    <row r="12" ht="15.75" customHeight="1">
      <c r="A12" s="7" t="s">
        <v>659</v>
      </c>
      <c r="C12" s="7" t="s">
        <v>652</v>
      </c>
      <c r="D12" s="19" t="s">
        <v>84</v>
      </c>
      <c r="F12" s="7">
        <f t="shared" si="1"/>
        <v>0</v>
      </c>
      <c r="G12" s="7" t="s">
        <v>11</v>
      </c>
    </row>
    <row r="13" ht="15.75" customHeight="1">
      <c r="A13" s="7" t="s">
        <v>810</v>
      </c>
      <c r="C13" s="7" t="s">
        <v>652</v>
      </c>
      <c r="D13" s="19" t="s">
        <v>84</v>
      </c>
      <c r="F13" s="7">
        <f t="shared" si="1"/>
        <v>0</v>
      </c>
      <c r="G13" s="7" t="s">
        <v>29</v>
      </c>
    </row>
    <row r="14" ht="15.75" customHeight="1">
      <c r="A14" s="7" t="s">
        <v>811</v>
      </c>
      <c r="C14" s="7" t="s">
        <v>652</v>
      </c>
      <c r="D14" s="19" t="s">
        <v>84</v>
      </c>
      <c r="F14" s="7">
        <f t="shared" si="1"/>
        <v>0</v>
      </c>
      <c r="G14" s="7" t="s">
        <v>29</v>
      </c>
    </row>
    <row r="15" ht="15.75" customHeight="1">
      <c r="A15" s="7" t="s">
        <v>812</v>
      </c>
      <c r="C15" s="7" t="s">
        <v>652</v>
      </c>
      <c r="D15" s="19" t="s">
        <v>84</v>
      </c>
      <c r="F15" s="7">
        <f t="shared" si="1"/>
        <v>0</v>
      </c>
      <c r="G15" s="7" t="s">
        <v>69</v>
      </c>
    </row>
    <row r="16" ht="15.75" customHeight="1">
      <c r="A16" s="7" t="s">
        <v>814</v>
      </c>
      <c r="C16" s="7" t="s">
        <v>652</v>
      </c>
      <c r="D16" s="19" t="s">
        <v>84</v>
      </c>
      <c r="F16" s="7">
        <f t="shared" si="1"/>
        <v>0</v>
      </c>
      <c r="G16" s="7" t="s">
        <v>813</v>
      </c>
    </row>
    <row r="17" ht="15.75" customHeight="1">
      <c r="A17" s="7" t="s">
        <v>815</v>
      </c>
      <c r="C17" s="7" t="s">
        <v>652</v>
      </c>
      <c r="D17" s="19" t="s">
        <v>84</v>
      </c>
      <c r="F17" s="7">
        <f t="shared" si="1"/>
        <v>0</v>
      </c>
      <c r="G17" s="7" t="s">
        <v>69</v>
      </c>
    </row>
    <row r="18" ht="15.75" customHeight="1">
      <c r="A18" s="7" t="s">
        <v>697</v>
      </c>
      <c r="C18" s="7" t="s">
        <v>652</v>
      </c>
      <c r="D18" s="19" t="s">
        <v>84</v>
      </c>
      <c r="F18" s="7">
        <f t="shared" si="1"/>
        <v>0</v>
      </c>
      <c r="G18" s="7" t="s">
        <v>69</v>
      </c>
    </row>
    <row r="19" ht="15.75" customHeight="1">
      <c r="A19" s="7" t="s">
        <v>698</v>
      </c>
      <c r="C19" s="7" t="s">
        <v>652</v>
      </c>
      <c r="D19" s="19" t="s">
        <v>84</v>
      </c>
      <c r="F19" s="7">
        <f t="shared" si="1"/>
        <v>0</v>
      </c>
      <c r="G19" s="7" t="s">
        <v>69</v>
      </c>
    </row>
    <row r="20" ht="15.75" customHeight="1">
      <c r="A20" s="7" t="s">
        <v>699</v>
      </c>
      <c r="C20" s="7" t="s">
        <v>652</v>
      </c>
      <c r="D20" s="19" t="s">
        <v>84</v>
      </c>
      <c r="F20" s="7">
        <f t="shared" si="1"/>
        <v>0</v>
      </c>
      <c r="G20" s="7" t="s">
        <v>69</v>
      </c>
    </row>
    <row r="21" ht="15.75" customHeight="1">
      <c r="A21" s="7" t="s">
        <v>700</v>
      </c>
      <c r="C21" s="7" t="s">
        <v>652</v>
      </c>
      <c r="D21" s="19" t="s">
        <v>84</v>
      </c>
      <c r="F21" s="7">
        <f t="shared" si="1"/>
        <v>0</v>
      </c>
      <c r="G21" s="7" t="s">
        <v>69</v>
      </c>
    </row>
    <row r="22" ht="15.75" customHeight="1">
      <c r="A22" s="7" t="s">
        <v>816</v>
      </c>
      <c r="C22" s="7" t="s">
        <v>652</v>
      </c>
      <c r="D22" s="19" t="s">
        <v>84</v>
      </c>
      <c r="F22" s="7">
        <f t="shared" si="1"/>
        <v>0</v>
      </c>
      <c r="G22" s="7" t="s">
        <v>173</v>
      </c>
    </row>
    <row r="23" ht="15.75" customHeight="1">
      <c r="A23" s="7" t="s">
        <v>817</v>
      </c>
      <c r="C23" s="7" t="s">
        <v>652</v>
      </c>
      <c r="D23" s="19" t="s">
        <v>84</v>
      </c>
      <c r="F23" s="7">
        <f t="shared" si="1"/>
        <v>0</v>
      </c>
      <c r="G23" s="7" t="s">
        <v>173</v>
      </c>
    </row>
    <row r="24" ht="15.75" customHeight="1">
      <c r="A24" s="7" t="s">
        <v>733</v>
      </c>
      <c r="C24" s="7" t="s">
        <v>652</v>
      </c>
      <c r="D24" s="19" t="s">
        <v>84</v>
      </c>
      <c r="F24" s="7">
        <f t="shared" si="1"/>
        <v>0</v>
      </c>
      <c r="G24" s="7" t="s">
        <v>69</v>
      </c>
    </row>
    <row r="25" ht="15.75" customHeight="1">
      <c r="A25" s="7" t="s">
        <v>734</v>
      </c>
      <c r="C25" s="7" t="s">
        <v>652</v>
      </c>
      <c r="D25" s="19" t="s">
        <v>84</v>
      </c>
      <c r="F25" s="7">
        <f t="shared" si="1"/>
        <v>0</v>
      </c>
      <c r="G25" s="7" t="s">
        <v>353</v>
      </c>
    </row>
    <row r="26" ht="15.75" customHeight="1">
      <c r="A26" s="7" t="s">
        <v>735</v>
      </c>
      <c r="C26" s="7" t="s">
        <v>652</v>
      </c>
      <c r="D26" s="19" t="s">
        <v>84</v>
      </c>
      <c r="F26" s="7">
        <f t="shared" si="1"/>
        <v>0</v>
      </c>
      <c r="G26" s="7" t="s">
        <v>173</v>
      </c>
    </row>
    <row r="27" ht="15.75" customHeight="1">
      <c r="A27" s="7" t="s">
        <v>736</v>
      </c>
      <c r="C27" s="7" t="s">
        <v>652</v>
      </c>
      <c r="D27" s="19" t="s">
        <v>84</v>
      </c>
      <c r="F27" s="7">
        <f t="shared" si="1"/>
        <v>0</v>
      </c>
      <c r="G27" s="7" t="s">
        <v>11</v>
      </c>
    </row>
    <row r="28" ht="15.75" customHeight="1">
      <c r="A28" s="7" t="s">
        <v>737</v>
      </c>
      <c r="C28" s="7" t="s">
        <v>652</v>
      </c>
      <c r="D28" s="19" t="s">
        <v>84</v>
      </c>
      <c r="F28" s="7">
        <f t="shared" si="1"/>
        <v>0</v>
      </c>
      <c r="G28" s="7" t="s">
        <v>69</v>
      </c>
    </row>
    <row r="29" ht="15.75" customHeight="1">
      <c r="A29" s="7" t="s">
        <v>738</v>
      </c>
      <c r="C29" s="7" t="s">
        <v>652</v>
      </c>
      <c r="D29" s="19" t="s">
        <v>84</v>
      </c>
      <c r="F29" s="7">
        <f t="shared" si="1"/>
        <v>0</v>
      </c>
      <c r="G29" s="7" t="s">
        <v>353</v>
      </c>
    </row>
    <row r="30" ht="15.75" customHeight="1">
      <c r="A30" s="7" t="s">
        <v>739</v>
      </c>
      <c r="C30" s="7" t="s">
        <v>652</v>
      </c>
      <c r="D30" s="19" t="s">
        <v>84</v>
      </c>
      <c r="F30" s="7">
        <f t="shared" si="1"/>
        <v>0</v>
      </c>
      <c r="G30" s="7" t="s">
        <v>173</v>
      </c>
    </row>
    <row r="31" ht="15.75" customHeight="1">
      <c r="A31" s="7" t="s">
        <v>740</v>
      </c>
      <c r="C31" s="7" t="s">
        <v>652</v>
      </c>
      <c r="D31" s="19" t="s">
        <v>84</v>
      </c>
      <c r="F31" s="7">
        <f t="shared" si="1"/>
        <v>0</v>
      </c>
      <c r="G31" s="7" t="s">
        <v>11</v>
      </c>
    </row>
    <row r="32" ht="15.75" customHeight="1">
      <c r="A32" s="7" t="s">
        <v>741</v>
      </c>
      <c r="C32" s="7" t="s">
        <v>652</v>
      </c>
      <c r="D32" s="19" t="s">
        <v>84</v>
      </c>
      <c r="F32" s="7">
        <f t="shared" si="1"/>
        <v>0</v>
      </c>
      <c r="G32" s="7" t="s">
        <v>69</v>
      </c>
    </row>
    <row r="33" ht="15.75" customHeight="1">
      <c r="A33" s="7" t="s">
        <v>742</v>
      </c>
      <c r="C33" s="7" t="s">
        <v>652</v>
      </c>
      <c r="D33" s="19" t="s">
        <v>84</v>
      </c>
      <c r="F33" s="7">
        <f t="shared" si="1"/>
        <v>0</v>
      </c>
      <c r="G33" s="7" t="s">
        <v>353</v>
      </c>
    </row>
    <row r="34" ht="15.75" customHeight="1">
      <c r="A34" s="7" t="s">
        <v>743</v>
      </c>
      <c r="C34" s="7" t="s">
        <v>652</v>
      </c>
      <c r="D34" s="19" t="s">
        <v>84</v>
      </c>
      <c r="F34" s="7">
        <f t="shared" si="1"/>
        <v>0</v>
      </c>
      <c r="G34" s="7" t="s">
        <v>173</v>
      </c>
    </row>
    <row r="35" ht="15.75" customHeight="1">
      <c r="A35" s="7" t="s">
        <v>744</v>
      </c>
      <c r="C35" s="7" t="s">
        <v>652</v>
      </c>
      <c r="D35" s="19" t="s">
        <v>84</v>
      </c>
      <c r="F35" s="7">
        <f t="shared" si="1"/>
        <v>0</v>
      </c>
      <c r="G35" s="7" t="s">
        <v>11</v>
      </c>
    </row>
    <row r="36" ht="15.75" customHeight="1">
      <c r="A36" s="7" t="s">
        <v>745</v>
      </c>
      <c r="C36" s="7" t="s">
        <v>652</v>
      </c>
      <c r="D36" s="19" t="s">
        <v>84</v>
      </c>
      <c r="F36" s="7">
        <f t="shared" si="1"/>
        <v>0</v>
      </c>
      <c r="G36" s="7" t="s">
        <v>69</v>
      </c>
    </row>
    <row r="37" ht="15.75" customHeight="1">
      <c r="A37" s="7" t="s">
        <v>746</v>
      </c>
      <c r="C37" s="7" t="s">
        <v>652</v>
      </c>
      <c r="D37" s="19" t="s">
        <v>84</v>
      </c>
      <c r="F37" s="7">
        <f t="shared" si="1"/>
        <v>0</v>
      </c>
      <c r="G37" s="7" t="s">
        <v>353</v>
      </c>
    </row>
    <row r="38" ht="15.75" customHeight="1">
      <c r="A38" s="7" t="s">
        <v>747</v>
      </c>
      <c r="C38" s="7" t="s">
        <v>652</v>
      </c>
      <c r="D38" s="19" t="s">
        <v>84</v>
      </c>
      <c r="F38" s="7">
        <f t="shared" si="1"/>
        <v>0</v>
      </c>
      <c r="G38" s="7" t="s">
        <v>173</v>
      </c>
    </row>
    <row r="39" ht="15.75" customHeight="1">
      <c r="A39" s="7" t="s">
        <v>748</v>
      </c>
      <c r="C39" s="7" t="s">
        <v>652</v>
      </c>
      <c r="D39" s="19" t="s">
        <v>84</v>
      </c>
      <c r="F39" s="7">
        <f t="shared" si="1"/>
        <v>0</v>
      </c>
      <c r="G39" s="7" t="s">
        <v>11</v>
      </c>
    </row>
    <row r="40" ht="15.75" customHeight="1">
      <c r="A40" s="7" t="s">
        <v>749</v>
      </c>
      <c r="C40" s="7" t="s">
        <v>652</v>
      </c>
      <c r="D40" s="19" t="s">
        <v>84</v>
      </c>
      <c r="F40" s="7">
        <f t="shared" si="1"/>
        <v>0</v>
      </c>
      <c r="G40" s="7" t="s">
        <v>69</v>
      </c>
    </row>
    <row r="41" ht="15.75" customHeight="1">
      <c r="A41" s="7" t="s">
        <v>750</v>
      </c>
      <c r="C41" s="7" t="s">
        <v>652</v>
      </c>
      <c r="D41" s="19" t="s">
        <v>84</v>
      </c>
      <c r="F41" s="7">
        <f t="shared" si="1"/>
        <v>0</v>
      </c>
      <c r="G41" s="7" t="s">
        <v>353</v>
      </c>
    </row>
    <row r="42" ht="15.75" customHeight="1">
      <c r="A42" s="7" t="s">
        <v>751</v>
      </c>
      <c r="C42" s="7" t="s">
        <v>652</v>
      </c>
      <c r="D42" s="19" t="s">
        <v>84</v>
      </c>
      <c r="F42" s="7">
        <f t="shared" si="1"/>
        <v>0</v>
      </c>
      <c r="G42" s="7" t="s">
        <v>173</v>
      </c>
    </row>
    <row r="43" ht="15.75" customHeight="1">
      <c r="A43" s="7" t="s">
        <v>752</v>
      </c>
      <c r="C43" s="7" t="s">
        <v>652</v>
      </c>
      <c r="D43" s="19" t="s">
        <v>84</v>
      </c>
      <c r="F43" s="7">
        <f t="shared" si="1"/>
        <v>0</v>
      </c>
      <c r="G43" s="7" t="s">
        <v>11</v>
      </c>
    </row>
    <row r="44" ht="15.75" customHeight="1">
      <c r="A44" s="7" t="s">
        <v>818</v>
      </c>
      <c r="C44" s="7" t="s">
        <v>652</v>
      </c>
      <c r="D44" s="19" t="s">
        <v>84</v>
      </c>
      <c r="F44" s="7">
        <f t="shared" si="1"/>
        <v>0</v>
      </c>
      <c r="G44" s="7" t="s">
        <v>173</v>
      </c>
    </row>
    <row r="45" ht="15.75" customHeight="1">
      <c r="A45" s="7" t="s">
        <v>673</v>
      </c>
      <c r="C45" s="7" t="s">
        <v>652</v>
      </c>
      <c r="D45" s="19" t="s">
        <v>84</v>
      </c>
      <c r="F45" s="7">
        <f t="shared" si="1"/>
        <v>0</v>
      </c>
      <c r="G45" s="7" t="s">
        <v>813</v>
      </c>
    </row>
    <row r="46" ht="15.75" customHeight="1">
      <c r="A46" s="7" t="s">
        <v>819</v>
      </c>
      <c r="C46" s="7" t="s">
        <v>652</v>
      </c>
      <c r="D46" s="19" t="s">
        <v>84</v>
      </c>
      <c r="F46" s="7">
        <f t="shared" si="1"/>
        <v>0</v>
      </c>
      <c r="G46" s="7" t="s">
        <v>61</v>
      </c>
    </row>
    <row r="47" ht="15.75" customHeight="1">
      <c r="A47" s="7" t="s">
        <v>820</v>
      </c>
      <c r="C47" s="7" t="s">
        <v>652</v>
      </c>
      <c r="D47" s="19" t="s">
        <v>84</v>
      </c>
      <c r="F47" s="7">
        <f t="shared" si="1"/>
        <v>0</v>
      </c>
      <c r="G47" s="7" t="s">
        <v>173</v>
      </c>
    </row>
    <row r="48" ht="15.75" hidden="1" customHeight="1">
      <c r="A48" s="7" t="s">
        <v>757</v>
      </c>
      <c r="C48" s="7" t="s">
        <v>652</v>
      </c>
      <c r="D48" s="19" t="s">
        <v>84</v>
      </c>
      <c r="F48" s="7">
        <f t="shared" si="1"/>
        <v>1</v>
      </c>
      <c r="G48" s="7" t="s">
        <v>36</v>
      </c>
    </row>
    <row r="49" ht="15.75" hidden="1" customHeight="1">
      <c r="A49" s="7" t="s">
        <v>758</v>
      </c>
      <c r="C49" s="7" t="s">
        <v>652</v>
      </c>
      <c r="D49" s="19" t="s">
        <v>84</v>
      </c>
      <c r="F49" s="7">
        <f t="shared" si="1"/>
        <v>1</v>
      </c>
      <c r="G49" s="7" t="s">
        <v>36</v>
      </c>
    </row>
    <row r="50" ht="15.75" hidden="1" customHeight="1">
      <c r="A50" s="7" t="s">
        <v>759</v>
      </c>
      <c r="C50" s="7" t="s">
        <v>652</v>
      </c>
      <c r="D50" s="19" t="s">
        <v>84</v>
      </c>
      <c r="F50" s="7">
        <f t="shared" si="1"/>
        <v>1</v>
      </c>
      <c r="G50" s="7" t="s">
        <v>36</v>
      </c>
    </row>
    <row r="51" ht="15.75" hidden="1" customHeight="1">
      <c r="A51" s="7" t="s">
        <v>760</v>
      </c>
      <c r="C51" s="7" t="s">
        <v>652</v>
      </c>
      <c r="D51" s="19" t="s">
        <v>84</v>
      </c>
      <c r="F51" s="7">
        <f t="shared" si="1"/>
        <v>1</v>
      </c>
      <c r="G51" s="7" t="s">
        <v>36</v>
      </c>
    </row>
    <row r="52" ht="15.75" hidden="1" customHeight="1">
      <c r="A52" s="7" t="s">
        <v>761</v>
      </c>
      <c r="C52" s="7" t="s">
        <v>652</v>
      </c>
      <c r="D52" s="19" t="s">
        <v>84</v>
      </c>
      <c r="F52" s="7">
        <f t="shared" si="1"/>
        <v>1</v>
      </c>
      <c r="G52" s="7" t="s">
        <v>36</v>
      </c>
    </row>
    <row r="53" ht="15.75" hidden="1" customHeight="1">
      <c r="A53" s="7" t="s">
        <v>762</v>
      </c>
      <c r="C53" s="7" t="s">
        <v>652</v>
      </c>
      <c r="D53" s="19" t="s">
        <v>84</v>
      </c>
      <c r="F53" s="7">
        <f t="shared" si="1"/>
        <v>1</v>
      </c>
      <c r="G53" s="7" t="s">
        <v>36</v>
      </c>
    </row>
    <row r="54" ht="15.75" hidden="1" customHeight="1">
      <c r="A54" s="7" t="s">
        <v>763</v>
      </c>
      <c r="C54" s="7" t="s">
        <v>652</v>
      </c>
      <c r="D54" s="19" t="s">
        <v>84</v>
      </c>
      <c r="F54" s="7">
        <f t="shared" si="1"/>
        <v>1</v>
      </c>
      <c r="G54" s="7" t="s">
        <v>36</v>
      </c>
    </row>
    <row r="55" ht="15.75" hidden="1" customHeight="1">
      <c r="A55" s="7" t="s">
        <v>764</v>
      </c>
      <c r="C55" s="7" t="s">
        <v>652</v>
      </c>
      <c r="D55" s="19" t="s">
        <v>84</v>
      </c>
      <c r="F55" s="7">
        <f t="shared" si="1"/>
        <v>1</v>
      </c>
      <c r="G55" s="7" t="s">
        <v>36</v>
      </c>
    </row>
    <row r="56" ht="15.75" hidden="1" customHeight="1">
      <c r="A56" s="7" t="s">
        <v>765</v>
      </c>
      <c r="C56" s="7" t="s">
        <v>652</v>
      </c>
      <c r="D56" s="19" t="s">
        <v>84</v>
      </c>
      <c r="F56" s="7">
        <f t="shared" si="1"/>
        <v>1</v>
      </c>
      <c r="G56" s="7" t="s">
        <v>36</v>
      </c>
    </row>
    <row r="57" ht="15.75" hidden="1" customHeight="1">
      <c r="A57" s="7" t="s">
        <v>766</v>
      </c>
      <c r="C57" s="7" t="s">
        <v>652</v>
      </c>
      <c r="D57" s="19" t="s">
        <v>84</v>
      </c>
      <c r="F57" s="7">
        <f t="shared" si="1"/>
        <v>1</v>
      </c>
      <c r="G57" s="7" t="s">
        <v>36</v>
      </c>
    </row>
    <row r="58" ht="15.75" hidden="1" customHeight="1">
      <c r="A58" s="7" t="s">
        <v>767</v>
      </c>
      <c r="C58" s="7" t="s">
        <v>652</v>
      </c>
      <c r="D58" s="19" t="s">
        <v>84</v>
      </c>
      <c r="F58" s="7">
        <f t="shared" si="1"/>
        <v>1</v>
      </c>
      <c r="G58" s="7" t="s">
        <v>36</v>
      </c>
    </row>
    <row r="59" ht="15.75" hidden="1" customHeight="1">
      <c r="A59" s="7" t="s">
        <v>768</v>
      </c>
      <c r="C59" s="7" t="s">
        <v>652</v>
      </c>
      <c r="D59" s="19" t="s">
        <v>84</v>
      </c>
      <c r="F59" s="7">
        <f t="shared" si="1"/>
        <v>1</v>
      </c>
      <c r="G59" s="7" t="s">
        <v>36</v>
      </c>
    </row>
    <row r="60" ht="15.75" hidden="1" customHeight="1">
      <c r="A60" s="7" t="s">
        <v>769</v>
      </c>
      <c r="C60" s="7" t="s">
        <v>652</v>
      </c>
      <c r="D60" s="19" t="s">
        <v>84</v>
      </c>
      <c r="F60" s="7">
        <f t="shared" si="1"/>
        <v>1</v>
      </c>
      <c r="G60" s="7" t="s">
        <v>36</v>
      </c>
    </row>
    <row r="61" ht="15.75" customHeight="1">
      <c r="A61" s="7" t="s">
        <v>821</v>
      </c>
      <c r="C61" s="7" t="s">
        <v>652</v>
      </c>
      <c r="D61" s="19" t="s">
        <v>84</v>
      </c>
      <c r="F61" s="7">
        <f t="shared" si="1"/>
        <v>0</v>
      </c>
      <c r="G61" s="7" t="s">
        <v>173</v>
      </c>
    </row>
    <row r="62" ht="15.75" customHeight="1">
      <c r="A62" s="7" t="s">
        <v>691</v>
      </c>
      <c r="C62" s="7" t="s">
        <v>652</v>
      </c>
      <c r="D62" s="19" t="s">
        <v>84</v>
      </c>
      <c r="F62" s="7">
        <f t="shared" si="1"/>
        <v>0</v>
      </c>
      <c r="G62" s="7" t="s">
        <v>29</v>
      </c>
    </row>
    <row r="63" ht="15.75" hidden="1" customHeight="1">
      <c r="A63" s="7" t="s">
        <v>770</v>
      </c>
      <c r="C63" s="7" t="s">
        <v>652</v>
      </c>
      <c r="D63" s="19" t="s">
        <v>84</v>
      </c>
      <c r="F63" s="7">
        <f t="shared" si="1"/>
        <v>1</v>
      </c>
      <c r="G63" s="7" t="s">
        <v>36</v>
      </c>
    </row>
    <row r="64" ht="15.75" hidden="1" customHeight="1">
      <c r="A64" s="7" t="s">
        <v>771</v>
      </c>
      <c r="C64" s="7" t="s">
        <v>652</v>
      </c>
      <c r="D64" s="19" t="s">
        <v>84</v>
      </c>
      <c r="F64" s="7">
        <f t="shared" si="1"/>
        <v>1</v>
      </c>
      <c r="G64" s="7" t="s">
        <v>36</v>
      </c>
    </row>
    <row r="65" ht="15.75" hidden="1" customHeight="1">
      <c r="A65" s="7" t="s">
        <v>772</v>
      </c>
      <c r="C65" s="7" t="s">
        <v>652</v>
      </c>
      <c r="D65" s="19" t="s">
        <v>84</v>
      </c>
      <c r="F65" s="7">
        <f t="shared" si="1"/>
        <v>1</v>
      </c>
      <c r="G65" s="7" t="s">
        <v>36</v>
      </c>
    </row>
    <row r="66" ht="15.75" customHeight="1">
      <c r="A66" s="7" t="s">
        <v>822</v>
      </c>
      <c r="C66" s="7" t="s">
        <v>652</v>
      </c>
      <c r="D66" s="19" t="s">
        <v>84</v>
      </c>
      <c r="F66" s="7">
        <f t="shared" si="1"/>
        <v>0</v>
      </c>
      <c r="G66" s="7" t="s">
        <v>813</v>
      </c>
    </row>
    <row r="67" ht="15.75" customHeight="1">
      <c r="A67" s="7" t="s">
        <v>823</v>
      </c>
      <c r="C67" s="7" t="s">
        <v>652</v>
      </c>
      <c r="D67" s="19" t="s">
        <v>84</v>
      </c>
      <c r="F67" s="7">
        <f t="shared" si="1"/>
        <v>0</v>
      </c>
      <c r="G67" s="7" t="s">
        <v>69</v>
      </c>
    </row>
    <row r="68" ht="15.75" customHeight="1">
      <c r="A68" s="7" t="s">
        <v>824</v>
      </c>
      <c r="C68" s="7" t="s">
        <v>652</v>
      </c>
      <c r="D68" s="19" t="s">
        <v>84</v>
      </c>
      <c r="F68" s="7">
        <f t="shared" si="1"/>
        <v>0</v>
      </c>
      <c r="G68" s="7" t="s">
        <v>69</v>
      </c>
    </row>
    <row r="69" ht="15.75" customHeight="1">
      <c r="A69" s="7" t="s">
        <v>825</v>
      </c>
      <c r="C69" s="7" t="s">
        <v>652</v>
      </c>
      <c r="D69" s="19" t="s">
        <v>84</v>
      </c>
      <c r="F69" s="7">
        <f t="shared" si="1"/>
        <v>0</v>
      </c>
      <c r="G69" s="7" t="s">
        <v>69</v>
      </c>
    </row>
    <row r="70" ht="15.75" customHeight="1">
      <c r="A70" s="7" t="s">
        <v>826</v>
      </c>
      <c r="C70" s="7" t="s">
        <v>652</v>
      </c>
      <c r="D70" s="19" t="s">
        <v>84</v>
      </c>
      <c r="F70" s="7">
        <f t="shared" si="1"/>
        <v>0</v>
      </c>
      <c r="G70" s="7" t="s">
        <v>69</v>
      </c>
    </row>
    <row r="71" ht="15.75" customHeight="1">
      <c r="A71" s="7" t="s">
        <v>827</v>
      </c>
      <c r="C71" s="7" t="s">
        <v>652</v>
      </c>
      <c r="D71" s="19" t="s">
        <v>84</v>
      </c>
      <c r="F71" s="7">
        <f t="shared" si="1"/>
        <v>0</v>
      </c>
      <c r="G71" s="7" t="s">
        <v>69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G$71">
    <filterColumn colId="5">
      <filters>
        <filter val="0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11"/>
    <col customWidth="1" min="2" max="2" width="16.78"/>
    <col customWidth="1" min="3" max="3" width="4.11"/>
    <col customWidth="1" min="4" max="4" width="3.33"/>
    <col customWidth="1" min="5" max="5" width="5.11"/>
    <col customWidth="1" min="6" max="6" width="39.11"/>
    <col customWidth="1" min="7" max="7" width="41.0"/>
    <col customWidth="1" min="8" max="8" width="22.33"/>
    <col customWidth="1" min="9" max="9" width="55.78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3" t="s">
        <v>13</v>
      </c>
      <c r="G2" s="3"/>
      <c r="H2" s="3"/>
      <c r="I2" s="3"/>
      <c r="J2" s="3"/>
      <c r="K2" s="5" t="str">
        <f t="shared" ref="K2:K20" si="1">CONCATENATE(A2," ",B2," ,")</f>
        <v>RECORD_ID NUMBER(38,0) ,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14</v>
      </c>
      <c r="B3" s="7" t="s">
        <v>15</v>
      </c>
      <c r="F3" s="7" t="s">
        <v>16</v>
      </c>
      <c r="G3" s="7" t="s">
        <v>17</v>
      </c>
      <c r="K3" s="21" t="str">
        <f t="shared" si="1"/>
        <v>ORG_ID VARCHAR(30) ,</v>
      </c>
    </row>
    <row r="4" ht="18.0" customHeight="1">
      <c r="A4" s="10" t="s">
        <v>836</v>
      </c>
      <c r="B4" s="7" t="s">
        <v>19</v>
      </c>
      <c r="C4" s="7" t="s">
        <v>12</v>
      </c>
      <c r="F4" s="7" t="s">
        <v>837</v>
      </c>
      <c r="G4" s="9" t="s">
        <v>838</v>
      </c>
      <c r="I4" s="7" t="s">
        <v>839</v>
      </c>
      <c r="K4" s="21" t="str">
        <f t="shared" si="1"/>
        <v>PK_CLAIM_ENCRYPTED_BENE_LINK_ID VARCHAR(50) ,</v>
      </c>
    </row>
    <row r="5" ht="15.75" customHeight="1">
      <c r="A5" s="7" t="s">
        <v>28</v>
      </c>
      <c r="B5" s="7" t="s">
        <v>29</v>
      </c>
      <c r="F5" s="7" t="s">
        <v>16</v>
      </c>
      <c r="G5" s="7" t="s">
        <v>30</v>
      </c>
      <c r="K5" s="21" t="str">
        <f t="shared" si="1"/>
        <v>EFF_START_DT DATE ,</v>
      </c>
    </row>
    <row r="6" ht="15.75" customHeight="1">
      <c r="A6" s="7" t="s">
        <v>31</v>
      </c>
      <c r="B6" s="7" t="s">
        <v>29</v>
      </c>
      <c r="G6" s="7" t="s">
        <v>32</v>
      </c>
      <c r="K6" s="21" t="str">
        <f t="shared" si="1"/>
        <v>EFF_END_DT DATE ,</v>
      </c>
    </row>
    <row r="7" ht="15.75" customHeight="1">
      <c r="A7" s="7" t="s">
        <v>33</v>
      </c>
      <c r="B7" s="7" t="s">
        <v>34</v>
      </c>
      <c r="G7" s="12" t="b">
        <v>1</v>
      </c>
      <c r="K7" s="21" t="str">
        <f t="shared" si="1"/>
        <v>EFFECTIVE_FLAG BOOLEAN ,</v>
      </c>
    </row>
    <row r="8" ht="15.75" customHeight="1">
      <c r="A8" s="7" t="s">
        <v>35</v>
      </c>
      <c r="B8" s="7" t="s">
        <v>36</v>
      </c>
      <c r="F8" s="7" t="s">
        <v>16</v>
      </c>
      <c r="G8" s="7" t="s">
        <v>37</v>
      </c>
      <c r="K8" s="21" t="str">
        <f t="shared" si="1"/>
        <v>RECORD_STATUS_CD VARCHAR(1) ,</v>
      </c>
    </row>
    <row r="9" ht="15.75" customHeight="1">
      <c r="A9" s="7" t="s">
        <v>38</v>
      </c>
      <c r="B9" s="7" t="s">
        <v>36</v>
      </c>
      <c r="F9" s="7" t="s">
        <v>16</v>
      </c>
      <c r="G9" s="7" t="s">
        <v>39</v>
      </c>
      <c r="K9" s="21" t="str">
        <f t="shared" si="1"/>
        <v>RECORD_ACTION_CD VARCHAR(1) ,</v>
      </c>
    </row>
    <row r="10" ht="15.75" customHeight="1">
      <c r="A10" s="7" t="s">
        <v>40</v>
      </c>
      <c r="B10" s="7" t="s">
        <v>36</v>
      </c>
      <c r="F10" s="7" t="s">
        <v>16</v>
      </c>
      <c r="G10" s="7" t="s">
        <v>41</v>
      </c>
      <c r="K10" s="21" t="str">
        <f t="shared" si="1"/>
        <v>LOAD_STATUS_CD VARCHAR(1) ,</v>
      </c>
    </row>
    <row r="11" ht="15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K11" s="21" t="str">
        <f t="shared" si="1"/>
        <v>LOAD_RUN_ID NUMBER(38,0) ,</v>
      </c>
    </row>
    <row r="12" ht="15.75" customHeight="1">
      <c r="A12" s="7" t="s">
        <v>44</v>
      </c>
      <c r="B12" s="7" t="s">
        <v>11</v>
      </c>
      <c r="F12" s="7" t="s">
        <v>16</v>
      </c>
      <c r="G12" s="7" t="s">
        <v>45</v>
      </c>
      <c r="K12" s="21" t="str">
        <f t="shared" si="1"/>
        <v>LOAD_SET_ID NUMBER(38,0) ,</v>
      </c>
    </row>
    <row r="13" ht="15.75" customHeight="1">
      <c r="A13" s="7" t="s">
        <v>46</v>
      </c>
      <c r="B13" s="7" t="s">
        <v>47</v>
      </c>
      <c r="F13" s="7" t="s">
        <v>16</v>
      </c>
      <c r="G13" s="7" t="s">
        <v>48</v>
      </c>
      <c r="K13" s="21" t="str">
        <f t="shared" si="1"/>
        <v>LOAD_PERIOD VARCHAR(255) ,</v>
      </c>
    </row>
    <row r="14" ht="15.75" customHeight="1">
      <c r="A14" s="7" t="s">
        <v>49</v>
      </c>
      <c r="B14" s="7" t="s">
        <v>50</v>
      </c>
      <c r="F14" s="7" t="s">
        <v>16</v>
      </c>
      <c r="G14" s="7" t="s">
        <v>51</v>
      </c>
      <c r="K14" s="21" t="str">
        <f t="shared" si="1"/>
        <v>LOAD_TS TIMESTAMP_LTZ(9) ,</v>
      </c>
    </row>
    <row r="15" ht="15.75" customHeight="1">
      <c r="A15" s="7" t="s">
        <v>52</v>
      </c>
      <c r="B15" s="7" t="s">
        <v>11</v>
      </c>
      <c r="G15" s="7" t="s">
        <v>53</v>
      </c>
      <c r="K15" s="21" t="str">
        <f t="shared" si="1"/>
        <v>STATUS_RUN_ID NUMBER(38,0) ,</v>
      </c>
    </row>
    <row r="16" ht="15.75" customHeight="1">
      <c r="A16" s="7" t="s">
        <v>54</v>
      </c>
      <c r="B16" s="7" t="s">
        <v>11</v>
      </c>
      <c r="G16" s="7" t="s">
        <v>53</v>
      </c>
      <c r="K16" s="21" t="str">
        <f t="shared" si="1"/>
        <v>STATUS_SET_ID NUMBER(38,0) ,</v>
      </c>
    </row>
    <row r="17" ht="15.75" customHeight="1">
      <c r="A17" s="7" t="s">
        <v>55</v>
      </c>
      <c r="B17" s="7" t="s">
        <v>50</v>
      </c>
      <c r="G17" s="7" t="s">
        <v>53</v>
      </c>
      <c r="K17" s="21" t="str">
        <f t="shared" si="1"/>
        <v>STATUS_TS TIMESTAMP_LTZ(9) ,</v>
      </c>
    </row>
    <row r="18" ht="18.0" customHeight="1">
      <c r="A18" s="7" t="s">
        <v>56</v>
      </c>
      <c r="B18" s="7" t="s">
        <v>47</v>
      </c>
      <c r="F18" s="7" t="s">
        <v>837</v>
      </c>
      <c r="G18" s="9" t="s">
        <v>840</v>
      </c>
      <c r="K18" s="21" t="str">
        <f t="shared" si="1"/>
        <v>SRC_HASH VARCHAR(255) ,</v>
      </c>
    </row>
    <row r="19" ht="15.75" customHeight="1">
      <c r="A19" s="7" t="str">
        <f t="shared" ref="A19:A20" si="2">(CONCATENATE("SRC_",G19))</f>
        <v>SRC_CLAIM_NUMBER</v>
      </c>
      <c r="B19" s="7" t="s">
        <v>291</v>
      </c>
      <c r="F19" s="7" t="s">
        <v>837</v>
      </c>
      <c r="G19" s="7" t="s">
        <v>404</v>
      </c>
      <c r="H19" s="17" t="s">
        <v>841</v>
      </c>
      <c r="K19" s="21" t="str">
        <f t="shared" si="1"/>
        <v>SRC_CLAIM_NUMBER VARCHAR(18) ,</v>
      </c>
    </row>
    <row r="20" ht="15.75" customHeight="1">
      <c r="A20" s="7" t="str">
        <f t="shared" si="2"/>
        <v>SRC_ENCRYPTED_BENE_ID</v>
      </c>
      <c r="B20" s="7" t="s">
        <v>842</v>
      </c>
      <c r="E20" s="7" t="s">
        <v>12</v>
      </c>
      <c r="F20" s="7" t="s">
        <v>837</v>
      </c>
      <c r="G20" s="7" t="s">
        <v>393</v>
      </c>
      <c r="H20" s="17" t="s">
        <v>841</v>
      </c>
      <c r="K20" s="21" t="str">
        <f t="shared" si="1"/>
        <v>SRC_ENCRYPTED_BENE_ID VARCHAR(65) ,</v>
      </c>
    </row>
    <row r="21" ht="15.75" customHeight="1">
      <c r="K21" s="21"/>
    </row>
    <row r="22" ht="15.75" customHeight="1">
      <c r="K22" s="21"/>
    </row>
    <row r="23" ht="15.75" customHeight="1">
      <c r="K23" s="21"/>
    </row>
    <row r="24" ht="15.75" customHeight="1">
      <c r="K24" s="21"/>
    </row>
    <row r="25" ht="15.75" customHeight="1">
      <c r="K25" s="21"/>
    </row>
    <row r="26" ht="15.75" customHeight="1">
      <c r="K26" s="21"/>
    </row>
    <row r="27" ht="15.75" customHeight="1">
      <c r="K27" s="21"/>
    </row>
    <row r="28" ht="15.75" customHeight="1">
      <c r="K28" s="21"/>
    </row>
    <row r="29" ht="15.75" customHeight="1">
      <c r="K29" s="21"/>
    </row>
    <row r="30" ht="15.75" customHeight="1">
      <c r="K30" s="21"/>
    </row>
    <row r="31" ht="15.75" customHeight="1">
      <c r="K31" s="21"/>
    </row>
    <row r="32" ht="15.75" customHeight="1">
      <c r="K32" s="21"/>
    </row>
    <row r="33" ht="15.75" customHeight="1">
      <c r="K33" s="21"/>
    </row>
    <row r="34" ht="15.75" customHeight="1">
      <c r="K34" s="21"/>
    </row>
    <row r="35" ht="15.75" customHeight="1">
      <c r="K35" s="21"/>
    </row>
    <row r="36" ht="15.75" customHeight="1">
      <c r="K36" s="21"/>
    </row>
    <row r="37" ht="15.75" customHeight="1">
      <c r="K37" s="21"/>
    </row>
    <row r="38" ht="15.75" customHeight="1">
      <c r="K38" s="21"/>
    </row>
    <row r="39" ht="15.75" customHeight="1">
      <c r="K39" s="21"/>
    </row>
    <row r="40" ht="15.75" customHeight="1">
      <c r="K40" s="21"/>
    </row>
    <row r="41" ht="15.75" customHeight="1">
      <c r="K41" s="21"/>
    </row>
    <row r="42" ht="15.75" customHeight="1">
      <c r="K42" s="21"/>
    </row>
    <row r="43" ht="15.75" customHeight="1">
      <c r="K43" s="21"/>
    </row>
    <row r="44" ht="15.75" customHeight="1">
      <c r="K44" s="21"/>
    </row>
    <row r="45" ht="15.75" customHeight="1">
      <c r="K45" s="21"/>
    </row>
    <row r="46" ht="15.75" customHeight="1">
      <c r="K46" s="21"/>
    </row>
    <row r="47" ht="15.75" customHeight="1">
      <c r="K47" s="21"/>
    </row>
    <row r="48" ht="15.75" customHeight="1">
      <c r="K48" s="21"/>
    </row>
    <row r="49" ht="15.75" customHeight="1">
      <c r="K49" s="21"/>
    </row>
    <row r="50" ht="15.75" customHeight="1">
      <c r="K50" s="21"/>
    </row>
    <row r="51" ht="15.75" customHeight="1">
      <c r="K51" s="21"/>
    </row>
    <row r="52" ht="15.75" customHeight="1">
      <c r="K52" s="21"/>
    </row>
    <row r="53" ht="15.75" customHeight="1">
      <c r="K53" s="21"/>
    </row>
    <row r="54" ht="15.75" customHeight="1">
      <c r="K54" s="21"/>
    </row>
    <row r="55" ht="15.75" customHeight="1">
      <c r="K55" s="21"/>
    </row>
    <row r="56" ht="15.75" customHeight="1">
      <c r="K56" s="21"/>
    </row>
    <row r="57" ht="15.75" customHeight="1">
      <c r="K57" s="21"/>
    </row>
    <row r="58" ht="15.75" customHeight="1">
      <c r="K58" s="21"/>
    </row>
    <row r="59" ht="15.75" customHeight="1">
      <c r="K59" s="21"/>
    </row>
    <row r="60" ht="15.75" customHeight="1">
      <c r="K60" s="21"/>
    </row>
    <row r="61" ht="15.75" customHeight="1">
      <c r="K61" s="21"/>
    </row>
    <row r="62" ht="15.75" customHeight="1">
      <c r="K62" s="21"/>
    </row>
    <row r="63" ht="15.75" customHeight="1">
      <c r="K63" s="21"/>
    </row>
    <row r="64" ht="15.75" customHeight="1">
      <c r="K64" s="21"/>
    </row>
    <row r="65" ht="15.75" customHeight="1">
      <c r="K65" s="2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0"/>
    <col customWidth="1" min="2" max="2" width="10.67"/>
    <col customWidth="1" min="3" max="3" width="11.11"/>
    <col customWidth="1" min="4" max="4" width="16.78"/>
    <col customWidth="1" min="5" max="5" width="19.33"/>
    <col customWidth="1" min="6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</row>
    <row r="2" ht="15.75" customHeight="1">
      <c r="A2" s="17" t="s">
        <v>643</v>
      </c>
      <c r="B2" s="17"/>
      <c r="C2" s="17" t="s">
        <v>644</v>
      </c>
      <c r="D2" s="17" t="s">
        <v>11</v>
      </c>
      <c r="E2" s="1"/>
    </row>
    <row r="3" ht="15.75" customHeight="1">
      <c r="A3" s="17" t="s">
        <v>645</v>
      </c>
      <c r="B3" s="17"/>
      <c r="C3" s="17" t="s">
        <v>644</v>
      </c>
      <c r="D3" s="17" t="s">
        <v>11</v>
      </c>
      <c r="E3" s="1"/>
    </row>
    <row r="4" ht="15.75" customHeight="1">
      <c r="A4" s="17" t="s">
        <v>646</v>
      </c>
      <c r="B4" s="17"/>
      <c r="C4" s="17" t="s">
        <v>644</v>
      </c>
      <c r="D4" s="17" t="s">
        <v>11</v>
      </c>
      <c r="E4" s="1"/>
    </row>
    <row r="5" ht="15.75" customHeight="1">
      <c r="A5" s="17" t="s">
        <v>647</v>
      </c>
      <c r="B5" s="17"/>
      <c r="C5" s="17" t="s">
        <v>644</v>
      </c>
      <c r="D5" s="17" t="s">
        <v>11</v>
      </c>
      <c r="E5" s="1"/>
    </row>
    <row r="6" ht="15.75" customHeight="1">
      <c r="A6" s="17" t="s">
        <v>648</v>
      </c>
      <c r="B6" s="17"/>
      <c r="C6" s="17" t="s">
        <v>644</v>
      </c>
      <c r="D6" s="17" t="s">
        <v>11</v>
      </c>
      <c r="E6" s="1"/>
    </row>
    <row r="7" ht="15.75" customHeight="1">
      <c r="A7" s="17" t="s">
        <v>649</v>
      </c>
      <c r="B7" s="17"/>
      <c r="C7" s="17" t="s">
        <v>644</v>
      </c>
      <c r="D7" s="17" t="s">
        <v>36</v>
      </c>
      <c r="E7" s="1"/>
    </row>
    <row r="8" ht="15.75" customHeight="1">
      <c r="A8" s="17" t="s">
        <v>650</v>
      </c>
      <c r="B8" s="17"/>
      <c r="C8" s="17" t="s">
        <v>644</v>
      </c>
      <c r="D8" s="17" t="s">
        <v>34</v>
      </c>
      <c r="E8" s="1"/>
    </row>
    <row r="9" ht="15.75" customHeight="1">
      <c r="A9" s="17" t="s">
        <v>49</v>
      </c>
      <c r="B9" s="17"/>
      <c r="C9" s="17" t="s">
        <v>644</v>
      </c>
      <c r="D9" s="17" t="s">
        <v>50</v>
      </c>
      <c r="E9" s="1"/>
    </row>
    <row r="10" ht="15.75" customHeight="1">
      <c r="A10" s="7" t="s">
        <v>404</v>
      </c>
      <c r="C10" s="7" t="s">
        <v>652</v>
      </c>
      <c r="D10" s="19" t="s">
        <v>84</v>
      </c>
    </row>
    <row r="11" ht="15.75" customHeight="1">
      <c r="A11" s="7" t="s">
        <v>393</v>
      </c>
      <c r="C11" s="7" t="s">
        <v>652</v>
      </c>
      <c r="D11" s="19" t="s">
        <v>84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11"/>
    <col customWidth="1" min="2" max="2" width="23.11"/>
    <col customWidth="1" min="3" max="3" width="7.11"/>
    <col customWidth="1" min="4" max="4" width="7.67"/>
    <col customWidth="1" min="5" max="5" width="11.0"/>
    <col customWidth="1" min="6" max="6" width="34.78"/>
    <col customWidth="1" min="7" max="7" width="70.78"/>
    <col customWidth="1" min="8" max="8" width="19.67"/>
    <col customWidth="1" min="9" max="9" width="15.67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17" t="s">
        <v>10</v>
      </c>
      <c r="B2" s="17" t="s">
        <v>11</v>
      </c>
      <c r="C2" s="17"/>
      <c r="D2" s="17"/>
      <c r="E2" s="17"/>
      <c r="F2" s="17" t="s">
        <v>13</v>
      </c>
      <c r="G2" s="22"/>
      <c r="H2" s="22"/>
      <c r="K2" s="23" t="str">
        <f t="shared" ref="K2:K22" si="1">CONCATENATE(A2," ",B2," ,")</f>
        <v>RECORD_ID NUMBER(38,0) ,</v>
      </c>
    </row>
    <row r="3" ht="21.0" customHeight="1">
      <c r="A3" s="17" t="s">
        <v>14</v>
      </c>
      <c r="B3" s="17" t="s">
        <v>15</v>
      </c>
      <c r="C3" s="17"/>
      <c r="D3" s="17"/>
      <c r="E3" s="17"/>
      <c r="F3" s="7" t="s">
        <v>16</v>
      </c>
      <c r="G3" s="9" t="s">
        <v>17</v>
      </c>
      <c r="H3" s="17"/>
      <c r="I3" s="17"/>
      <c r="J3" s="17"/>
      <c r="K3" s="23" t="str">
        <f t="shared" si="1"/>
        <v>ORG_ID VARCHAR(30) ,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4.75" customHeight="1">
      <c r="A4" s="24" t="s">
        <v>843</v>
      </c>
      <c r="B4" s="17" t="s">
        <v>19</v>
      </c>
      <c r="C4" s="17"/>
      <c r="D4" s="17"/>
      <c r="E4" s="17"/>
      <c r="F4" s="7" t="s">
        <v>844</v>
      </c>
      <c r="G4" s="9" t="s">
        <v>845</v>
      </c>
      <c r="H4" s="17" t="s">
        <v>846</v>
      </c>
      <c r="I4" s="17"/>
      <c r="J4" s="17"/>
      <c r="K4" s="23" t="str">
        <f t="shared" si="1"/>
        <v>PK_CLAIM_ERA_LINK_ID VARCHAR(50) ,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8.75" customHeight="1">
      <c r="A5" s="7" t="s">
        <v>28</v>
      </c>
      <c r="B5" s="7" t="s">
        <v>29</v>
      </c>
      <c r="F5" s="7" t="s">
        <v>16</v>
      </c>
      <c r="G5" s="7" t="s">
        <v>30</v>
      </c>
      <c r="H5" s="17"/>
      <c r="I5" s="17"/>
      <c r="J5" s="17"/>
      <c r="K5" s="23" t="str">
        <f t="shared" si="1"/>
        <v>EFF_START_DT DATE ,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8.75" customHeight="1">
      <c r="A6" s="7" t="s">
        <v>31</v>
      </c>
      <c r="B6" s="7" t="s">
        <v>29</v>
      </c>
      <c r="G6" s="7" t="s">
        <v>32</v>
      </c>
      <c r="H6" s="17"/>
      <c r="I6" s="17"/>
      <c r="J6" s="17"/>
      <c r="K6" s="23" t="str">
        <f t="shared" si="1"/>
        <v>EFF_END_DT DATE ,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8.75" customHeight="1">
      <c r="A7" s="7" t="s">
        <v>33</v>
      </c>
      <c r="B7" s="7" t="s">
        <v>34</v>
      </c>
      <c r="G7" s="12" t="b">
        <v>1</v>
      </c>
      <c r="H7" s="17"/>
      <c r="I7" s="17"/>
      <c r="J7" s="17"/>
      <c r="K7" s="23" t="str">
        <f t="shared" si="1"/>
        <v>EFFECTIVE_FLAG BOOLEAN ,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8.75" customHeight="1">
      <c r="A8" s="7" t="s">
        <v>35</v>
      </c>
      <c r="B8" s="7" t="s">
        <v>36</v>
      </c>
      <c r="F8" s="7" t="s">
        <v>16</v>
      </c>
      <c r="G8" s="7" t="s">
        <v>37</v>
      </c>
      <c r="H8" s="17"/>
      <c r="I8" s="17"/>
      <c r="J8" s="17"/>
      <c r="K8" s="23" t="str">
        <f t="shared" si="1"/>
        <v>RECORD_STATUS_CD VARCHAR(1) ,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8.75" customHeight="1">
      <c r="A9" s="7" t="s">
        <v>38</v>
      </c>
      <c r="B9" s="7" t="s">
        <v>36</v>
      </c>
      <c r="F9" s="7" t="s">
        <v>16</v>
      </c>
      <c r="G9" s="7" t="s">
        <v>39</v>
      </c>
      <c r="H9" s="17"/>
      <c r="I9" s="17"/>
      <c r="J9" s="17"/>
      <c r="K9" s="23" t="str">
        <f t="shared" si="1"/>
        <v>RECORD_ACTION_CD VARCHAR(1) ,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8.75" customHeight="1">
      <c r="A10" s="7" t="s">
        <v>40</v>
      </c>
      <c r="B10" s="7" t="s">
        <v>36</v>
      </c>
      <c r="F10" s="7" t="s">
        <v>16</v>
      </c>
      <c r="G10" s="7" t="s">
        <v>41</v>
      </c>
      <c r="H10" s="17"/>
      <c r="I10" s="17"/>
      <c r="J10" s="17"/>
      <c r="K10" s="23" t="str">
        <f t="shared" si="1"/>
        <v>LOAD_STATUS_CD VARCHAR(1) ,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8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H11" s="17"/>
      <c r="I11" s="17"/>
      <c r="J11" s="17"/>
      <c r="K11" s="23" t="str">
        <f t="shared" si="1"/>
        <v>LOAD_RUN_ID NUMBER(38,0) ,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8.75" customHeight="1">
      <c r="A12" s="7" t="s">
        <v>44</v>
      </c>
      <c r="B12" s="7" t="s">
        <v>11</v>
      </c>
      <c r="F12" s="7" t="s">
        <v>16</v>
      </c>
      <c r="G12" s="7" t="s">
        <v>45</v>
      </c>
      <c r="H12" s="17"/>
      <c r="I12" s="17"/>
      <c r="J12" s="17"/>
      <c r="K12" s="23" t="str">
        <f t="shared" si="1"/>
        <v>LOAD_SET_ID NUMBER(38,0) ,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8.75" customHeight="1">
      <c r="A13" s="7" t="s">
        <v>46</v>
      </c>
      <c r="B13" s="7" t="s">
        <v>47</v>
      </c>
      <c r="F13" s="7" t="s">
        <v>16</v>
      </c>
      <c r="G13" s="7" t="s">
        <v>48</v>
      </c>
      <c r="H13" s="17"/>
      <c r="I13" s="17"/>
      <c r="J13" s="17"/>
      <c r="K13" s="23" t="str">
        <f t="shared" si="1"/>
        <v>LOAD_PERIOD VARCHAR(255) ,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8.75" customHeight="1">
      <c r="A14" s="7" t="s">
        <v>49</v>
      </c>
      <c r="B14" s="7" t="s">
        <v>50</v>
      </c>
      <c r="F14" s="7" t="s">
        <v>16</v>
      </c>
      <c r="G14" s="7" t="s">
        <v>51</v>
      </c>
      <c r="H14" s="17"/>
      <c r="I14" s="17"/>
      <c r="J14" s="17"/>
      <c r="K14" s="23" t="str">
        <f t="shared" si="1"/>
        <v>LOAD_TS TIMESTAMP_LTZ(9) ,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8.75" customHeight="1">
      <c r="A15" s="7" t="s">
        <v>52</v>
      </c>
      <c r="B15" s="7" t="s">
        <v>11</v>
      </c>
      <c r="G15" s="7" t="s">
        <v>53</v>
      </c>
      <c r="H15" s="17"/>
      <c r="I15" s="17"/>
      <c r="J15" s="17"/>
      <c r="K15" s="23" t="str">
        <f t="shared" si="1"/>
        <v>STATUS_RUN_ID NUMBER(38,0) ,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8.75" customHeight="1">
      <c r="A16" s="7" t="s">
        <v>54</v>
      </c>
      <c r="B16" s="7" t="s">
        <v>11</v>
      </c>
      <c r="G16" s="7" t="s">
        <v>53</v>
      </c>
      <c r="H16" s="17"/>
      <c r="I16" s="17"/>
      <c r="J16" s="17"/>
      <c r="K16" s="23" t="str">
        <f t="shared" si="1"/>
        <v>STATUS_SET_ID NUMBER(38,0) ,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8.75" customHeight="1">
      <c r="A17" s="7" t="s">
        <v>55</v>
      </c>
      <c r="B17" s="7" t="s">
        <v>50</v>
      </c>
      <c r="G17" s="7" t="s">
        <v>53</v>
      </c>
      <c r="H17" s="17"/>
      <c r="I17" s="17"/>
      <c r="J17" s="17"/>
      <c r="K17" s="23" t="str">
        <f t="shared" si="1"/>
        <v>STATUS_TS TIMESTAMP_LTZ(9) ,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22.5" customHeight="1">
      <c r="A18" s="17" t="s">
        <v>56</v>
      </c>
      <c r="B18" s="7" t="s">
        <v>47</v>
      </c>
      <c r="C18" s="17"/>
      <c r="D18" s="17"/>
      <c r="E18" s="17"/>
      <c r="F18" s="7" t="s">
        <v>844</v>
      </c>
      <c r="G18" s="9" t="s">
        <v>847</v>
      </c>
      <c r="H18" s="17"/>
      <c r="I18" s="17"/>
      <c r="J18" s="17"/>
      <c r="K18" s="23" t="str">
        <f t="shared" si="1"/>
        <v>SRC_HASH VARCHAR(255) ,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5.75" customHeight="1">
      <c r="A19" s="7" t="str">
        <f t="shared" ref="A19:A20" si="2">CONCATENATE("SRC_",G19)</f>
        <v>SRC_CLAIM_PAYMENT_NUMBER</v>
      </c>
      <c r="B19" s="7" t="s">
        <v>291</v>
      </c>
      <c r="C19" s="7" t="s">
        <v>12</v>
      </c>
      <c r="F19" s="7" t="s">
        <v>844</v>
      </c>
      <c r="G19" s="7" t="s">
        <v>710</v>
      </c>
      <c r="K19" s="23" t="str">
        <f t="shared" si="1"/>
        <v>SRC_CLAIM_PAYMENT_NUMBER VARCHAR(18) ,</v>
      </c>
    </row>
    <row r="20" ht="15.75" customHeight="1">
      <c r="A20" s="7" t="str">
        <f t="shared" si="2"/>
        <v>SRC_LINK_CODE</v>
      </c>
      <c r="B20" s="7" t="s">
        <v>36</v>
      </c>
      <c r="F20" s="7" t="s">
        <v>844</v>
      </c>
      <c r="G20" s="7" t="s">
        <v>848</v>
      </c>
      <c r="K20" s="23" t="str">
        <f t="shared" si="1"/>
        <v>SRC_LINK_CODE VARCHAR(1) ,</v>
      </c>
    </row>
    <row r="21" ht="15.75" customHeight="1">
      <c r="A21" s="7" t="s">
        <v>523</v>
      </c>
      <c r="B21" s="7" t="s">
        <v>291</v>
      </c>
      <c r="C21" s="7" t="s">
        <v>12</v>
      </c>
      <c r="F21" s="7" t="s">
        <v>844</v>
      </c>
      <c r="G21" s="7" t="s">
        <v>849</v>
      </c>
      <c r="K21" s="23" t="str">
        <f t="shared" si="1"/>
        <v>SRC_CLAIM_NUMBER VARCHAR(18) ,</v>
      </c>
    </row>
    <row r="22" ht="15.75" customHeight="1">
      <c r="A22" s="7" t="s">
        <v>850</v>
      </c>
      <c r="B22" s="7" t="s">
        <v>29</v>
      </c>
      <c r="F22" s="7" t="s">
        <v>844</v>
      </c>
      <c r="G22" s="7" t="s">
        <v>849</v>
      </c>
      <c r="K22" s="23" t="str">
        <f t="shared" si="1"/>
        <v>SRC_CLAIM_DATE DATE ,</v>
      </c>
    </row>
    <row r="24" ht="15.75" customHeight="1">
      <c r="K24" s="23"/>
    </row>
    <row r="25" ht="15.75" customHeight="1">
      <c r="K25" s="23"/>
    </row>
    <row r="26" ht="15.75" customHeight="1">
      <c r="K26" s="23"/>
    </row>
    <row r="27" ht="15.75" customHeight="1">
      <c r="K27" s="23"/>
    </row>
    <row r="28" ht="15.75" customHeight="1">
      <c r="K28" s="23"/>
    </row>
    <row r="29" ht="15.75" customHeight="1">
      <c r="K29" s="23"/>
    </row>
    <row r="30" ht="15.75" customHeight="1">
      <c r="K30" s="23"/>
    </row>
    <row r="31" ht="15.75" customHeight="1">
      <c r="K31" s="23"/>
    </row>
    <row r="32" ht="15.75" customHeight="1">
      <c r="K32" s="23"/>
    </row>
    <row r="33" ht="15.75" customHeight="1">
      <c r="K33" s="23"/>
    </row>
    <row r="34" ht="15.75" customHeight="1">
      <c r="K34" s="23"/>
    </row>
    <row r="35" ht="15.75" customHeight="1">
      <c r="K35" s="23"/>
    </row>
    <row r="36" ht="15.75" customHeight="1">
      <c r="K36" s="23"/>
    </row>
    <row r="37" ht="15.75" customHeight="1">
      <c r="K37" s="23"/>
    </row>
    <row r="38" ht="15.75" customHeight="1">
      <c r="K38" s="23"/>
    </row>
    <row r="39" ht="15.75" customHeight="1">
      <c r="K39" s="23"/>
    </row>
    <row r="40" ht="15.75" customHeight="1">
      <c r="K40" s="23"/>
    </row>
    <row r="41" ht="15.75" customHeight="1">
      <c r="K41" s="23"/>
    </row>
    <row r="42" ht="15.75" customHeight="1">
      <c r="K42" s="23"/>
    </row>
    <row r="43" ht="15.75" customHeight="1">
      <c r="K43" s="23"/>
    </row>
    <row r="44" ht="15.75" customHeight="1">
      <c r="K44" s="23"/>
    </row>
    <row r="45" ht="15.75" customHeight="1">
      <c r="K45" s="23"/>
    </row>
    <row r="46" ht="15.75" customHeight="1">
      <c r="K46" s="23"/>
    </row>
    <row r="47" ht="15.75" customHeight="1">
      <c r="K47" s="23"/>
    </row>
    <row r="48" ht="15.75" customHeight="1">
      <c r="K48" s="23"/>
    </row>
    <row r="49" ht="15.75" customHeight="1">
      <c r="K49" s="23"/>
    </row>
    <row r="50" ht="15.75" customHeight="1">
      <c r="K50" s="23"/>
    </row>
    <row r="51" ht="15.75" customHeight="1">
      <c r="K51" s="23"/>
    </row>
    <row r="52" ht="15.75" customHeight="1">
      <c r="K52" s="23"/>
    </row>
    <row r="53" ht="15.75" customHeight="1">
      <c r="K53" s="23"/>
    </row>
    <row r="54" ht="15.75" customHeight="1">
      <c r="K54" s="23"/>
    </row>
    <row r="55" ht="15.75" customHeight="1">
      <c r="K55" s="23"/>
    </row>
    <row r="56" ht="15.75" customHeight="1">
      <c r="K56" s="23"/>
    </row>
    <row r="57" ht="15.75" customHeight="1">
      <c r="K57" s="23"/>
    </row>
    <row r="58" ht="15.75" customHeight="1">
      <c r="K58" s="23"/>
    </row>
    <row r="59" ht="15.75" customHeight="1">
      <c r="K59" s="23"/>
    </row>
    <row r="60" ht="15.75" customHeight="1">
      <c r="K60" s="23"/>
    </row>
    <row r="61" ht="15.75" customHeight="1">
      <c r="K61" s="23"/>
    </row>
    <row r="62" ht="15.75" customHeight="1">
      <c r="K62" s="23"/>
    </row>
    <row r="63" ht="15.75" customHeight="1">
      <c r="K63" s="23"/>
    </row>
    <row r="64" ht="15.75" customHeight="1">
      <c r="K64" s="23"/>
    </row>
    <row r="65" ht="15.75" customHeight="1">
      <c r="K65" s="23"/>
    </row>
    <row r="66" ht="15.75" customHeight="1">
      <c r="K66" s="23"/>
    </row>
    <row r="67" ht="15.75" customHeight="1">
      <c r="K67" s="23"/>
    </row>
    <row r="68" ht="15.75" customHeight="1">
      <c r="K68" s="23"/>
    </row>
    <row r="69" ht="15.75" customHeight="1">
      <c r="K69" s="23"/>
    </row>
    <row r="70" ht="15.75" customHeight="1">
      <c r="K70" s="23"/>
    </row>
    <row r="71" ht="15.75" customHeight="1">
      <c r="K71" s="23"/>
    </row>
    <row r="72" ht="15.75" customHeight="1">
      <c r="K72" s="23"/>
    </row>
    <row r="73" ht="15.75" customHeight="1">
      <c r="K73" s="23"/>
    </row>
    <row r="74" ht="15.75" customHeight="1">
      <c r="K74" s="23"/>
    </row>
    <row r="75" ht="15.75" customHeight="1">
      <c r="K75" s="23"/>
    </row>
    <row r="76" ht="15.75" customHeight="1">
      <c r="K76" s="23"/>
    </row>
    <row r="77" ht="15.75" customHeight="1">
      <c r="K77" s="23"/>
    </row>
    <row r="78" ht="15.75" customHeight="1">
      <c r="K78" s="23"/>
    </row>
    <row r="79" ht="15.75" customHeight="1">
      <c r="K79" s="23"/>
    </row>
    <row r="80" ht="15.75" customHeight="1">
      <c r="K80" s="23"/>
    </row>
    <row r="81" ht="15.75" customHeight="1">
      <c r="K81" s="23"/>
    </row>
    <row r="82" ht="15.75" customHeight="1">
      <c r="K82" s="23"/>
    </row>
    <row r="83" ht="15.75" customHeight="1">
      <c r="K83" s="23"/>
    </row>
    <row r="84" ht="15.75" customHeight="1">
      <c r="K84" s="23"/>
    </row>
    <row r="85" ht="15.75" customHeight="1">
      <c r="K85" s="23"/>
    </row>
    <row r="86" ht="15.75" customHeight="1">
      <c r="K86" s="23"/>
    </row>
    <row r="87" ht="15.75" customHeight="1">
      <c r="K87" s="23"/>
    </row>
    <row r="88" ht="15.75" customHeight="1">
      <c r="K88" s="23"/>
    </row>
    <row r="89" ht="15.75" customHeight="1">
      <c r="K89" s="23"/>
    </row>
    <row r="90" ht="15.75" customHeight="1">
      <c r="K90" s="23"/>
    </row>
    <row r="91" ht="15.75" customHeight="1">
      <c r="K91" s="23"/>
    </row>
    <row r="92" ht="15.75" customHeight="1">
      <c r="K92" s="23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2" width="11.0"/>
    <col customWidth="1" min="3" max="3" width="13.33"/>
    <col customWidth="1" min="4" max="4" width="16.33"/>
    <col customWidth="1" min="5" max="5" width="19.33"/>
    <col customWidth="1" min="6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</row>
    <row r="2" ht="15.75" customHeight="1">
      <c r="A2" s="17" t="s">
        <v>643</v>
      </c>
      <c r="B2" s="17"/>
      <c r="C2" s="17" t="s">
        <v>644</v>
      </c>
      <c r="D2" s="17" t="s">
        <v>11</v>
      </c>
      <c r="E2" s="1"/>
    </row>
    <row r="3" ht="15.75" customHeight="1">
      <c r="A3" s="17" t="s">
        <v>645</v>
      </c>
      <c r="B3" s="17"/>
      <c r="C3" s="17" t="s">
        <v>644</v>
      </c>
      <c r="D3" s="17" t="s">
        <v>11</v>
      </c>
      <c r="E3" s="1"/>
    </row>
    <row r="4" ht="15.75" customHeight="1">
      <c r="A4" s="17" t="s">
        <v>646</v>
      </c>
      <c r="B4" s="17"/>
      <c r="C4" s="17" t="s">
        <v>644</v>
      </c>
      <c r="D4" s="17" t="s">
        <v>11</v>
      </c>
      <c r="E4" s="1"/>
    </row>
    <row r="5" ht="15.75" customHeight="1">
      <c r="A5" s="17" t="s">
        <v>647</v>
      </c>
      <c r="B5" s="17"/>
      <c r="C5" s="17" t="s">
        <v>644</v>
      </c>
      <c r="D5" s="17" t="s">
        <v>11</v>
      </c>
      <c r="E5" s="1"/>
    </row>
    <row r="6" ht="15.75" customHeight="1">
      <c r="A6" s="17" t="s">
        <v>648</v>
      </c>
      <c r="B6" s="17"/>
      <c r="C6" s="17" t="s">
        <v>644</v>
      </c>
      <c r="D6" s="17" t="s">
        <v>11</v>
      </c>
      <c r="E6" s="1"/>
    </row>
    <row r="7" ht="15.75" customHeight="1">
      <c r="A7" s="17" t="s">
        <v>649</v>
      </c>
      <c r="B7" s="17"/>
      <c r="C7" s="17" t="s">
        <v>644</v>
      </c>
      <c r="D7" s="17" t="s">
        <v>36</v>
      </c>
      <c r="E7" s="1"/>
    </row>
    <row r="8" ht="15.75" customHeight="1">
      <c r="A8" s="17" t="s">
        <v>650</v>
      </c>
      <c r="B8" s="17"/>
      <c r="C8" s="17" t="s">
        <v>644</v>
      </c>
      <c r="D8" s="17" t="s">
        <v>34</v>
      </c>
      <c r="E8" s="1"/>
    </row>
    <row r="9" ht="15.75" customHeight="1">
      <c r="A9" s="17" t="s">
        <v>49</v>
      </c>
      <c r="B9" s="17"/>
      <c r="C9" s="17" t="s">
        <v>644</v>
      </c>
      <c r="D9" s="17" t="s">
        <v>50</v>
      </c>
      <c r="E9" s="1"/>
    </row>
    <row r="10" ht="15.75" customHeight="1">
      <c r="A10" s="7" t="s">
        <v>710</v>
      </c>
      <c r="C10" s="7" t="s">
        <v>652</v>
      </c>
      <c r="D10" s="19" t="s">
        <v>84</v>
      </c>
    </row>
    <row r="11" ht="15.75" customHeight="1">
      <c r="A11" s="7" t="s">
        <v>848</v>
      </c>
      <c r="C11" s="7" t="s">
        <v>652</v>
      </c>
      <c r="D11" s="19" t="s">
        <v>84</v>
      </c>
    </row>
    <row r="12" ht="15.75" customHeight="1">
      <c r="A12" s="7" t="s">
        <v>851</v>
      </c>
      <c r="C12" s="7" t="s">
        <v>652</v>
      </c>
      <c r="D12" s="19" t="s">
        <v>84</v>
      </c>
    </row>
    <row r="13" ht="15.75" customHeight="1">
      <c r="A13" s="7" t="s">
        <v>852</v>
      </c>
      <c r="C13" s="7" t="s">
        <v>652</v>
      </c>
      <c r="D13" s="19" t="s">
        <v>84</v>
      </c>
    </row>
    <row r="14" ht="15.75" customHeight="1">
      <c r="A14" s="7" t="s">
        <v>853</v>
      </c>
      <c r="C14" s="7" t="s">
        <v>652</v>
      </c>
      <c r="D14" s="19" t="s">
        <v>84</v>
      </c>
    </row>
    <row r="15" ht="15.75" customHeight="1">
      <c r="A15" s="7" t="s">
        <v>854</v>
      </c>
      <c r="C15" s="7" t="s">
        <v>652</v>
      </c>
      <c r="D15" s="19" t="s">
        <v>84</v>
      </c>
    </row>
    <row r="16" ht="15.75" customHeight="1">
      <c r="A16" s="7" t="s">
        <v>855</v>
      </c>
      <c r="C16" s="7" t="s">
        <v>652</v>
      </c>
      <c r="D16" s="19" t="s">
        <v>84</v>
      </c>
    </row>
    <row r="17" ht="15.75" customHeight="1">
      <c r="A17" s="7" t="s">
        <v>856</v>
      </c>
      <c r="C17" s="7" t="s">
        <v>652</v>
      </c>
      <c r="D17" s="19" t="s">
        <v>84</v>
      </c>
    </row>
    <row r="18" ht="15.75" customHeight="1">
      <c r="A18" s="7" t="s">
        <v>857</v>
      </c>
      <c r="C18" s="7" t="s">
        <v>652</v>
      </c>
      <c r="D18" s="19" t="s">
        <v>84</v>
      </c>
    </row>
    <row r="19" ht="15.75" customHeight="1">
      <c r="A19" s="7" t="s">
        <v>858</v>
      </c>
      <c r="C19" s="7" t="s">
        <v>652</v>
      </c>
      <c r="D19" s="19" t="s">
        <v>84</v>
      </c>
    </row>
    <row r="20" ht="15.75" customHeight="1">
      <c r="A20" s="7" t="s">
        <v>859</v>
      </c>
      <c r="C20" s="7" t="s">
        <v>652</v>
      </c>
      <c r="D20" s="19" t="s">
        <v>84</v>
      </c>
    </row>
    <row r="21" ht="15.75" customHeight="1">
      <c r="A21" s="7" t="s">
        <v>860</v>
      </c>
      <c r="C21" s="7" t="s">
        <v>652</v>
      </c>
      <c r="D21" s="19" t="s">
        <v>84</v>
      </c>
    </row>
    <row r="22" ht="15.75" customHeight="1">
      <c r="A22" s="7" t="s">
        <v>861</v>
      </c>
      <c r="C22" s="7" t="s">
        <v>652</v>
      </c>
      <c r="D22" s="19" t="s">
        <v>84</v>
      </c>
    </row>
    <row r="23" ht="15.75" customHeight="1">
      <c r="A23" s="7" t="s">
        <v>862</v>
      </c>
      <c r="C23" s="7" t="s">
        <v>652</v>
      </c>
      <c r="D23" s="19" t="s">
        <v>84</v>
      </c>
    </row>
    <row r="24" ht="15.75" customHeight="1">
      <c r="A24" s="7" t="s">
        <v>863</v>
      </c>
      <c r="C24" s="7" t="s">
        <v>652</v>
      </c>
      <c r="D24" s="19" t="s">
        <v>84</v>
      </c>
    </row>
    <row r="25" ht="15.75" customHeight="1">
      <c r="A25" s="7" t="s">
        <v>864</v>
      </c>
      <c r="C25" s="7" t="s">
        <v>652</v>
      </c>
      <c r="D25" s="19" t="s">
        <v>84</v>
      </c>
    </row>
    <row r="26" ht="15.75" customHeight="1">
      <c r="A26" s="7" t="s">
        <v>865</v>
      </c>
      <c r="C26" s="7" t="s">
        <v>652</v>
      </c>
      <c r="D26" s="19" t="s">
        <v>84</v>
      </c>
    </row>
    <row r="27" ht="15.75" customHeight="1">
      <c r="A27" s="7" t="s">
        <v>866</v>
      </c>
      <c r="C27" s="7" t="s">
        <v>652</v>
      </c>
      <c r="D27" s="19" t="s">
        <v>84</v>
      </c>
    </row>
    <row r="28" ht="15.75" customHeight="1">
      <c r="A28" s="7" t="s">
        <v>867</v>
      </c>
      <c r="C28" s="7" t="s">
        <v>652</v>
      </c>
      <c r="D28" s="19" t="s">
        <v>84</v>
      </c>
    </row>
    <row r="29" ht="15.75" customHeight="1">
      <c r="A29" s="7" t="s">
        <v>868</v>
      </c>
      <c r="C29" s="7" t="s">
        <v>652</v>
      </c>
      <c r="D29" s="19" t="s">
        <v>84</v>
      </c>
    </row>
    <row r="30" ht="15.75" customHeight="1">
      <c r="A30" s="7" t="s">
        <v>869</v>
      </c>
      <c r="C30" s="7" t="s">
        <v>652</v>
      </c>
      <c r="D30" s="19" t="s">
        <v>84</v>
      </c>
    </row>
    <row r="31" ht="15.75" customHeight="1">
      <c r="A31" s="7" t="s">
        <v>870</v>
      </c>
      <c r="C31" s="7" t="s">
        <v>652</v>
      </c>
      <c r="D31" s="19" t="s">
        <v>84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5.56"/>
  </cols>
  <sheetData>
    <row r="1">
      <c r="A1" s="14" t="str">
        <f t="shared" ref="A1:A110" si="1">concat("SRC_CLM_",B1)</f>
        <v>SRC_CLM_RECORD_TYPE</v>
      </c>
      <c r="B1" s="14" t="s">
        <v>405</v>
      </c>
      <c r="C1" s="14"/>
    </row>
    <row r="2">
      <c r="A2" s="14" t="str">
        <f t="shared" si="1"/>
        <v>SRC_CLM_PAYER_ID</v>
      </c>
      <c r="B2" s="14" t="s">
        <v>406</v>
      </c>
      <c r="C2" s="14"/>
    </row>
    <row r="3">
      <c r="A3" s="14" t="str">
        <f t="shared" si="1"/>
        <v>SRC_CLM_CODING_TYPE</v>
      </c>
      <c r="B3" s="14" t="s">
        <v>407</v>
      </c>
      <c r="C3" s="14"/>
    </row>
    <row r="4">
      <c r="A4" s="14" t="str">
        <f t="shared" si="1"/>
        <v>SRC_CLM_RECEIVED_DATE</v>
      </c>
      <c r="B4" s="14" t="s">
        <v>408</v>
      </c>
      <c r="C4" s="14"/>
    </row>
    <row r="5">
      <c r="A5" s="14" t="str">
        <f t="shared" si="1"/>
        <v>SRC_CLM_CLAIM_TYPE_CODE</v>
      </c>
      <c r="B5" s="14" t="s">
        <v>409</v>
      </c>
      <c r="C5" s="14"/>
    </row>
    <row r="6">
      <c r="A6" s="14" t="str">
        <f t="shared" si="1"/>
        <v>SRC_CLM_CONTRACT_ALLOW_IND</v>
      </c>
      <c r="B6" s="14" t="s">
        <v>410</v>
      </c>
      <c r="C6" s="14"/>
    </row>
    <row r="7">
      <c r="A7" s="14" t="str">
        <f t="shared" si="1"/>
        <v>SRC_CLM_PAYER_NAME</v>
      </c>
      <c r="B7" s="14" t="s">
        <v>411</v>
      </c>
      <c r="C7" s="14"/>
    </row>
    <row r="8">
      <c r="A8" s="14" t="str">
        <f t="shared" si="1"/>
        <v>SRC_CLM_SUB_CLIENT_ID</v>
      </c>
      <c r="B8" s="14" t="s">
        <v>412</v>
      </c>
      <c r="C8" s="14"/>
    </row>
    <row r="9">
      <c r="A9" s="14" t="str">
        <f t="shared" si="1"/>
        <v>SRC_CLM_GROUP_NAME</v>
      </c>
      <c r="B9" s="14" t="s">
        <v>413</v>
      </c>
      <c r="C9" s="14"/>
    </row>
    <row r="10">
      <c r="A10" s="14" t="str">
        <f t="shared" si="1"/>
        <v>SRC_CLM_MEMBER_ID</v>
      </c>
      <c r="B10" s="14" t="s">
        <v>414</v>
      </c>
      <c r="C10" s="14"/>
    </row>
    <row r="11">
      <c r="A11" s="14" t="str">
        <f t="shared" si="1"/>
        <v>SRC_CLM_MEMBER_FNAME</v>
      </c>
      <c r="B11" s="14" t="s">
        <v>415</v>
      </c>
      <c r="C11" s="14"/>
    </row>
    <row r="12">
      <c r="A12" s="14" t="str">
        <f t="shared" si="1"/>
        <v>SRC_CLM_MEMBER_LNAME</v>
      </c>
      <c r="B12" s="14" t="s">
        <v>416</v>
      </c>
      <c r="C12" s="14"/>
    </row>
    <row r="13">
      <c r="A13" s="14" t="str">
        <f t="shared" si="1"/>
        <v>SRC_CLM_MEMBER_GENDER</v>
      </c>
      <c r="B13" s="14" t="s">
        <v>417</v>
      </c>
      <c r="C13" s="14"/>
    </row>
    <row r="14">
      <c r="A14" s="14" t="str">
        <f t="shared" si="1"/>
        <v>SRC_CLM_MEMBER_DOB</v>
      </c>
      <c r="B14" s="14" t="s">
        <v>418</v>
      </c>
      <c r="C14" s="14"/>
    </row>
    <row r="15">
      <c r="A15" s="14" t="str">
        <f t="shared" si="1"/>
        <v>SRC_CLM_MEMBER_ADR_LINE1</v>
      </c>
      <c r="B15" s="14" t="s">
        <v>419</v>
      </c>
      <c r="C15" s="14"/>
    </row>
    <row r="16">
      <c r="A16" s="14" t="str">
        <f t="shared" si="1"/>
        <v>SRC_CLM_MEMBER_ADR_LINE2</v>
      </c>
      <c r="B16" s="14" t="s">
        <v>420</v>
      </c>
      <c r="C16" s="14"/>
    </row>
    <row r="17">
      <c r="A17" s="14" t="str">
        <f t="shared" si="1"/>
        <v>SRC_CLM_MEMBER_ADR_CITY</v>
      </c>
      <c r="B17" s="14" t="s">
        <v>421</v>
      </c>
      <c r="C17" s="14"/>
    </row>
    <row r="18">
      <c r="A18" s="14" t="str">
        <f t="shared" si="1"/>
        <v>SRC_CLM_MEMBER_ADR_STATE</v>
      </c>
      <c r="B18" s="14" t="s">
        <v>422</v>
      </c>
      <c r="C18" s="14"/>
    </row>
    <row r="19">
      <c r="A19" s="14" t="str">
        <f t="shared" si="1"/>
        <v>SRC_CLM_MEMBER_ADR_ZIP</v>
      </c>
      <c r="B19" s="14" t="s">
        <v>423</v>
      </c>
      <c r="C19" s="14"/>
    </row>
    <row r="20">
      <c r="A20" s="14" t="str">
        <f t="shared" si="1"/>
        <v>SRC_CLM_PATIENT_ID</v>
      </c>
      <c r="B20" s="14" t="s">
        <v>424</v>
      </c>
      <c r="C20" s="14"/>
    </row>
    <row r="21">
      <c r="A21" s="14" t="str">
        <f t="shared" si="1"/>
        <v>SRC_CLM_PATIENT_RELATION</v>
      </c>
      <c r="B21" s="14" t="s">
        <v>425</v>
      </c>
      <c r="C21" s="14"/>
    </row>
    <row r="22">
      <c r="A22" s="14" t="str">
        <f t="shared" si="1"/>
        <v>SRC_CLM_PATIENT_FNAME</v>
      </c>
      <c r="B22" s="14" t="s">
        <v>426</v>
      </c>
      <c r="C22" s="14"/>
    </row>
    <row r="23">
      <c r="A23" s="14" t="str">
        <f t="shared" si="1"/>
        <v>SRC_CLM_PATIENT_LNAME</v>
      </c>
      <c r="B23" s="14" t="s">
        <v>427</v>
      </c>
      <c r="C23" s="14"/>
    </row>
    <row r="24">
      <c r="A24" s="14" t="str">
        <f t="shared" si="1"/>
        <v>SRC_CLM_PATIENT_GENDER</v>
      </c>
      <c r="B24" s="14" t="s">
        <v>428</v>
      </c>
      <c r="C24" s="14"/>
    </row>
    <row r="25">
      <c r="A25" s="14" t="str">
        <f t="shared" si="1"/>
        <v>SRC_CLM_PATIENT_DOB</v>
      </c>
      <c r="B25" s="14" t="s">
        <v>429</v>
      </c>
      <c r="C25" s="14"/>
    </row>
    <row r="26">
      <c r="A26" s="14" t="str">
        <f t="shared" si="1"/>
        <v>SRC_CLM_PATIENT_AGE</v>
      </c>
      <c r="B26" s="14" t="s">
        <v>430</v>
      </c>
      <c r="C26" s="14"/>
    </row>
    <row r="27">
      <c r="A27" s="14" t="str">
        <f t="shared" si="1"/>
        <v>SRC_CLM_BILLING_PR_ID</v>
      </c>
      <c r="B27" s="14" t="s">
        <v>431</v>
      </c>
      <c r="C27" s="14"/>
    </row>
    <row r="28">
      <c r="A28" s="14" t="str">
        <f t="shared" si="1"/>
        <v>SRC_CLM_BILLING_PR_NPI</v>
      </c>
      <c r="B28" s="14" t="s">
        <v>432</v>
      </c>
      <c r="C28" s="14"/>
    </row>
    <row r="29">
      <c r="A29" s="14" t="str">
        <f t="shared" si="1"/>
        <v>SRC_CLM_BILLING_NAME1</v>
      </c>
      <c r="B29" s="14" t="s">
        <v>433</v>
      </c>
      <c r="C29" s="14"/>
    </row>
    <row r="30">
      <c r="A30" s="14" t="str">
        <f t="shared" si="1"/>
        <v>SRC_CLM_BILLING_NAME2</v>
      </c>
      <c r="B30" s="14" t="s">
        <v>434</v>
      </c>
      <c r="C30" s="14"/>
    </row>
    <row r="31">
      <c r="A31" s="14" t="str">
        <f t="shared" si="1"/>
        <v>SRC_CLM_BILLING_ADR_LINE1</v>
      </c>
      <c r="B31" s="14" t="s">
        <v>435</v>
      </c>
      <c r="C31" s="14"/>
    </row>
    <row r="32">
      <c r="A32" s="14" t="str">
        <f t="shared" si="1"/>
        <v>SRC_CLM_BILLING_ADR_LINE2</v>
      </c>
      <c r="B32" s="14" t="s">
        <v>436</v>
      </c>
      <c r="C32" s="14"/>
    </row>
    <row r="33">
      <c r="A33" s="14" t="str">
        <f t="shared" si="1"/>
        <v>SRC_CLM_BILLING_ADR_CITY</v>
      </c>
      <c r="B33" s="14" t="s">
        <v>437</v>
      </c>
      <c r="C33" s="14"/>
    </row>
    <row r="34">
      <c r="A34" s="14" t="str">
        <f t="shared" si="1"/>
        <v>SRC_CLM_BILLING_ADR_STATE</v>
      </c>
      <c r="B34" s="14" t="s">
        <v>438</v>
      </c>
      <c r="C34" s="14"/>
    </row>
    <row r="35">
      <c r="A35" s="14" t="str">
        <f t="shared" si="1"/>
        <v>SRC_CLM_BILLING_ADR_ZIP</v>
      </c>
      <c r="B35" s="14" t="s">
        <v>439</v>
      </c>
      <c r="C35" s="14"/>
    </row>
    <row r="36">
      <c r="A36" s="14" t="str">
        <f t="shared" si="1"/>
        <v>SRC_CLM_REFERRING_PR_ID</v>
      </c>
      <c r="B36" s="14" t="s">
        <v>440</v>
      </c>
      <c r="C36" s="14"/>
    </row>
    <row r="37">
      <c r="A37" s="14" t="str">
        <f t="shared" si="1"/>
        <v>SRC_CLM_REFERRING_PR_NPI</v>
      </c>
      <c r="B37" s="14" t="s">
        <v>441</v>
      </c>
      <c r="C37" s="14"/>
    </row>
    <row r="38">
      <c r="A38" s="14" t="str">
        <f t="shared" si="1"/>
        <v>SRC_CLM_REFERRING_NAME1</v>
      </c>
      <c r="B38" s="14" t="s">
        <v>442</v>
      </c>
      <c r="C38" s="14"/>
    </row>
    <row r="39">
      <c r="A39" s="14" t="str">
        <f t="shared" si="1"/>
        <v>SRC_CLM_REFERRING_NAME2</v>
      </c>
      <c r="B39" s="14" t="s">
        <v>443</v>
      </c>
      <c r="C39" s="14"/>
    </row>
    <row r="40">
      <c r="A40" s="14" t="str">
        <f t="shared" si="1"/>
        <v>SRC_CLM_ATTENDING_PR_ID</v>
      </c>
      <c r="B40" s="14" t="s">
        <v>444</v>
      </c>
      <c r="C40" s="14"/>
    </row>
    <row r="41">
      <c r="A41" s="14" t="str">
        <f t="shared" si="1"/>
        <v>SRC_CLM_ATTENDING_PR_NPI</v>
      </c>
      <c r="B41" s="14" t="s">
        <v>445</v>
      </c>
      <c r="C41" s="14"/>
    </row>
    <row r="42">
      <c r="A42" s="14" t="str">
        <f t="shared" si="1"/>
        <v>SRC_CLM_ATTENDING_NAME1</v>
      </c>
      <c r="B42" s="14" t="s">
        <v>446</v>
      </c>
      <c r="C42" s="14"/>
    </row>
    <row r="43">
      <c r="A43" s="14" t="str">
        <f t="shared" si="1"/>
        <v>SRC_CLM_ATTENDING_NAME2</v>
      </c>
      <c r="B43" s="14" t="s">
        <v>447</v>
      </c>
      <c r="C43" s="14"/>
    </row>
    <row r="44">
      <c r="A44" s="14" t="str">
        <f t="shared" si="1"/>
        <v>SRC_CLM_FACILITY_ID</v>
      </c>
      <c r="B44" s="14" t="s">
        <v>448</v>
      </c>
      <c r="C44" s="14"/>
    </row>
    <row r="45">
      <c r="A45" s="14" t="str">
        <f t="shared" si="1"/>
        <v>SRC_CLM_FACILITY_NAME1</v>
      </c>
      <c r="B45" s="14" t="s">
        <v>449</v>
      </c>
      <c r="C45" s="14"/>
    </row>
    <row r="46">
      <c r="A46" s="14" t="str">
        <f t="shared" si="1"/>
        <v>SRC_CLM_FACILITY_NAME2</v>
      </c>
      <c r="B46" s="14" t="s">
        <v>450</v>
      </c>
      <c r="C46" s="14"/>
    </row>
    <row r="47">
      <c r="A47" s="14" t="str">
        <f t="shared" si="1"/>
        <v>SRC_CLM_FACILITY_ADR_LINE1</v>
      </c>
      <c r="B47" s="14" t="s">
        <v>451</v>
      </c>
      <c r="C47" s="14"/>
    </row>
    <row r="48">
      <c r="A48" s="14" t="str">
        <f t="shared" si="1"/>
        <v>SRC_CLM_FACILITY_ADR_LINE2</v>
      </c>
      <c r="B48" s="14" t="s">
        <v>452</v>
      </c>
      <c r="C48" s="14"/>
    </row>
    <row r="49">
      <c r="A49" s="14" t="str">
        <f t="shared" si="1"/>
        <v>SRC_CLM_FACILITY_ADR_CITY</v>
      </c>
      <c r="B49" s="14" t="s">
        <v>453</v>
      </c>
      <c r="C49" s="14"/>
    </row>
    <row r="50">
      <c r="A50" s="14" t="str">
        <f t="shared" si="1"/>
        <v>SRC_CLM_FACILITY_ADR_STATE</v>
      </c>
      <c r="B50" s="14" t="s">
        <v>454</v>
      </c>
      <c r="C50" s="14"/>
    </row>
    <row r="51">
      <c r="A51" s="14" t="str">
        <f t="shared" si="1"/>
        <v>SRC_CLM_FACILITY_ADR_ZIP</v>
      </c>
      <c r="B51" s="14" t="s">
        <v>455</v>
      </c>
      <c r="C51" s="14"/>
    </row>
    <row r="52">
      <c r="A52" s="14" t="str">
        <f t="shared" si="1"/>
        <v>SRC_CLM_STATEMENT_FROM</v>
      </c>
      <c r="B52" s="14" t="s">
        <v>456</v>
      </c>
      <c r="C52" s="14"/>
    </row>
    <row r="53">
      <c r="A53" s="14" t="str">
        <f t="shared" si="1"/>
        <v>SRC_CLM_STATEMENT_TO</v>
      </c>
      <c r="B53" s="14" t="s">
        <v>457</v>
      </c>
      <c r="C53" s="14"/>
    </row>
    <row r="54">
      <c r="A54" s="14" t="str">
        <f t="shared" si="1"/>
        <v>SRC_CLM_TOTAL_CHARGE</v>
      </c>
      <c r="B54" s="14" t="s">
        <v>458</v>
      </c>
      <c r="C54" s="14"/>
    </row>
    <row r="55">
      <c r="A55" s="14" t="str">
        <f t="shared" si="1"/>
        <v>SRC_CLM_TOTAL_ALLOWED</v>
      </c>
      <c r="B55" s="14" t="s">
        <v>459</v>
      </c>
      <c r="C55" s="14"/>
    </row>
    <row r="56">
      <c r="A56" s="14" t="str">
        <f t="shared" si="1"/>
        <v>SRC_CLM_DRG_CODE</v>
      </c>
      <c r="B56" s="14" t="s">
        <v>460</v>
      </c>
      <c r="C56" s="14"/>
    </row>
    <row r="57">
      <c r="A57" s="14" t="str">
        <f t="shared" si="1"/>
        <v>SRC_CLM_PATIENT_CONTROL</v>
      </c>
      <c r="B57" s="14" t="s">
        <v>461</v>
      </c>
      <c r="C57" s="14"/>
    </row>
    <row r="58">
      <c r="A58" s="14" t="str">
        <f t="shared" si="1"/>
        <v>SRC_CLM_TYPE_BILL</v>
      </c>
      <c r="B58" s="14" t="s">
        <v>462</v>
      </c>
      <c r="C58" s="14"/>
    </row>
    <row r="59">
      <c r="A59" s="14" t="str">
        <f t="shared" si="1"/>
        <v>SRC_CLM_RELEASE_SIGN</v>
      </c>
      <c r="B59" s="14" t="s">
        <v>463</v>
      </c>
      <c r="C59" s="14"/>
    </row>
    <row r="60">
      <c r="A60" s="14" t="str">
        <f t="shared" si="1"/>
        <v>SRC_CLM_ASSIGNMENT_SIGN</v>
      </c>
      <c r="B60" s="14" t="s">
        <v>464</v>
      </c>
      <c r="C60" s="14"/>
    </row>
    <row r="61">
      <c r="A61" s="14" t="str">
        <f t="shared" si="1"/>
        <v>SRC_CLM_IN_OUT_NETWORK</v>
      </c>
      <c r="B61" s="14" t="s">
        <v>465</v>
      </c>
      <c r="C61" s="14"/>
    </row>
    <row r="62">
      <c r="A62" s="14" t="str">
        <f t="shared" si="1"/>
        <v>SRC_CLM_PRINCIPAL_PROCEDURE</v>
      </c>
      <c r="B62" s="14" t="s">
        <v>466</v>
      </c>
      <c r="C62" s="14"/>
    </row>
    <row r="63">
      <c r="A63" s="14" t="str">
        <f t="shared" si="1"/>
        <v>SRC_CLM_ADMIT_DIAGNOSIS</v>
      </c>
      <c r="B63" s="14" t="s">
        <v>467</v>
      </c>
      <c r="C63" s="14"/>
    </row>
    <row r="64">
      <c r="A64" s="14" t="str">
        <f t="shared" si="1"/>
        <v>SRC_CLM_PRIMARY_DIAGNOSIS</v>
      </c>
      <c r="B64" s="14" t="s">
        <v>468</v>
      </c>
      <c r="C64" s="14"/>
    </row>
    <row r="65">
      <c r="A65" s="14" t="str">
        <f t="shared" si="1"/>
        <v>SRC_CLM_DIAGNOSIS_CODE_2</v>
      </c>
      <c r="B65" s="14" t="s">
        <v>469</v>
      </c>
      <c r="C65" s="14"/>
    </row>
    <row r="66">
      <c r="A66" s="14" t="str">
        <f t="shared" si="1"/>
        <v>SRC_CLM_DIAGNOSIS_CODE_3</v>
      </c>
      <c r="B66" s="14" t="s">
        <v>470</v>
      </c>
      <c r="C66" s="14"/>
    </row>
    <row r="67">
      <c r="A67" s="14" t="str">
        <f t="shared" si="1"/>
        <v>SRC_CLM_DIAGNOSIS_CODE_4</v>
      </c>
      <c r="B67" s="14" t="s">
        <v>471</v>
      </c>
      <c r="C67" s="14"/>
    </row>
    <row r="68">
      <c r="A68" s="14" t="str">
        <f t="shared" si="1"/>
        <v>SRC_CLM_DIAGNOSIS_CODE_5</v>
      </c>
      <c r="B68" s="14" t="s">
        <v>472</v>
      </c>
      <c r="C68" s="14"/>
    </row>
    <row r="69">
      <c r="A69" s="14" t="str">
        <f t="shared" si="1"/>
        <v>SRC_CLM_DIAGNOSIS_CODE_6</v>
      </c>
      <c r="B69" s="14" t="s">
        <v>473</v>
      </c>
      <c r="C69" s="14"/>
    </row>
    <row r="70">
      <c r="A70" s="14" t="str">
        <f t="shared" si="1"/>
        <v>SRC_CLM_DIAGNOSIS_CODE_7</v>
      </c>
      <c r="B70" s="14" t="s">
        <v>474</v>
      </c>
      <c r="C70" s="14"/>
    </row>
    <row r="71">
      <c r="A71" s="14" t="str">
        <f t="shared" si="1"/>
        <v>SRC_CLM_DIAGNOSIS_CODE_8</v>
      </c>
      <c r="B71" s="14" t="s">
        <v>475</v>
      </c>
      <c r="C71" s="14"/>
    </row>
    <row r="72">
      <c r="A72" s="14" t="str">
        <f t="shared" si="1"/>
        <v>SRC_CLM_OTHER_PROC_CODE_2</v>
      </c>
      <c r="B72" s="14" t="s">
        <v>476</v>
      </c>
      <c r="C72" s="14"/>
    </row>
    <row r="73">
      <c r="A73" s="14" t="str">
        <f t="shared" si="1"/>
        <v>SRC_CLM_OTHER_PROC_CODE_3</v>
      </c>
      <c r="B73" s="14" t="s">
        <v>477</v>
      </c>
      <c r="C73" s="14"/>
    </row>
    <row r="74">
      <c r="A74" s="14" t="str">
        <f t="shared" si="1"/>
        <v>SRC_CLM_OTHER_PROC_CODE_4</v>
      </c>
      <c r="B74" s="14" t="s">
        <v>478</v>
      </c>
      <c r="C74" s="14"/>
    </row>
    <row r="75">
      <c r="A75" s="14" t="str">
        <f t="shared" si="1"/>
        <v>SRC_CLM_OTHER_PROC_CODE_5</v>
      </c>
      <c r="B75" s="14" t="s">
        <v>479</v>
      </c>
      <c r="C75" s="14"/>
    </row>
    <row r="76">
      <c r="A76" s="14" t="str">
        <f t="shared" si="1"/>
        <v>SRC_CLM_OTHER_PROC_CODE_6</v>
      </c>
      <c r="B76" s="14" t="s">
        <v>480</v>
      </c>
      <c r="C76" s="14"/>
    </row>
    <row r="77">
      <c r="A77" s="14" t="str">
        <f t="shared" si="1"/>
        <v>SRC_CLM_PROV_SPECIALTY</v>
      </c>
      <c r="B77" s="14" t="s">
        <v>481</v>
      </c>
      <c r="C77" s="14"/>
    </row>
    <row r="78">
      <c r="A78" s="14" t="str">
        <f t="shared" si="1"/>
        <v>SRC_CLM_TYPE_COVERAGE</v>
      </c>
      <c r="B78" s="14" t="s">
        <v>482</v>
      </c>
      <c r="C78" s="14"/>
    </row>
    <row r="79">
      <c r="A79" s="14" t="str">
        <f t="shared" si="1"/>
        <v>SRC_CLM_EXPLANATION_CODE</v>
      </c>
      <c r="B79" s="14" t="s">
        <v>483</v>
      </c>
      <c r="C79" s="14"/>
    </row>
    <row r="80">
      <c r="A80" s="14" t="str">
        <f t="shared" si="1"/>
        <v>SRC_CLM_ACCIDENT_RELATED</v>
      </c>
      <c r="B80" s="14" t="s">
        <v>484</v>
      </c>
      <c r="C80" s="14"/>
    </row>
    <row r="81">
      <c r="A81" s="14" t="str">
        <f t="shared" si="1"/>
        <v>SRC_CLM_ESRD_PATIENT</v>
      </c>
      <c r="B81" s="14" t="s">
        <v>485</v>
      </c>
      <c r="C81" s="14"/>
    </row>
    <row r="82">
      <c r="A82" s="14" t="str">
        <f t="shared" si="1"/>
        <v>SRC_CLM_HOSP_ADMIS_OR_ER</v>
      </c>
      <c r="B82" s="14" t="s">
        <v>486</v>
      </c>
      <c r="C82" s="14"/>
    </row>
    <row r="83">
      <c r="A83" s="14" t="str">
        <f t="shared" si="1"/>
        <v>SRC_CLM_AMB_NURSE_TO_HOSP</v>
      </c>
      <c r="B83" s="14" t="s">
        <v>487</v>
      </c>
      <c r="C83" s="14"/>
    </row>
    <row r="84">
      <c r="A84" s="14" t="str">
        <f t="shared" si="1"/>
        <v>SRC_CLM_NOT_COVRD_SPECIALT</v>
      </c>
      <c r="B84" s="14" t="s">
        <v>488</v>
      </c>
      <c r="C84" s="14"/>
    </row>
    <row r="85">
      <c r="A85" s="14" t="str">
        <f t="shared" si="1"/>
        <v>SRC_CLM_ELECTRONIC_CLAIM</v>
      </c>
      <c r="B85" s="14" t="s">
        <v>489</v>
      </c>
      <c r="C85" s="14"/>
    </row>
    <row r="86">
      <c r="A86" s="14" t="str">
        <f t="shared" si="1"/>
        <v>SRC_CLM_DIALYSIS_RELATED</v>
      </c>
      <c r="B86" s="14" t="s">
        <v>490</v>
      </c>
      <c r="C86" s="14"/>
    </row>
    <row r="87">
      <c r="A87" s="14" t="str">
        <f t="shared" si="1"/>
        <v>SRC_CLM_NEW_PATIENT</v>
      </c>
      <c r="B87" s="14" t="s">
        <v>491</v>
      </c>
      <c r="C87" s="14"/>
    </row>
    <row r="88">
      <c r="A88" s="14" t="str">
        <f t="shared" si="1"/>
        <v>SRC_CLM_INITIAL_PROCEDURE</v>
      </c>
      <c r="B88" s="14" t="s">
        <v>492</v>
      </c>
      <c r="C88" s="14"/>
    </row>
    <row r="89">
      <c r="A89" s="14" t="str">
        <f t="shared" si="1"/>
        <v>SRC_CLM_AMB_NURSE_TO_DIAG</v>
      </c>
      <c r="B89" s="14" t="s">
        <v>493</v>
      </c>
      <c r="C89" s="14"/>
    </row>
    <row r="90">
      <c r="A90" s="14" t="str">
        <f t="shared" si="1"/>
        <v>SRC_CLM_AMB_HOSP_TO_HOSP</v>
      </c>
      <c r="B90" s="14" t="s">
        <v>494</v>
      </c>
      <c r="C90" s="14"/>
    </row>
    <row r="91">
      <c r="A91" s="14" t="str">
        <f t="shared" si="1"/>
        <v>SRC_CLM_ADMISSION_DATE</v>
      </c>
      <c r="B91" s="14" t="s">
        <v>495</v>
      </c>
      <c r="C91" s="14"/>
    </row>
    <row r="92">
      <c r="A92" s="14" t="str">
        <f t="shared" si="1"/>
        <v>SRC_CLM_ADMISSION_HOUR</v>
      </c>
      <c r="B92" s="14" t="s">
        <v>496</v>
      </c>
      <c r="C92" s="14"/>
    </row>
    <row r="93">
      <c r="A93" s="14" t="str">
        <f t="shared" si="1"/>
        <v>SRC_CLM_ADMIT_TYPE_CODE</v>
      </c>
      <c r="B93" s="14" t="s">
        <v>497</v>
      </c>
      <c r="C93" s="14"/>
    </row>
    <row r="94">
      <c r="A94" s="14" t="str">
        <f t="shared" si="1"/>
        <v>SRC_CLM_ADMIT_SRC_CODE</v>
      </c>
      <c r="B94" s="14" t="s">
        <v>498</v>
      </c>
      <c r="C94" s="14"/>
    </row>
    <row r="95">
      <c r="A95" s="14" t="str">
        <f t="shared" si="1"/>
        <v>SRC_CLM_DISCHARGE_HOUR</v>
      </c>
      <c r="B95" s="14" t="s">
        <v>499</v>
      </c>
      <c r="C95" s="14"/>
    </row>
    <row r="96">
      <c r="A96" s="14" t="str">
        <f t="shared" si="1"/>
        <v>SRC_CLM_PATIENT_STATUS_CD</v>
      </c>
      <c r="B96" s="14" t="s">
        <v>500</v>
      </c>
      <c r="C96" s="14"/>
    </row>
    <row r="97">
      <c r="A97" s="14" t="str">
        <f t="shared" si="1"/>
        <v>SRC_CLM_TOOTH_NUMBER</v>
      </c>
      <c r="B97" s="14" t="s">
        <v>501</v>
      </c>
      <c r="C97" s="14"/>
    </row>
    <row r="98">
      <c r="A98" s="14" t="str">
        <f t="shared" si="1"/>
        <v>SRC_CLM_OTHER_PROC_CODE_7</v>
      </c>
      <c r="B98" s="14" t="s">
        <v>502</v>
      </c>
      <c r="C98" s="14"/>
    </row>
    <row r="99">
      <c r="A99" s="14" t="str">
        <f t="shared" si="1"/>
        <v>SRC_CLM_OTHER_PROC_CODE_8</v>
      </c>
      <c r="B99" s="14" t="s">
        <v>503</v>
      </c>
      <c r="C99" s="14"/>
    </row>
    <row r="100">
      <c r="A100" s="14" t="str">
        <f t="shared" si="1"/>
        <v>SRC_CLM_OTHER_PROC_CODE_9</v>
      </c>
      <c r="B100" s="14" t="s">
        <v>504</v>
      </c>
      <c r="C100" s="14"/>
    </row>
    <row r="101">
      <c r="A101" s="14" t="str">
        <f t="shared" si="1"/>
        <v>SRC_CLM_OTHER_PROC_CODE_10</v>
      </c>
      <c r="B101" s="14" t="s">
        <v>505</v>
      </c>
      <c r="C101" s="14"/>
    </row>
    <row r="102">
      <c r="A102" s="14" t="str">
        <f t="shared" si="1"/>
        <v>SRC_CLM_BILLING_TAXONOMY</v>
      </c>
      <c r="B102" s="14" t="s">
        <v>506</v>
      </c>
      <c r="C102" s="14"/>
    </row>
    <row r="103">
      <c r="A103" s="14" t="str">
        <f t="shared" si="1"/>
        <v>SRC_CLM_BILLING_STATE_LIC</v>
      </c>
      <c r="B103" s="14" t="s">
        <v>507</v>
      </c>
      <c r="C103" s="14"/>
    </row>
    <row r="104">
      <c r="A104" s="14" t="str">
        <f t="shared" si="1"/>
        <v>SRC_CLM_BILLING_UPIN</v>
      </c>
      <c r="B104" s="14" t="s">
        <v>508</v>
      </c>
      <c r="C104" s="14"/>
    </row>
    <row r="105">
      <c r="A105" s="14" t="str">
        <f t="shared" si="1"/>
        <v>SRC_CLM_BILLING_SSN</v>
      </c>
      <c r="B105" s="14" t="s">
        <v>509</v>
      </c>
      <c r="C105" s="14"/>
    </row>
    <row r="106">
      <c r="A106" s="14" t="str">
        <f t="shared" si="1"/>
        <v>SRC_CLM_RENDERING_TAXONOMY</v>
      </c>
      <c r="B106" s="14" t="s">
        <v>510</v>
      </c>
      <c r="C106" s="14"/>
    </row>
    <row r="107">
      <c r="A107" s="14" t="str">
        <f t="shared" si="1"/>
        <v>SRC_CLM_RENDERING_STATE_LIC</v>
      </c>
      <c r="B107" s="14" t="s">
        <v>511</v>
      </c>
      <c r="C107" s="14"/>
    </row>
    <row r="108">
      <c r="A108" s="14" t="str">
        <f t="shared" si="1"/>
        <v>SRC_CLM_RENDERING_UPIN</v>
      </c>
      <c r="B108" s="14" t="s">
        <v>512</v>
      </c>
      <c r="C108" s="14"/>
    </row>
    <row r="109">
      <c r="A109" s="14" t="str">
        <f t="shared" si="1"/>
        <v>SRC_CLM_FACILITY_NPI</v>
      </c>
      <c r="B109" s="14" t="s">
        <v>513</v>
      </c>
      <c r="C109" s="14"/>
    </row>
    <row r="110">
      <c r="A110" s="14" t="str">
        <f t="shared" si="1"/>
        <v>SRC_CLM_FACILITY_STATE_LIC</v>
      </c>
      <c r="B110" s="14" t="s">
        <v>514</v>
      </c>
      <c r="C110" s="14"/>
    </row>
    <row r="111">
      <c r="A111" s="14" t="str">
        <f t="shared" ref="A111:A159" si="2">concat("SRC_ERA_",B111)</f>
        <v>SRC_ERA_CLAIM_PAYMENT_NUMBER</v>
      </c>
      <c r="B111" s="14" t="s">
        <v>710</v>
      </c>
      <c r="C111" s="14"/>
    </row>
    <row r="112">
      <c r="A112" s="14" t="str">
        <f t="shared" si="2"/>
        <v>SRC_ERA_RECORD_TYPE</v>
      </c>
      <c r="B112" s="14" t="s">
        <v>405</v>
      </c>
      <c r="C112" s="14"/>
    </row>
    <row r="113">
      <c r="A113" s="14" t="str">
        <f t="shared" si="2"/>
        <v>SRC_ERA_PAYER_CLAIM_CONTROL_NUMBER</v>
      </c>
      <c r="B113" s="14" t="s">
        <v>711</v>
      </c>
      <c r="C113" s="14"/>
    </row>
    <row r="114">
      <c r="A114" s="14" t="str">
        <f t="shared" si="2"/>
        <v>SRC_ERA_PAYER_ID</v>
      </c>
      <c r="B114" s="14" t="s">
        <v>406</v>
      </c>
      <c r="C114" s="14"/>
    </row>
    <row r="115">
      <c r="A115" s="14" t="str">
        <f t="shared" si="2"/>
        <v>SRC_ERA_CLAIM_STATUS</v>
      </c>
      <c r="B115" s="14" t="s">
        <v>712</v>
      </c>
      <c r="C115" s="14"/>
    </row>
    <row r="116">
      <c r="A116" s="14" t="str">
        <f t="shared" si="2"/>
        <v>SRC_ERA_EMDEON_TRANSACTION_ID</v>
      </c>
      <c r="B116" s="14" t="s">
        <v>713</v>
      </c>
      <c r="C116" s="14"/>
    </row>
    <row r="117">
      <c r="A117" s="14" t="str">
        <f t="shared" si="2"/>
        <v>SRC_ERA_CLAIM_RECEIVED_BY_PAYER_DATE</v>
      </c>
      <c r="B117" s="14" t="s">
        <v>714</v>
      </c>
      <c r="C117" s="14"/>
    </row>
    <row r="118">
      <c r="A118" s="14" t="str">
        <f t="shared" si="2"/>
        <v>SRC_ERA_EMDEON_PURPOSE_CD</v>
      </c>
      <c r="B118" s="14" t="s">
        <v>715</v>
      </c>
      <c r="C118" s="14"/>
    </row>
    <row r="119">
      <c r="A119" s="14" t="str">
        <f t="shared" si="2"/>
        <v>SRC_ERA_PAYER_NAME</v>
      </c>
      <c r="B119" s="14" t="s">
        <v>411</v>
      </c>
      <c r="C119" s="14"/>
    </row>
    <row r="120">
      <c r="A120" s="14" t="str">
        <f t="shared" si="2"/>
        <v>SRC_ERA_BILLING_PR_ID</v>
      </c>
      <c r="B120" s="14" t="s">
        <v>431</v>
      </c>
      <c r="C120" s="14"/>
    </row>
    <row r="121">
      <c r="A121" s="14" t="str">
        <f t="shared" si="2"/>
        <v>SRC_ERA_BILLING_PR_NPI</v>
      </c>
      <c r="B121" s="14" t="s">
        <v>432</v>
      </c>
      <c r="C121" s="14"/>
    </row>
    <row r="122">
      <c r="A122" s="14" t="str">
        <f t="shared" si="2"/>
        <v>SRC_ERA_BILLING_PR_NAME</v>
      </c>
      <c r="B122" s="14" t="s">
        <v>716</v>
      </c>
      <c r="C122" s="14"/>
    </row>
    <row r="123">
      <c r="A123" s="14" t="str">
        <f t="shared" si="2"/>
        <v>SRC_ERA_BILLING_PR_ADR_LINE1</v>
      </c>
      <c r="B123" s="14" t="s">
        <v>717</v>
      </c>
      <c r="C123" s="14"/>
    </row>
    <row r="124">
      <c r="A124" s="14" t="str">
        <f t="shared" si="2"/>
        <v>SRC_ERA_BILLING_PR_ADR_LINE2</v>
      </c>
      <c r="B124" s="14" t="s">
        <v>718</v>
      </c>
      <c r="C124" s="14"/>
    </row>
    <row r="125">
      <c r="A125" s="14" t="str">
        <f t="shared" si="2"/>
        <v>SRC_ERA_BILLING_PR_ADR_CITY</v>
      </c>
      <c r="B125" s="14" t="s">
        <v>719</v>
      </c>
      <c r="C125" s="14"/>
    </row>
    <row r="126">
      <c r="A126" s="14" t="str">
        <f t="shared" si="2"/>
        <v>SRC_ERA_BILLING_PR_ADR_STATE</v>
      </c>
      <c r="B126" s="14" t="s">
        <v>720</v>
      </c>
      <c r="C126" s="14"/>
    </row>
    <row r="127">
      <c r="A127" s="14" t="str">
        <f t="shared" si="2"/>
        <v>SRC_ERA_BILLING_PR_ADR_ZIP</v>
      </c>
      <c r="B127" s="14" t="s">
        <v>721</v>
      </c>
      <c r="C127" s="14"/>
    </row>
    <row r="128">
      <c r="A128" s="14" t="str">
        <f t="shared" si="2"/>
        <v>SRC_ERA_RENDERING_PR_NPI</v>
      </c>
      <c r="B128" s="14" t="s">
        <v>722</v>
      </c>
      <c r="C128" s="14"/>
    </row>
    <row r="129">
      <c r="A129" s="14" t="str">
        <f t="shared" si="2"/>
        <v>SRC_ERA_RENDERING_PR_LAST_OR_ORG_NAME</v>
      </c>
      <c r="B129" s="14" t="s">
        <v>723</v>
      </c>
      <c r="C129" s="14"/>
    </row>
    <row r="130">
      <c r="A130" s="14" t="str">
        <f t="shared" si="2"/>
        <v>SRC_ERA_RENDERING_PR_FIRST_NAME</v>
      </c>
      <c r="B130" s="14" t="s">
        <v>724</v>
      </c>
      <c r="C130" s="14"/>
    </row>
    <row r="131">
      <c r="A131" s="14" t="str">
        <f t="shared" si="2"/>
        <v>SRC_ERA_STATEMENT_FROM_DATE</v>
      </c>
      <c r="B131" s="14" t="s">
        <v>725</v>
      </c>
      <c r="C131" s="14"/>
    </row>
    <row r="132">
      <c r="A132" s="14" t="str">
        <f t="shared" si="2"/>
        <v>SRC_ERA_STATEMENT_TO_DATE</v>
      </c>
      <c r="B132" s="14" t="s">
        <v>726</v>
      </c>
      <c r="C132" s="14"/>
    </row>
    <row r="133">
      <c r="A133" s="14" t="str">
        <f t="shared" si="2"/>
        <v>SRC_ERA_TOTAL_PAID_AMT</v>
      </c>
      <c r="B133" s="14" t="s">
        <v>727</v>
      </c>
      <c r="C133" s="14"/>
    </row>
    <row r="134">
      <c r="A134" s="14" t="str">
        <f t="shared" si="2"/>
        <v>SRC_ERA_TOTAL_CLAIM_CHARGE_AMOUNT</v>
      </c>
      <c r="B134" s="14" t="s">
        <v>728</v>
      </c>
      <c r="C134" s="14"/>
    </row>
    <row r="135">
      <c r="A135" s="14" t="str">
        <f t="shared" si="2"/>
        <v>SRC_ERA_PATIENT_RESPONSIBILITY_AMOUNT</v>
      </c>
      <c r="B135" s="14" t="s">
        <v>729</v>
      </c>
      <c r="C135" s="14"/>
    </row>
    <row r="136">
      <c r="A136" s="14" t="str">
        <f t="shared" si="2"/>
        <v>SRC_ERA_DRG_CODE</v>
      </c>
      <c r="B136" s="14" t="s">
        <v>460</v>
      </c>
      <c r="C136" s="14"/>
    </row>
    <row r="137">
      <c r="A137" s="14" t="str">
        <f t="shared" si="2"/>
        <v>SRC_ERA_TYPE_OF_BILL</v>
      </c>
      <c r="B137" s="14" t="s">
        <v>730</v>
      </c>
      <c r="C137" s="14"/>
    </row>
    <row r="138">
      <c r="A138" s="14" t="str">
        <f t="shared" si="2"/>
        <v>SRC_ERA_PATIENT_AMOUNT_PAID</v>
      </c>
      <c r="B138" s="14" t="s">
        <v>731</v>
      </c>
      <c r="C138" s="14"/>
    </row>
    <row r="139">
      <c r="A139" s="14" t="str">
        <f t="shared" si="2"/>
        <v>SRC_ERA_TYPE_OF_COVERAGE</v>
      </c>
      <c r="B139" s="14" t="s">
        <v>732</v>
      </c>
      <c r="C139" s="14"/>
    </row>
    <row r="140">
      <c r="A140" s="14" t="str">
        <f t="shared" si="2"/>
        <v>SRC_ERA_GROUP_CODE_1</v>
      </c>
      <c r="B140" s="14" t="s">
        <v>733</v>
      </c>
      <c r="C140" s="14"/>
    </row>
    <row r="141">
      <c r="A141" s="14" t="str">
        <f t="shared" si="2"/>
        <v>SRC_ERA_REASON_CODE_1</v>
      </c>
      <c r="B141" s="14" t="s">
        <v>734</v>
      </c>
      <c r="C141" s="14"/>
    </row>
    <row r="142">
      <c r="A142" s="14" t="str">
        <f t="shared" si="2"/>
        <v>SRC_ERA_ADJUSTMENT_AMOUNT_1</v>
      </c>
      <c r="B142" s="14" t="s">
        <v>735</v>
      </c>
      <c r="C142" s="14"/>
    </row>
    <row r="143">
      <c r="A143" s="14" t="str">
        <f t="shared" si="2"/>
        <v>SRC_ERA_ADJUSTMENT_QUANTITY_1</v>
      </c>
      <c r="B143" s="14" t="s">
        <v>736</v>
      </c>
      <c r="C143" s="14"/>
    </row>
    <row r="144">
      <c r="A144" s="14" t="str">
        <f t="shared" si="2"/>
        <v>SRC_ERA_GROUP_CODE_2</v>
      </c>
      <c r="B144" s="14" t="s">
        <v>737</v>
      </c>
      <c r="C144" s="14"/>
    </row>
    <row r="145">
      <c r="A145" s="14" t="str">
        <f t="shared" si="2"/>
        <v>SRC_ERA_REASON_CODE_2</v>
      </c>
      <c r="B145" s="14" t="s">
        <v>738</v>
      </c>
      <c r="C145" s="14"/>
    </row>
    <row r="146">
      <c r="A146" s="14" t="str">
        <f t="shared" si="2"/>
        <v>SRC_ERA_ADJUSTMENT_AMOUNT_2</v>
      </c>
      <c r="B146" s="14" t="s">
        <v>739</v>
      </c>
      <c r="C146" s="14"/>
    </row>
    <row r="147">
      <c r="A147" s="14" t="str">
        <f t="shared" si="2"/>
        <v>SRC_ERA_ADJUSTMENT_QUANTITY_2</v>
      </c>
      <c r="B147" s="14" t="s">
        <v>740</v>
      </c>
      <c r="C147" s="14"/>
    </row>
    <row r="148">
      <c r="A148" s="14" t="str">
        <f t="shared" si="2"/>
        <v>SRC_ERA_GROUP_CODE_3</v>
      </c>
      <c r="B148" s="14" t="s">
        <v>741</v>
      </c>
      <c r="C148" s="14"/>
    </row>
    <row r="149">
      <c r="A149" s="14" t="str">
        <f t="shared" si="2"/>
        <v>SRC_ERA_REASON_CODE_3</v>
      </c>
      <c r="B149" s="14" t="s">
        <v>742</v>
      </c>
      <c r="C149" s="14"/>
    </row>
    <row r="150">
      <c r="A150" s="14" t="str">
        <f t="shared" si="2"/>
        <v>SRC_ERA_ADJUSTMENT_AMOUNT_3</v>
      </c>
      <c r="B150" s="14" t="s">
        <v>743</v>
      </c>
      <c r="C150" s="14"/>
    </row>
    <row r="151">
      <c r="A151" s="14" t="str">
        <f t="shared" si="2"/>
        <v>SRC_ERA_ADJUSTMENT_QUANTITY_3</v>
      </c>
      <c r="B151" s="14" t="s">
        <v>744</v>
      </c>
      <c r="C151" s="14"/>
    </row>
    <row r="152">
      <c r="A152" s="14" t="str">
        <f t="shared" si="2"/>
        <v>SRC_ERA_GROUP_CODE_4</v>
      </c>
      <c r="B152" s="14" t="s">
        <v>745</v>
      </c>
      <c r="C152" s="14"/>
    </row>
    <row r="153">
      <c r="A153" s="14" t="str">
        <f t="shared" si="2"/>
        <v>SRC_ERA_REASON_CODE_4</v>
      </c>
      <c r="B153" s="14" t="s">
        <v>746</v>
      </c>
      <c r="C153" s="14"/>
    </row>
    <row r="154">
      <c r="A154" s="14" t="str">
        <f t="shared" si="2"/>
        <v>SRC_ERA_ADJUSTMENT_AMOUNT_4</v>
      </c>
      <c r="B154" s="14" t="s">
        <v>747</v>
      </c>
      <c r="C154" s="14"/>
    </row>
    <row r="155">
      <c r="A155" s="14" t="str">
        <f t="shared" si="2"/>
        <v>SRC_ERA_ADJUSTMENT_QUANTITY_4</v>
      </c>
      <c r="B155" s="14" t="s">
        <v>748</v>
      </c>
      <c r="C155" s="14"/>
    </row>
    <row r="156">
      <c r="A156" s="14" t="str">
        <f t="shared" si="2"/>
        <v>SRC_ERA_GROUP_CODE_5</v>
      </c>
      <c r="B156" s="14" t="s">
        <v>749</v>
      </c>
      <c r="C156" s="14"/>
    </row>
    <row r="157">
      <c r="A157" s="14" t="str">
        <f t="shared" si="2"/>
        <v>SRC_ERA_REASON_CODE_5</v>
      </c>
      <c r="B157" s="14" t="s">
        <v>750</v>
      </c>
      <c r="C157" s="14"/>
    </row>
    <row r="158">
      <c r="A158" s="14" t="str">
        <f t="shared" si="2"/>
        <v>SRC_ERA_ADJUSTMENT_AMOUNT_5</v>
      </c>
      <c r="B158" s="14" t="s">
        <v>751</v>
      </c>
      <c r="C158" s="14"/>
    </row>
    <row r="159">
      <c r="A159" s="14" t="str">
        <f t="shared" si="2"/>
        <v>SRC_ERA_ADJUSTMENT_QUANTITY_5</v>
      </c>
      <c r="B159" s="14" t="s">
        <v>752</v>
      </c>
      <c r="C159" s="1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0.67"/>
    <col customWidth="1" min="2" max="2" width="44.33"/>
    <col customWidth="1" min="3" max="7" width="8.78"/>
    <col customWidth="1" min="8" max="8" width="48.67"/>
    <col customWidth="1" min="9" max="26" width="8.78"/>
  </cols>
  <sheetData>
    <row r="1" ht="15.75" customHeight="1">
      <c r="A1" s="7" t="s">
        <v>871</v>
      </c>
      <c r="G1" s="7" t="s">
        <v>872</v>
      </c>
    </row>
    <row r="2" ht="15.75" customHeight="1">
      <c r="A2" s="7" t="s">
        <v>409</v>
      </c>
      <c r="B2" s="7" t="str">
        <f t="shared" ref="B2:B22" si="1">CONCATENATE("IFNULL(TO_VARCHAR(",A2,"),'')||")</f>
        <v>IFNULL(TO_VARCHAR(CLAIM_TYPE_CODE),'')||</v>
      </c>
      <c r="H2" s="7" t="s">
        <v>873</v>
      </c>
      <c r="J2" s="7" t="s">
        <v>874</v>
      </c>
    </row>
    <row r="3" ht="15.75" customHeight="1">
      <c r="A3" s="7" t="s">
        <v>432</v>
      </c>
      <c r="B3" s="7" t="str">
        <f t="shared" si="1"/>
        <v>IFNULL(TO_VARCHAR(BILLING_PR_NPI),'')||</v>
      </c>
      <c r="H3" s="7" t="s">
        <v>875</v>
      </c>
      <c r="J3" s="7" t="s">
        <v>876</v>
      </c>
    </row>
    <row r="4" ht="15.75" customHeight="1">
      <c r="A4" s="7" t="s">
        <v>445</v>
      </c>
      <c r="B4" s="7" t="str">
        <f t="shared" si="1"/>
        <v>IFNULL(TO_VARCHAR(ATTENDING_PR_NPI),'')||</v>
      </c>
      <c r="H4" s="7" t="s">
        <v>877</v>
      </c>
      <c r="J4" s="7" t="s">
        <v>878</v>
      </c>
    </row>
    <row r="5" ht="15.75" customHeight="1">
      <c r="A5" s="7" t="s">
        <v>456</v>
      </c>
      <c r="B5" s="7" t="str">
        <f t="shared" si="1"/>
        <v>IFNULL(TO_VARCHAR(STATEMENT_FROM),'')||</v>
      </c>
      <c r="H5" s="7" t="s">
        <v>879</v>
      </c>
    </row>
    <row r="6" ht="15.75" customHeight="1">
      <c r="A6" s="7" t="s">
        <v>457</v>
      </c>
      <c r="B6" s="7" t="str">
        <f t="shared" si="1"/>
        <v>IFNULL(TO_VARCHAR(STATEMENT_TO),'')||</v>
      </c>
      <c r="H6" s="7" t="s">
        <v>880</v>
      </c>
    </row>
    <row r="7" ht="15.75" customHeight="1">
      <c r="A7" s="7" t="s">
        <v>460</v>
      </c>
      <c r="B7" s="7" t="str">
        <f t="shared" si="1"/>
        <v>IFNULL(TO_VARCHAR(DRG_CODE),'')||</v>
      </c>
      <c r="H7" s="7" t="s">
        <v>881</v>
      </c>
    </row>
    <row r="8" ht="15.75" customHeight="1">
      <c r="A8" s="7" t="s">
        <v>462</v>
      </c>
      <c r="B8" s="7" t="str">
        <f t="shared" si="1"/>
        <v>IFNULL(TO_VARCHAR(TYPE_BILL),'')||</v>
      </c>
      <c r="H8" s="7" t="s">
        <v>882</v>
      </c>
    </row>
    <row r="9" ht="15.75" customHeight="1">
      <c r="A9" s="7" t="s">
        <v>466</v>
      </c>
      <c r="B9" s="7" t="str">
        <f t="shared" si="1"/>
        <v>IFNULL(TO_VARCHAR(PRINCIPAL_PROCEDURE),'')||</v>
      </c>
      <c r="H9" s="7" t="s">
        <v>883</v>
      </c>
    </row>
    <row r="10" ht="15.75" customHeight="1">
      <c r="A10" s="7" t="s">
        <v>467</v>
      </c>
      <c r="B10" s="7" t="str">
        <f t="shared" si="1"/>
        <v>IFNULL(TO_VARCHAR(ADMIT_DIAGNOSIS),'')||</v>
      </c>
      <c r="H10" s="7" t="s">
        <v>884</v>
      </c>
    </row>
    <row r="11" ht="15.75" customHeight="1">
      <c r="A11" s="7" t="s">
        <v>468</v>
      </c>
      <c r="B11" s="7" t="str">
        <f t="shared" si="1"/>
        <v>IFNULL(TO_VARCHAR(PRIMARY_DIAGNOSIS),'')||</v>
      </c>
      <c r="H11" s="7" t="s">
        <v>885</v>
      </c>
    </row>
    <row r="12" ht="15.75" customHeight="1">
      <c r="A12" s="7" t="s">
        <v>469</v>
      </c>
      <c r="B12" s="7" t="str">
        <f t="shared" si="1"/>
        <v>IFNULL(TO_VARCHAR(DIAGNOSIS_CODE_2),'')||</v>
      </c>
      <c r="H12" s="7" t="s">
        <v>886</v>
      </c>
    </row>
    <row r="13" ht="15.75" customHeight="1">
      <c r="A13" s="7" t="s">
        <v>470</v>
      </c>
      <c r="B13" s="7" t="str">
        <f t="shared" si="1"/>
        <v>IFNULL(TO_VARCHAR(DIAGNOSIS_CODE_3),'')||</v>
      </c>
      <c r="H13" s="7" t="s">
        <v>887</v>
      </c>
    </row>
    <row r="14" ht="15.75" customHeight="1">
      <c r="A14" s="7" t="s">
        <v>471</v>
      </c>
      <c r="B14" s="7" t="str">
        <f t="shared" si="1"/>
        <v>IFNULL(TO_VARCHAR(DIAGNOSIS_CODE_4),'')||</v>
      </c>
      <c r="H14" s="7" t="s">
        <v>888</v>
      </c>
    </row>
    <row r="15" ht="15.75" customHeight="1">
      <c r="A15" s="7" t="s">
        <v>472</v>
      </c>
      <c r="B15" s="7" t="str">
        <f t="shared" si="1"/>
        <v>IFNULL(TO_VARCHAR(DIAGNOSIS_CODE_5),'')||</v>
      </c>
      <c r="H15" s="7" t="s">
        <v>889</v>
      </c>
    </row>
    <row r="16" ht="15.75" customHeight="1">
      <c r="A16" s="7" t="s">
        <v>473</v>
      </c>
      <c r="B16" s="7" t="str">
        <f t="shared" si="1"/>
        <v>IFNULL(TO_VARCHAR(DIAGNOSIS_CODE_6),'')||</v>
      </c>
      <c r="H16" s="7" t="s">
        <v>890</v>
      </c>
    </row>
    <row r="17" ht="15.75" customHeight="1">
      <c r="A17" s="7" t="s">
        <v>474</v>
      </c>
      <c r="B17" s="7" t="str">
        <f t="shared" si="1"/>
        <v>IFNULL(TO_VARCHAR(DIAGNOSIS_CODE_7),'')||</v>
      </c>
      <c r="H17" s="7" t="s">
        <v>891</v>
      </c>
    </row>
    <row r="18" ht="15.75" customHeight="1">
      <c r="A18" s="7" t="s">
        <v>475</v>
      </c>
      <c r="B18" s="7" t="str">
        <f t="shared" si="1"/>
        <v>IFNULL(TO_VARCHAR(DIAGNOSIS_CODE_8),'')||</v>
      </c>
      <c r="H18" s="7" t="s">
        <v>892</v>
      </c>
    </row>
    <row r="19" ht="15.75" customHeight="1">
      <c r="A19" s="7" t="s">
        <v>482</v>
      </c>
      <c r="B19" s="7" t="str">
        <f t="shared" si="1"/>
        <v>IFNULL(TO_VARCHAR(TYPE_COVERAGE),'')||</v>
      </c>
      <c r="H19" s="7" t="s">
        <v>893</v>
      </c>
    </row>
    <row r="20" ht="15.75" customHeight="1">
      <c r="A20" s="7" t="s">
        <v>497</v>
      </c>
      <c r="B20" s="7" t="str">
        <f t="shared" si="1"/>
        <v>IFNULL(TO_VARCHAR(ADMIT_TYPE_CODE),'')||</v>
      </c>
      <c r="H20" s="7" t="s">
        <v>894</v>
      </c>
    </row>
    <row r="21" ht="15.75" customHeight="1">
      <c r="A21" s="7" t="s">
        <v>498</v>
      </c>
      <c r="B21" s="7" t="str">
        <f t="shared" si="1"/>
        <v>IFNULL(TO_VARCHAR(ADMIT_SRC_CODE),'')||</v>
      </c>
      <c r="H21" s="7" t="s">
        <v>895</v>
      </c>
    </row>
    <row r="22" ht="15.75" customHeight="1">
      <c r="A22" s="7" t="s">
        <v>500</v>
      </c>
      <c r="B22" s="7" t="str">
        <f t="shared" si="1"/>
        <v>IFNULL(TO_VARCHAR(PATIENT_STATUS_CD),'')||</v>
      </c>
      <c r="H22" s="7" t="s">
        <v>896</v>
      </c>
    </row>
    <row r="23" ht="15.75" customHeight="1">
      <c r="A23" s="7" t="s">
        <v>513</v>
      </c>
      <c r="B23" s="7" t="str">
        <f>CONCATENATE("IFNULL(TO_VARCHAR(",A23,"),'')")</f>
        <v>IFNULL(TO_VARCHAR(FACILITY_NPI),'')</v>
      </c>
      <c r="H23" s="7" t="s">
        <v>897</v>
      </c>
    </row>
    <row r="24" ht="15.75" customHeight="1">
      <c r="G24" s="7" t="s">
        <v>898</v>
      </c>
    </row>
    <row r="25" ht="15.75" customHeight="1">
      <c r="A25" s="7" t="s">
        <v>899</v>
      </c>
    </row>
    <row r="26" ht="15.75" customHeight="1">
      <c r="G26" s="7" t="s">
        <v>872</v>
      </c>
    </row>
    <row r="27" ht="15.75" customHeight="1">
      <c r="A27" s="7" t="s">
        <v>660</v>
      </c>
      <c r="B27" s="7" t="str">
        <f t="shared" ref="B27:B40" si="2">CONCATENATE("IFNULL(TO_VARCHAR(",A27,"),'')||")</f>
        <v>IFNULL(TO_VARCHAR(SERVICE_FROM),'')||</v>
      </c>
      <c r="H27" s="7" t="s">
        <v>900</v>
      </c>
    </row>
    <row r="28" ht="15.75" customHeight="1">
      <c r="A28" s="7" t="s">
        <v>661</v>
      </c>
      <c r="B28" s="7" t="str">
        <f t="shared" si="2"/>
        <v>IFNULL(TO_VARCHAR(SERVICE_TO),'')||</v>
      </c>
      <c r="H28" s="7" t="s">
        <v>901</v>
      </c>
    </row>
    <row r="29" ht="15.75" customHeight="1">
      <c r="A29" s="7" t="s">
        <v>662</v>
      </c>
      <c r="B29" s="7" t="str">
        <f t="shared" si="2"/>
        <v>IFNULL(TO_VARCHAR(PLACE_SERVICE),'')||</v>
      </c>
      <c r="H29" s="7" t="s">
        <v>902</v>
      </c>
    </row>
    <row r="30" ht="15.75" customHeight="1">
      <c r="A30" s="7" t="s">
        <v>663</v>
      </c>
      <c r="B30" s="7" t="str">
        <f t="shared" si="2"/>
        <v>IFNULL(TO_VARCHAR(PROCEDURE),'')||</v>
      </c>
      <c r="H30" s="7" t="s">
        <v>903</v>
      </c>
    </row>
    <row r="31" ht="15.75" customHeight="1">
      <c r="A31" s="7" t="s">
        <v>671</v>
      </c>
      <c r="B31" s="7" t="str">
        <f t="shared" si="2"/>
        <v>IFNULL(TO_VARCHAR(UNITS),'')||</v>
      </c>
      <c r="H31" s="7" t="s">
        <v>904</v>
      </c>
    </row>
    <row r="32" ht="15.75" customHeight="1">
      <c r="A32" s="7" t="s">
        <v>673</v>
      </c>
      <c r="B32" s="7" t="str">
        <f t="shared" si="2"/>
        <v>IFNULL(TO_VARCHAR(REVENUE_CODE),'')||</v>
      </c>
      <c r="H32" s="7" t="s">
        <v>905</v>
      </c>
    </row>
    <row r="33" ht="15.75" customHeight="1">
      <c r="A33" s="7" t="s">
        <v>674</v>
      </c>
      <c r="B33" s="7" t="str">
        <f t="shared" si="2"/>
        <v>IFNULL(TO_VARCHAR(DIAGNOSIS_POINTER_1),'')||</v>
      </c>
      <c r="H33" s="7" t="s">
        <v>906</v>
      </c>
    </row>
    <row r="34" ht="15.75" customHeight="1">
      <c r="A34" s="7" t="s">
        <v>675</v>
      </c>
      <c r="B34" s="7" t="str">
        <f t="shared" si="2"/>
        <v>IFNULL(TO_VARCHAR(DIAGNOSIS_POINTER_2),'')||</v>
      </c>
      <c r="H34" s="7" t="s">
        <v>907</v>
      </c>
    </row>
    <row r="35" ht="15.75" customHeight="1">
      <c r="A35" s="7" t="s">
        <v>676</v>
      </c>
      <c r="B35" s="7" t="str">
        <f t="shared" si="2"/>
        <v>IFNULL(TO_VARCHAR(DIAGNOSIS_POINTER_3),'')||</v>
      </c>
      <c r="H35" s="7" t="s">
        <v>908</v>
      </c>
    </row>
    <row r="36" ht="15.75" customHeight="1">
      <c r="A36" s="7" t="s">
        <v>677</v>
      </c>
      <c r="B36" s="7" t="str">
        <f t="shared" si="2"/>
        <v>IFNULL(TO_VARCHAR(DIAGNOSIS_POINTER_4),'')||</v>
      </c>
      <c r="H36" s="7" t="s">
        <v>909</v>
      </c>
    </row>
    <row r="37" ht="15.75" customHeight="1">
      <c r="A37" s="7" t="s">
        <v>678</v>
      </c>
      <c r="B37" s="7" t="str">
        <f t="shared" si="2"/>
        <v>IFNULL(TO_VARCHAR(DIAGNOSIS_POINTER_5),'')||</v>
      </c>
      <c r="H37" s="7" t="s">
        <v>910</v>
      </c>
    </row>
    <row r="38" ht="15.75" customHeight="1">
      <c r="A38" s="7" t="s">
        <v>679</v>
      </c>
      <c r="B38" s="7" t="str">
        <f t="shared" si="2"/>
        <v>IFNULL(TO_VARCHAR(DIAGNOSIS_POINTER_6),'')||</v>
      </c>
      <c r="H38" s="7" t="s">
        <v>911</v>
      </c>
    </row>
    <row r="39" ht="15.75" customHeight="1">
      <c r="A39" s="7" t="s">
        <v>680</v>
      </c>
      <c r="B39" s="7" t="str">
        <f t="shared" si="2"/>
        <v>IFNULL(TO_VARCHAR(DIAGNOSIS_POINTER_7),'')||</v>
      </c>
      <c r="H39" s="7" t="s">
        <v>912</v>
      </c>
    </row>
    <row r="40" ht="15.75" customHeight="1">
      <c r="A40" s="7" t="s">
        <v>681</v>
      </c>
      <c r="B40" s="7" t="str">
        <f t="shared" si="2"/>
        <v>IFNULL(TO_VARCHAR(DIAGNOSIS_POINTER_8),'')||</v>
      </c>
      <c r="H40" s="7" t="s">
        <v>913</v>
      </c>
    </row>
    <row r="41" ht="15.75" customHeight="1">
      <c r="A41" s="7" t="s">
        <v>683</v>
      </c>
      <c r="B41" s="7" t="str">
        <f>CONCATENATE("IFNULL(TO_VARCHAR(",A41,"),'')")</f>
        <v>IFNULL(TO_VARCHAR(NDC),'')</v>
      </c>
      <c r="H41" s="7" t="s">
        <v>914</v>
      </c>
    </row>
    <row r="42" ht="15.75" customHeight="1">
      <c r="G42" s="7" t="s">
        <v>898</v>
      </c>
    </row>
    <row r="43" ht="15.75" customHeight="1">
      <c r="A43" s="7" t="s">
        <v>915</v>
      </c>
    </row>
    <row r="44" ht="15.75" customHeight="1">
      <c r="G44" s="7" t="s">
        <v>872</v>
      </c>
    </row>
    <row r="45" ht="15.75" customHeight="1">
      <c r="A45" s="7" t="s">
        <v>406</v>
      </c>
      <c r="B45" s="7" t="str">
        <f t="shared" ref="B45:B53" si="3">CONCATENATE("IFNULL(TO_VARCHAR(",A45,"),'')||")</f>
        <v>IFNULL(TO_VARCHAR(PAYER_ID),'')||</v>
      </c>
      <c r="H45" s="7" t="s">
        <v>916</v>
      </c>
    </row>
    <row r="46" ht="15.75" customHeight="1">
      <c r="A46" s="7" t="s">
        <v>712</v>
      </c>
      <c r="B46" s="7" t="str">
        <f t="shared" si="3"/>
        <v>IFNULL(TO_VARCHAR(CLAIM_STATUS),'')||</v>
      </c>
      <c r="H46" s="7" t="s">
        <v>917</v>
      </c>
    </row>
    <row r="47" ht="15.75" customHeight="1">
      <c r="A47" s="7" t="s">
        <v>714</v>
      </c>
      <c r="B47" s="7" t="str">
        <f t="shared" si="3"/>
        <v>IFNULL(TO_VARCHAR(CLAIM_RECEIVED_BY_PAYER_DATE),'')||</v>
      </c>
      <c r="H47" s="7" t="s">
        <v>918</v>
      </c>
    </row>
    <row r="48" ht="15.75" customHeight="1">
      <c r="A48" s="7" t="s">
        <v>432</v>
      </c>
      <c r="B48" s="7" t="str">
        <f t="shared" si="3"/>
        <v>IFNULL(TO_VARCHAR(BILLING_PR_NPI),'')||</v>
      </c>
      <c r="H48" s="7" t="s">
        <v>875</v>
      </c>
    </row>
    <row r="49" ht="15.75" customHeight="1">
      <c r="A49" s="7" t="s">
        <v>722</v>
      </c>
      <c r="B49" s="7" t="str">
        <f t="shared" si="3"/>
        <v>IFNULL(TO_VARCHAR(RENDERING_PR_NPI),'')||</v>
      </c>
      <c r="H49" s="7" t="s">
        <v>919</v>
      </c>
    </row>
    <row r="50" ht="15.75" customHeight="1">
      <c r="A50" s="7" t="s">
        <v>725</v>
      </c>
      <c r="B50" s="7" t="str">
        <f t="shared" si="3"/>
        <v>IFNULL(TO_VARCHAR(STATEMENT_FROM_DATE),'')||</v>
      </c>
      <c r="H50" s="7" t="s">
        <v>920</v>
      </c>
    </row>
    <row r="51" ht="15.75" customHeight="1">
      <c r="A51" s="7" t="s">
        <v>726</v>
      </c>
      <c r="B51" s="7" t="str">
        <f t="shared" si="3"/>
        <v>IFNULL(TO_VARCHAR(STATEMENT_TO_DATE),'')||</v>
      </c>
      <c r="H51" s="7" t="s">
        <v>921</v>
      </c>
    </row>
    <row r="52" ht="15.75" customHeight="1">
      <c r="A52" s="7" t="s">
        <v>727</v>
      </c>
      <c r="B52" s="7" t="str">
        <f t="shared" si="3"/>
        <v>IFNULL(TO_VARCHAR(TOTAL_PAID_AMT),'')||</v>
      </c>
      <c r="H52" s="7" t="s">
        <v>922</v>
      </c>
    </row>
    <row r="53" ht="15.75" customHeight="1">
      <c r="A53" s="7" t="s">
        <v>460</v>
      </c>
      <c r="B53" s="7" t="str">
        <f t="shared" si="3"/>
        <v>IFNULL(TO_VARCHAR(DRG_CODE),'')||</v>
      </c>
      <c r="H53" s="7" t="s">
        <v>881</v>
      </c>
    </row>
    <row r="54" ht="15.75" customHeight="1">
      <c r="A54" s="7" t="s">
        <v>732</v>
      </c>
      <c r="B54" s="7" t="str">
        <f>CONCATENATE("IFNULL(TO_VARCHAR(",A54,"),'')")</f>
        <v>IFNULL(TO_VARCHAR(TYPE_OF_COVERAGE),'')</v>
      </c>
      <c r="H54" s="7" t="s">
        <v>923</v>
      </c>
    </row>
    <row r="55" ht="15.75" customHeight="1">
      <c r="G55" s="7" t="s">
        <v>898</v>
      </c>
    </row>
    <row r="56" ht="15.75" customHeight="1"/>
    <row r="57" ht="15.75" customHeight="1"/>
    <row r="58" ht="15.75" customHeight="1">
      <c r="A58" s="7" t="s">
        <v>924</v>
      </c>
      <c r="G58" s="7" t="s">
        <v>872</v>
      </c>
    </row>
    <row r="59" ht="15.75" customHeight="1">
      <c r="A59" s="7" t="s">
        <v>393</v>
      </c>
      <c r="B59" s="7" t="str">
        <f>CONCATENATE("IFNULL(TO_VARCHAR(",A59,"),'')")</f>
        <v>IFNULL(TO_VARCHAR(ENCRYPTED_BENE_ID),'')</v>
      </c>
      <c r="H59" s="7" t="s">
        <v>925</v>
      </c>
    </row>
    <row r="60" ht="15.75" customHeight="1">
      <c r="G60" s="7" t="s">
        <v>898</v>
      </c>
    </row>
    <row r="61" ht="15.75" customHeight="1"/>
    <row r="62" ht="15.75" customHeight="1">
      <c r="A62" s="7" t="s">
        <v>926</v>
      </c>
    </row>
    <row r="63" ht="15.75" customHeight="1">
      <c r="G63" s="7" t="s">
        <v>872</v>
      </c>
    </row>
    <row r="64" ht="15.75" customHeight="1">
      <c r="A64" s="7" t="s">
        <v>852</v>
      </c>
      <c r="B64" s="7" t="str">
        <f t="shared" ref="B64:B72" si="4">CONCATENATE("IFNULL(TO_VARCHAR(",A64,"),'')||")</f>
        <v>IFNULL(TO_VARCHAR(CLAIM_DATE_1),'')||</v>
      </c>
      <c r="H64" s="7" t="s">
        <v>927</v>
      </c>
    </row>
    <row r="65" ht="15.75" customHeight="1">
      <c r="A65" s="7" t="s">
        <v>854</v>
      </c>
      <c r="B65" s="7" t="str">
        <f t="shared" si="4"/>
        <v>IFNULL(TO_VARCHAR(CLAIM_DATE_2),'')||</v>
      </c>
      <c r="H65" s="7" t="s">
        <v>928</v>
      </c>
    </row>
    <row r="66" ht="15.75" customHeight="1">
      <c r="A66" s="7" t="s">
        <v>856</v>
      </c>
      <c r="B66" s="7" t="str">
        <f t="shared" si="4"/>
        <v>IFNULL(TO_VARCHAR(CLAIM_DATE_3),'')||</v>
      </c>
      <c r="H66" s="7" t="s">
        <v>929</v>
      </c>
    </row>
    <row r="67" ht="15.75" customHeight="1">
      <c r="A67" s="7" t="s">
        <v>858</v>
      </c>
      <c r="B67" s="7" t="str">
        <f t="shared" si="4"/>
        <v>IFNULL(TO_VARCHAR(CLAIM_DATE_4),'')||</v>
      </c>
      <c r="H67" s="7" t="s">
        <v>930</v>
      </c>
    </row>
    <row r="68" ht="15.75" customHeight="1">
      <c r="A68" s="7" t="s">
        <v>860</v>
      </c>
      <c r="B68" s="7" t="str">
        <f t="shared" si="4"/>
        <v>IFNULL(TO_VARCHAR(CLAIM_DATE_5),'')||</v>
      </c>
      <c r="H68" s="7" t="s">
        <v>931</v>
      </c>
    </row>
    <row r="69" ht="15.75" customHeight="1">
      <c r="A69" s="7" t="s">
        <v>862</v>
      </c>
      <c r="B69" s="7" t="str">
        <f t="shared" si="4"/>
        <v>IFNULL(TO_VARCHAR(CLAIM_DATE_6),'')||</v>
      </c>
      <c r="H69" s="7" t="s">
        <v>932</v>
      </c>
    </row>
    <row r="70" ht="15.75" customHeight="1">
      <c r="A70" s="7" t="s">
        <v>864</v>
      </c>
      <c r="B70" s="7" t="str">
        <f t="shared" si="4"/>
        <v>IFNULL(TO_VARCHAR(CLAIM_DATE_7),'')||</v>
      </c>
      <c r="H70" s="7" t="s">
        <v>933</v>
      </c>
    </row>
    <row r="71" ht="15.75" customHeight="1">
      <c r="A71" s="7" t="s">
        <v>866</v>
      </c>
      <c r="B71" s="7" t="str">
        <f t="shared" si="4"/>
        <v>IFNULL(TO_VARCHAR(CLAIM_DATE_8),'')||</v>
      </c>
      <c r="H71" s="7" t="s">
        <v>934</v>
      </c>
    </row>
    <row r="72" ht="15.75" customHeight="1">
      <c r="A72" s="7" t="s">
        <v>868</v>
      </c>
      <c r="B72" s="7" t="str">
        <f t="shared" si="4"/>
        <v>IFNULL(TO_VARCHAR(CLAIM_DATE_9),'')||</v>
      </c>
      <c r="H72" s="7" t="s">
        <v>935</v>
      </c>
    </row>
    <row r="73" ht="15.75" customHeight="1">
      <c r="A73" s="7" t="s">
        <v>870</v>
      </c>
      <c r="B73" s="7" t="str">
        <f>CONCATENATE("IFNULL(TO_VARCHAR(",A73,"),'')")</f>
        <v>IFNULL(TO_VARCHAR(CLAIM_DATE_10),'')</v>
      </c>
      <c r="H73" s="7" t="s">
        <v>936</v>
      </c>
    </row>
    <row r="74" ht="15.75" customHeight="1">
      <c r="G74" s="7" t="s">
        <v>898</v>
      </c>
    </row>
    <row r="75" ht="15.75" customHeight="1"/>
    <row r="76" ht="15.75" customHeight="1">
      <c r="A76" s="7" t="s">
        <v>937</v>
      </c>
    </row>
    <row r="77" ht="15.75" customHeight="1">
      <c r="G77" s="7" t="s">
        <v>938</v>
      </c>
    </row>
    <row r="78" ht="15.75" customHeight="1">
      <c r="A78" s="7" t="s">
        <v>851</v>
      </c>
      <c r="B78" s="7" t="str">
        <f t="shared" ref="B78:B86" si="5">CONCATENATE("IFNULL('|' || TO_VARCHAR(",A78,"),'') ||")</f>
        <v>IFNULL('|' || TO_VARCHAR(CLAIM_NUMBER_1),'') ||</v>
      </c>
      <c r="H78" s="7" t="s">
        <v>939</v>
      </c>
    </row>
    <row r="79" ht="15.75" customHeight="1">
      <c r="A79" s="7" t="s">
        <v>853</v>
      </c>
      <c r="B79" s="7" t="str">
        <f t="shared" si="5"/>
        <v>IFNULL('|' || TO_VARCHAR(CLAIM_NUMBER_2),'') ||</v>
      </c>
      <c r="H79" s="7" t="s">
        <v>940</v>
      </c>
    </row>
    <row r="80" ht="15.75" customHeight="1">
      <c r="A80" s="7" t="s">
        <v>855</v>
      </c>
      <c r="B80" s="7" t="str">
        <f t="shared" si="5"/>
        <v>IFNULL('|' || TO_VARCHAR(CLAIM_NUMBER_3),'') ||</v>
      </c>
      <c r="H80" s="7" t="s">
        <v>941</v>
      </c>
    </row>
    <row r="81" ht="15.75" customHeight="1">
      <c r="A81" s="7" t="s">
        <v>857</v>
      </c>
      <c r="B81" s="7" t="str">
        <f t="shared" si="5"/>
        <v>IFNULL('|' || TO_VARCHAR(CLAIM_NUMBER_4),'') ||</v>
      </c>
      <c r="H81" s="7" t="s">
        <v>942</v>
      </c>
    </row>
    <row r="82" ht="15.75" customHeight="1">
      <c r="A82" s="7" t="s">
        <v>859</v>
      </c>
      <c r="B82" s="7" t="str">
        <f t="shared" si="5"/>
        <v>IFNULL('|' || TO_VARCHAR(CLAIM_NUMBER_5),'') ||</v>
      </c>
      <c r="H82" s="7" t="s">
        <v>943</v>
      </c>
    </row>
    <row r="83" ht="15.75" customHeight="1">
      <c r="A83" s="7" t="s">
        <v>861</v>
      </c>
      <c r="B83" s="7" t="str">
        <f t="shared" si="5"/>
        <v>IFNULL('|' || TO_VARCHAR(CLAIM_NUMBER_6),'') ||</v>
      </c>
      <c r="H83" s="7" t="s">
        <v>944</v>
      </c>
    </row>
    <row r="84" ht="15.75" customHeight="1">
      <c r="A84" s="7" t="s">
        <v>863</v>
      </c>
      <c r="B84" s="7" t="str">
        <f t="shared" si="5"/>
        <v>IFNULL('|' || TO_VARCHAR(CLAIM_NUMBER_7),'') ||</v>
      </c>
      <c r="H84" s="7" t="s">
        <v>945</v>
      </c>
    </row>
    <row r="85" ht="15.75" customHeight="1">
      <c r="A85" s="7" t="s">
        <v>865</v>
      </c>
      <c r="B85" s="7" t="str">
        <f t="shared" si="5"/>
        <v>IFNULL('|' || TO_VARCHAR(CLAIM_NUMBER_8),'') ||</v>
      </c>
      <c r="H85" s="7" t="s">
        <v>946</v>
      </c>
    </row>
    <row r="86" ht="15.75" customHeight="1">
      <c r="A86" s="7" t="s">
        <v>867</v>
      </c>
      <c r="B86" s="7" t="str">
        <f t="shared" si="5"/>
        <v>IFNULL('|' || TO_VARCHAR(CLAIM_NUMBER_9),'') ||</v>
      </c>
      <c r="H86" s="7" t="s">
        <v>947</v>
      </c>
    </row>
    <row r="87" ht="15.75" customHeight="1">
      <c r="A87" s="7" t="s">
        <v>869</v>
      </c>
      <c r="B87" s="7" t="str">
        <f>CONCATENATE("IFNULL('|' || TO_VARCHAR(",A87,"),'')")</f>
        <v>IFNULL('|' || TO_VARCHAR(CLAIM_NUMBER_10),'')</v>
      </c>
      <c r="H87" s="7" t="s">
        <v>948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18.33"/>
    <col customWidth="1" min="3" max="3" width="6.11"/>
    <col customWidth="1" min="4" max="4" width="5.44"/>
    <col customWidth="1" min="5" max="5" width="5.11"/>
    <col customWidth="1" min="6" max="6" width="27.0"/>
    <col customWidth="1" min="7" max="7" width="42.11"/>
    <col customWidth="1" min="8" max="8" width="41.44"/>
    <col customWidth="1" min="9" max="9" width="64.44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3" t="s">
        <v>13</v>
      </c>
      <c r="G2" s="3"/>
      <c r="H2" s="3"/>
      <c r="I2" s="3"/>
      <c r="J2" s="3"/>
      <c r="K2" s="5" t="str">
        <f t="shared" ref="K2:K129" si="1">CONCATENATE(A2," ",B2," ,")</f>
        <v>RECORD_ID NUMBER(38,0) ,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7" t="s">
        <v>14</v>
      </c>
      <c r="B3" s="17" t="s">
        <v>15</v>
      </c>
      <c r="C3" s="17"/>
      <c r="D3" s="17"/>
      <c r="E3" s="17"/>
      <c r="F3" s="7" t="s">
        <v>16</v>
      </c>
      <c r="G3" s="17" t="s">
        <v>17</v>
      </c>
      <c r="H3" s="17"/>
      <c r="I3" s="17"/>
      <c r="J3" s="17"/>
      <c r="K3" s="17" t="str">
        <f t="shared" si="1"/>
        <v>ORG_ID VARCHAR(30) ,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9.5" customHeight="1">
      <c r="A4" s="10" t="s">
        <v>396</v>
      </c>
      <c r="B4" s="7" t="s">
        <v>19</v>
      </c>
      <c r="C4" s="7" t="s">
        <v>12</v>
      </c>
      <c r="F4" s="7" t="s">
        <v>397</v>
      </c>
      <c r="G4" s="9" t="s">
        <v>398</v>
      </c>
      <c r="H4" s="7" t="s">
        <v>399</v>
      </c>
      <c r="I4" s="9" t="s">
        <v>400</v>
      </c>
      <c r="K4" s="17" t="str">
        <f t="shared" si="1"/>
        <v>PK_CLAIM_837_ID VARCHAR(50) ,</v>
      </c>
    </row>
    <row r="5" ht="15.75" customHeight="1">
      <c r="A5" s="7" t="s">
        <v>28</v>
      </c>
      <c r="B5" s="7" t="s">
        <v>29</v>
      </c>
      <c r="F5" s="7" t="s">
        <v>16</v>
      </c>
      <c r="G5" s="7" t="s">
        <v>30</v>
      </c>
      <c r="H5" s="7" t="s">
        <v>401</v>
      </c>
      <c r="K5" s="17" t="str">
        <f t="shared" si="1"/>
        <v>EFF_START_DT DATE ,</v>
      </c>
    </row>
    <row r="6" ht="15.75" customHeight="1">
      <c r="A6" s="7" t="s">
        <v>31</v>
      </c>
      <c r="B6" s="7" t="s">
        <v>29</v>
      </c>
      <c r="G6" s="7" t="s">
        <v>32</v>
      </c>
      <c r="H6" s="7" t="s">
        <v>401</v>
      </c>
      <c r="K6" s="17" t="str">
        <f t="shared" si="1"/>
        <v>EFF_END_DT DATE ,</v>
      </c>
    </row>
    <row r="7" ht="15.75" customHeight="1">
      <c r="A7" s="7" t="s">
        <v>33</v>
      </c>
      <c r="B7" s="7" t="s">
        <v>34</v>
      </c>
      <c r="G7" s="12" t="b">
        <v>1</v>
      </c>
      <c r="H7" s="7" t="s">
        <v>401</v>
      </c>
      <c r="K7" s="17" t="str">
        <f t="shared" si="1"/>
        <v>EFFECTIVE_FLAG BOOLEAN ,</v>
      </c>
    </row>
    <row r="8" ht="15.75" customHeight="1">
      <c r="A8" s="7" t="s">
        <v>35</v>
      </c>
      <c r="B8" s="7" t="s">
        <v>36</v>
      </c>
      <c r="F8" s="7" t="s">
        <v>16</v>
      </c>
      <c r="G8" s="7" t="s">
        <v>37</v>
      </c>
      <c r="H8" s="7" t="s">
        <v>401</v>
      </c>
      <c r="K8" s="17" t="str">
        <f t="shared" si="1"/>
        <v>RECORD_STATUS_CD VARCHAR(1) ,</v>
      </c>
    </row>
    <row r="9" ht="15.75" customHeight="1">
      <c r="A9" s="7" t="s">
        <v>38</v>
      </c>
      <c r="B9" s="7" t="s">
        <v>36</v>
      </c>
      <c r="F9" s="7" t="s">
        <v>16</v>
      </c>
      <c r="G9" s="7" t="s">
        <v>39</v>
      </c>
      <c r="H9" s="7" t="s">
        <v>401</v>
      </c>
      <c r="K9" s="17" t="str">
        <f t="shared" si="1"/>
        <v>RECORD_ACTION_CD VARCHAR(1) ,</v>
      </c>
    </row>
    <row r="10" ht="15.75" customHeight="1">
      <c r="A10" s="7" t="s">
        <v>40</v>
      </c>
      <c r="B10" s="7" t="s">
        <v>36</v>
      </c>
      <c r="F10" s="7" t="s">
        <v>16</v>
      </c>
      <c r="G10" s="7" t="s">
        <v>41</v>
      </c>
      <c r="H10" s="7" t="s">
        <v>401</v>
      </c>
      <c r="K10" s="17" t="str">
        <f t="shared" si="1"/>
        <v>LOAD_STATUS_CD VARCHAR(1) ,</v>
      </c>
    </row>
    <row r="11" ht="15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H11" s="7" t="s">
        <v>401</v>
      </c>
      <c r="K11" s="17" t="str">
        <f t="shared" si="1"/>
        <v>LOAD_RUN_ID NUMBER(38,0) ,</v>
      </c>
    </row>
    <row r="12" ht="15.75" customHeight="1">
      <c r="A12" s="7" t="s">
        <v>44</v>
      </c>
      <c r="B12" s="7" t="s">
        <v>11</v>
      </c>
      <c r="F12" s="7" t="s">
        <v>16</v>
      </c>
      <c r="G12" s="7" t="s">
        <v>45</v>
      </c>
      <c r="H12" s="7" t="s">
        <v>401</v>
      </c>
      <c r="K12" s="17" t="str">
        <f t="shared" si="1"/>
        <v>LOAD_SET_ID NUMBER(38,0) ,</v>
      </c>
    </row>
    <row r="13" ht="15.75" customHeight="1">
      <c r="A13" s="7" t="s">
        <v>46</v>
      </c>
      <c r="B13" s="7" t="s">
        <v>47</v>
      </c>
      <c r="F13" s="7" t="s">
        <v>16</v>
      </c>
      <c r="G13" s="7" t="s">
        <v>48</v>
      </c>
      <c r="H13" s="7" t="s">
        <v>401</v>
      </c>
      <c r="K13" s="17" t="str">
        <f t="shared" si="1"/>
        <v>LOAD_PERIOD VARCHAR(255) ,</v>
      </c>
    </row>
    <row r="14" ht="15.75" customHeight="1">
      <c r="A14" s="7" t="s">
        <v>49</v>
      </c>
      <c r="B14" s="7" t="s">
        <v>50</v>
      </c>
      <c r="F14" s="7" t="s">
        <v>16</v>
      </c>
      <c r="G14" s="7" t="s">
        <v>51</v>
      </c>
      <c r="H14" s="7" t="s">
        <v>401</v>
      </c>
      <c r="K14" s="17" t="str">
        <f t="shared" si="1"/>
        <v>LOAD_TS TIMESTAMP_LTZ(9) ,</v>
      </c>
    </row>
    <row r="15" ht="15.75" customHeight="1">
      <c r="A15" s="7" t="s">
        <v>52</v>
      </c>
      <c r="B15" s="7" t="s">
        <v>11</v>
      </c>
      <c r="G15" s="7" t="s">
        <v>53</v>
      </c>
      <c r="H15" s="7" t="s">
        <v>401</v>
      </c>
      <c r="K15" s="17" t="str">
        <f t="shared" si="1"/>
        <v>STATUS_RUN_ID NUMBER(38,0) ,</v>
      </c>
    </row>
    <row r="16" ht="15.75" customHeight="1">
      <c r="A16" s="7" t="s">
        <v>54</v>
      </c>
      <c r="B16" s="7" t="s">
        <v>11</v>
      </c>
      <c r="G16" s="7" t="s">
        <v>53</v>
      </c>
      <c r="H16" s="7" t="s">
        <v>401</v>
      </c>
      <c r="K16" s="17" t="str">
        <f t="shared" si="1"/>
        <v>STATUS_SET_ID NUMBER(38,0) ,</v>
      </c>
    </row>
    <row r="17" ht="15.75" customHeight="1">
      <c r="A17" s="7" t="s">
        <v>55</v>
      </c>
      <c r="B17" s="7" t="s">
        <v>50</v>
      </c>
      <c r="G17" s="7" t="s">
        <v>53</v>
      </c>
      <c r="H17" s="7" t="s">
        <v>401</v>
      </c>
      <c r="K17" s="17" t="str">
        <f t="shared" si="1"/>
        <v>STATUS_TS TIMESTAMP_LTZ(9) ,</v>
      </c>
    </row>
    <row r="18" ht="19.5" customHeight="1">
      <c r="A18" s="7" t="s">
        <v>56</v>
      </c>
      <c r="B18" s="7" t="s">
        <v>47</v>
      </c>
      <c r="F18" s="7" t="s">
        <v>397</v>
      </c>
      <c r="G18" s="9" t="s">
        <v>402</v>
      </c>
      <c r="H18" s="7" t="s">
        <v>403</v>
      </c>
      <c r="K18" s="17" t="str">
        <f t="shared" si="1"/>
        <v>SRC_HASH VARCHAR(255) ,</v>
      </c>
    </row>
    <row r="19" ht="15.75" customHeight="1">
      <c r="A19" s="7" t="str">
        <f t="shared" ref="A19:A129" si="2">CONCATENATE("SRC_",G19)</f>
        <v>SRC_CLAIM_NUMBER</v>
      </c>
      <c r="B19" s="7" t="s">
        <v>291</v>
      </c>
      <c r="F19" s="7" t="s">
        <v>397</v>
      </c>
      <c r="G19" s="7" t="s">
        <v>404</v>
      </c>
      <c r="K19" s="17" t="str">
        <f t="shared" si="1"/>
        <v>SRC_CLAIM_NUMBER VARCHAR(18) ,</v>
      </c>
    </row>
    <row r="20" ht="15.75" customHeight="1">
      <c r="A20" s="7" t="str">
        <f t="shared" si="2"/>
        <v>SRC_RECORD_TYPE</v>
      </c>
      <c r="B20" s="7" t="s">
        <v>36</v>
      </c>
      <c r="F20" s="7" t="s">
        <v>397</v>
      </c>
      <c r="G20" s="7" t="s">
        <v>405</v>
      </c>
      <c r="K20" s="17" t="str">
        <f t="shared" si="1"/>
        <v>SRC_RECORD_TYPE VARCHAR(1) ,</v>
      </c>
    </row>
    <row r="21" ht="15.75" customHeight="1">
      <c r="A21" s="7" t="str">
        <f t="shared" si="2"/>
        <v>SRC_PAYER_ID</v>
      </c>
      <c r="B21" s="7" t="s">
        <v>61</v>
      </c>
      <c r="F21" s="7" t="s">
        <v>397</v>
      </c>
      <c r="G21" s="7" t="s">
        <v>406</v>
      </c>
      <c r="K21" s="17" t="str">
        <f t="shared" si="1"/>
        <v>SRC_PAYER_ID VARCHAR(12) ,</v>
      </c>
    </row>
    <row r="22" ht="15.75" customHeight="1">
      <c r="A22" s="7" t="str">
        <f t="shared" si="2"/>
        <v>SRC_CODING_TYPE</v>
      </c>
      <c r="B22" s="7" t="s">
        <v>64</v>
      </c>
      <c r="F22" s="7" t="s">
        <v>397</v>
      </c>
      <c r="G22" s="7" t="s">
        <v>407</v>
      </c>
      <c r="K22" s="17" t="str">
        <f t="shared" si="1"/>
        <v>SRC_CODING_TYPE VARCHAR(3) ,</v>
      </c>
    </row>
    <row r="23" ht="15.75" customHeight="1">
      <c r="A23" s="7" t="str">
        <f t="shared" si="2"/>
        <v>SRC_RECEIVED_DATE</v>
      </c>
      <c r="B23" s="7" t="s">
        <v>29</v>
      </c>
      <c r="F23" s="7" t="s">
        <v>397</v>
      </c>
      <c r="G23" s="7" t="s">
        <v>408</v>
      </c>
      <c r="K23" s="17" t="str">
        <f t="shared" si="1"/>
        <v>SRC_RECEIVED_DATE DATE ,</v>
      </c>
    </row>
    <row r="24" ht="15.75" customHeight="1">
      <c r="A24" s="7" t="str">
        <f t="shared" si="2"/>
        <v>SRC_CLAIM_TYPE_CODE</v>
      </c>
      <c r="B24" s="7" t="s">
        <v>69</v>
      </c>
      <c r="E24" s="7" t="s">
        <v>12</v>
      </c>
      <c r="F24" s="7" t="s">
        <v>397</v>
      </c>
      <c r="G24" s="7" t="s">
        <v>409</v>
      </c>
      <c r="K24" s="17" t="str">
        <f t="shared" si="1"/>
        <v>SRC_CLAIM_TYPE_CODE VARCHAR(2) ,</v>
      </c>
    </row>
    <row r="25" ht="15.75" customHeight="1">
      <c r="A25" s="7" t="str">
        <f t="shared" si="2"/>
        <v>SRC_CONTRACT_ALLOW_IND</v>
      </c>
      <c r="B25" s="7" t="s">
        <v>69</v>
      </c>
      <c r="F25" s="7" t="s">
        <v>397</v>
      </c>
      <c r="G25" s="7" t="s">
        <v>410</v>
      </c>
      <c r="K25" s="17" t="str">
        <f t="shared" si="1"/>
        <v>SRC_CONTRACT_ALLOW_IND VARCHAR(2) ,</v>
      </c>
    </row>
    <row r="26" ht="15.75" customHeight="1">
      <c r="A26" s="7" t="str">
        <f t="shared" si="2"/>
        <v>SRC_PAYER_NAME</v>
      </c>
      <c r="B26" s="7" t="s">
        <v>36</v>
      </c>
      <c r="F26" s="7" t="s">
        <v>397</v>
      </c>
      <c r="G26" s="7" t="s">
        <v>411</v>
      </c>
      <c r="K26" s="17" t="str">
        <f t="shared" si="1"/>
        <v>SRC_PAYER_NAME VARCHAR(1) ,</v>
      </c>
    </row>
    <row r="27" ht="15.75" customHeight="1">
      <c r="A27" s="7" t="str">
        <f t="shared" si="2"/>
        <v>SRC_SUB_CLIENT_ID</v>
      </c>
      <c r="B27" s="7" t="s">
        <v>76</v>
      </c>
      <c r="F27" s="7" t="s">
        <v>397</v>
      </c>
      <c r="G27" s="7" t="s">
        <v>412</v>
      </c>
      <c r="K27" s="17" t="str">
        <f t="shared" si="1"/>
        <v>SRC_SUB_CLIENT_ID VARCHAR(10) ,</v>
      </c>
    </row>
    <row r="28" ht="15.75" customHeight="1">
      <c r="A28" s="7" t="str">
        <f t="shared" si="2"/>
        <v>SRC_GROUP_NAME</v>
      </c>
      <c r="B28" s="7" t="s">
        <v>15</v>
      </c>
      <c r="F28" s="7" t="s">
        <v>397</v>
      </c>
      <c r="G28" s="7" t="s">
        <v>413</v>
      </c>
      <c r="K28" s="17" t="str">
        <f t="shared" si="1"/>
        <v>SRC_GROUP_NAME VARCHAR(30) ,</v>
      </c>
    </row>
    <row r="29" ht="15.75" customHeight="1">
      <c r="A29" s="7" t="str">
        <f t="shared" si="2"/>
        <v>SRC_MEMBER_ID</v>
      </c>
      <c r="B29" s="7" t="s">
        <v>81</v>
      </c>
      <c r="F29" s="7" t="s">
        <v>397</v>
      </c>
      <c r="G29" s="7" t="s">
        <v>414</v>
      </c>
      <c r="K29" s="17" t="str">
        <f t="shared" si="1"/>
        <v>SRC_MEMBER_ID VARCHAR(15) ,</v>
      </c>
    </row>
    <row r="30" ht="15.75" customHeight="1">
      <c r="A30" s="7" t="str">
        <f t="shared" si="2"/>
        <v>SRC_MEMBER_FNAME</v>
      </c>
      <c r="B30" s="7" t="s">
        <v>84</v>
      </c>
      <c r="F30" s="7" t="s">
        <v>397</v>
      </c>
      <c r="G30" s="7" t="s">
        <v>415</v>
      </c>
      <c r="K30" s="17" t="str">
        <f t="shared" si="1"/>
        <v>SRC_MEMBER_FNAME VARCHAR(16777216) ,</v>
      </c>
    </row>
    <row r="31" ht="15.75" customHeight="1">
      <c r="A31" s="7" t="str">
        <f t="shared" si="2"/>
        <v>SRC_MEMBER_LNAME</v>
      </c>
      <c r="B31" s="7" t="s">
        <v>84</v>
      </c>
      <c r="F31" s="7" t="s">
        <v>397</v>
      </c>
      <c r="G31" s="7" t="s">
        <v>416</v>
      </c>
      <c r="K31" s="17" t="str">
        <f t="shared" si="1"/>
        <v>SRC_MEMBER_LNAME VARCHAR(16777216) ,</v>
      </c>
    </row>
    <row r="32" ht="15.75" customHeight="1">
      <c r="A32" s="7" t="str">
        <f t="shared" si="2"/>
        <v>SRC_MEMBER_GENDER</v>
      </c>
      <c r="B32" s="7" t="s">
        <v>36</v>
      </c>
      <c r="F32" s="7" t="s">
        <v>397</v>
      </c>
      <c r="G32" s="7" t="s">
        <v>417</v>
      </c>
      <c r="K32" s="17" t="str">
        <f t="shared" si="1"/>
        <v>SRC_MEMBER_GENDER VARCHAR(1) ,</v>
      </c>
    </row>
    <row r="33" ht="15.75" customHeight="1">
      <c r="A33" s="7" t="str">
        <f t="shared" si="2"/>
        <v>SRC_MEMBER_DOB</v>
      </c>
      <c r="B33" s="7" t="s">
        <v>84</v>
      </c>
      <c r="F33" s="7" t="s">
        <v>397</v>
      </c>
      <c r="G33" s="7" t="s">
        <v>418</v>
      </c>
      <c r="K33" s="17" t="str">
        <f t="shared" si="1"/>
        <v>SRC_MEMBER_DOB VARCHAR(16777216) ,</v>
      </c>
    </row>
    <row r="34" ht="15.75" customHeight="1">
      <c r="A34" s="7" t="str">
        <f t="shared" si="2"/>
        <v>SRC_MEMBER_ADR_LINE1</v>
      </c>
      <c r="B34" s="7" t="s">
        <v>84</v>
      </c>
      <c r="F34" s="7" t="s">
        <v>397</v>
      </c>
      <c r="G34" s="7" t="s">
        <v>419</v>
      </c>
      <c r="K34" s="17" t="str">
        <f t="shared" si="1"/>
        <v>SRC_MEMBER_ADR_LINE1 VARCHAR(16777216) ,</v>
      </c>
    </row>
    <row r="35" ht="15.75" customHeight="1">
      <c r="A35" s="7" t="str">
        <f t="shared" si="2"/>
        <v>SRC_MEMBER_ADR_LINE2</v>
      </c>
      <c r="B35" s="7" t="s">
        <v>84</v>
      </c>
      <c r="F35" s="7" t="s">
        <v>397</v>
      </c>
      <c r="G35" s="7" t="s">
        <v>420</v>
      </c>
      <c r="K35" s="17" t="str">
        <f t="shared" si="1"/>
        <v>SRC_MEMBER_ADR_LINE2 VARCHAR(16777216) ,</v>
      </c>
    </row>
    <row r="36" ht="15.75" customHeight="1">
      <c r="A36" s="7" t="str">
        <f t="shared" si="2"/>
        <v>SRC_MEMBER_ADR_CITY</v>
      </c>
      <c r="B36" s="7" t="s">
        <v>84</v>
      </c>
      <c r="F36" s="7" t="s">
        <v>397</v>
      </c>
      <c r="G36" s="7" t="s">
        <v>421</v>
      </c>
      <c r="K36" s="17" t="str">
        <f t="shared" si="1"/>
        <v>SRC_MEMBER_ADR_CITY VARCHAR(16777216) ,</v>
      </c>
    </row>
    <row r="37" ht="15.75" customHeight="1">
      <c r="A37" s="7" t="str">
        <f t="shared" si="2"/>
        <v>SRC_MEMBER_ADR_STATE</v>
      </c>
      <c r="B37" s="7" t="s">
        <v>69</v>
      </c>
      <c r="F37" s="7" t="s">
        <v>397</v>
      </c>
      <c r="G37" s="7" t="s">
        <v>422</v>
      </c>
      <c r="K37" s="17" t="str">
        <f t="shared" si="1"/>
        <v>SRC_MEMBER_ADR_STATE VARCHAR(2) ,</v>
      </c>
    </row>
    <row r="38" ht="15.75" customHeight="1">
      <c r="A38" s="7" t="str">
        <f t="shared" si="2"/>
        <v>SRC_MEMBER_ADR_ZIP</v>
      </c>
      <c r="B38" s="7" t="s">
        <v>101</v>
      </c>
      <c r="F38" s="7" t="s">
        <v>397</v>
      </c>
      <c r="G38" s="7" t="s">
        <v>423</v>
      </c>
      <c r="K38" s="17" t="str">
        <f t="shared" si="1"/>
        <v>SRC_MEMBER_ADR_ZIP VARCHAR(9) ,</v>
      </c>
    </row>
    <row r="39" ht="15.75" customHeight="1">
      <c r="A39" s="7" t="str">
        <f t="shared" si="2"/>
        <v>SRC_PATIENT_ID</v>
      </c>
      <c r="B39" s="7" t="s">
        <v>81</v>
      </c>
      <c r="F39" s="7" t="s">
        <v>397</v>
      </c>
      <c r="G39" s="7" t="s">
        <v>424</v>
      </c>
      <c r="K39" s="17" t="str">
        <f t="shared" si="1"/>
        <v>SRC_PATIENT_ID VARCHAR(15) ,</v>
      </c>
    </row>
    <row r="40" ht="15.75" customHeight="1">
      <c r="A40" s="7" t="str">
        <f t="shared" si="2"/>
        <v>SRC_PATIENT_RELATION</v>
      </c>
      <c r="B40" s="7" t="s">
        <v>69</v>
      </c>
      <c r="F40" s="7" t="s">
        <v>397</v>
      </c>
      <c r="G40" s="7" t="s">
        <v>425</v>
      </c>
      <c r="K40" s="17" t="str">
        <f t="shared" si="1"/>
        <v>SRC_PATIENT_RELATION VARCHAR(2) ,</v>
      </c>
    </row>
    <row r="41" ht="15.75" customHeight="1">
      <c r="A41" s="7" t="str">
        <f t="shared" si="2"/>
        <v>SRC_PATIENT_FNAME</v>
      </c>
      <c r="B41" s="7" t="s">
        <v>84</v>
      </c>
      <c r="F41" s="7" t="s">
        <v>397</v>
      </c>
      <c r="G41" s="7" t="s">
        <v>426</v>
      </c>
      <c r="K41" s="17" t="str">
        <f t="shared" si="1"/>
        <v>SRC_PATIENT_FNAME VARCHAR(16777216) ,</v>
      </c>
    </row>
    <row r="42" ht="15.75" customHeight="1">
      <c r="A42" s="7" t="str">
        <f t="shared" si="2"/>
        <v>SRC_PATIENT_LNAME</v>
      </c>
      <c r="B42" s="7" t="s">
        <v>84</v>
      </c>
      <c r="F42" s="7" t="s">
        <v>397</v>
      </c>
      <c r="G42" s="7" t="s">
        <v>427</v>
      </c>
      <c r="K42" s="17" t="str">
        <f t="shared" si="1"/>
        <v>SRC_PATIENT_LNAME VARCHAR(16777216) ,</v>
      </c>
    </row>
    <row r="43" ht="15.75" customHeight="1">
      <c r="A43" s="7" t="str">
        <f t="shared" si="2"/>
        <v>SRC_PATIENT_GENDER</v>
      </c>
      <c r="B43" s="7" t="s">
        <v>36</v>
      </c>
      <c r="F43" s="7" t="s">
        <v>397</v>
      </c>
      <c r="G43" s="7" t="s">
        <v>428</v>
      </c>
      <c r="K43" s="17" t="str">
        <f t="shared" si="1"/>
        <v>SRC_PATIENT_GENDER VARCHAR(1) ,</v>
      </c>
    </row>
    <row r="44" ht="15.75" customHeight="1">
      <c r="A44" s="7" t="str">
        <f t="shared" si="2"/>
        <v>SRC_PATIENT_DOB</v>
      </c>
      <c r="B44" s="7" t="s">
        <v>84</v>
      </c>
      <c r="F44" s="7" t="s">
        <v>397</v>
      </c>
      <c r="G44" s="7" t="s">
        <v>429</v>
      </c>
      <c r="K44" s="17" t="str">
        <f t="shared" si="1"/>
        <v>SRC_PATIENT_DOB VARCHAR(16777216) ,</v>
      </c>
    </row>
    <row r="45" ht="15.75" customHeight="1">
      <c r="A45" s="7" t="str">
        <f t="shared" si="2"/>
        <v>SRC_PATIENT_AGE</v>
      </c>
      <c r="B45" s="7" t="s">
        <v>36</v>
      </c>
      <c r="F45" s="7" t="s">
        <v>397</v>
      </c>
      <c r="G45" s="7" t="s">
        <v>430</v>
      </c>
      <c r="K45" s="17" t="str">
        <f t="shared" si="1"/>
        <v>SRC_PATIENT_AGE VARCHAR(1) ,</v>
      </c>
    </row>
    <row r="46" ht="15.75" customHeight="1">
      <c r="A46" s="7" t="str">
        <f t="shared" si="2"/>
        <v>SRC_BILLING_PR_ID</v>
      </c>
      <c r="B46" s="7" t="s">
        <v>11</v>
      </c>
      <c r="F46" s="7" t="s">
        <v>397</v>
      </c>
      <c r="G46" s="7" t="s">
        <v>431</v>
      </c>
      <c r="K46" s="17" t="str">
        <f t="shared" si="1"/>
        <v>SRC_BILLING_PR_ID NUMBER(38,0) ,</v>
      </c>
    </row>
    <row r="47" ht="15.75" customHeight="1">
      <c r="A47" s="7" t="str">
        <f t="shared" si="2"/>
        <v>SRC_BILLING_PR_NPI</v>
      </c>
      <c r="B47" s="7" t="s">
        <v>61</v>
      </c>
      <c r="E47" s="7" t="s">
        <v>12</v>
      </c>
      <c r="F47" s="7" t="s">
        <v>397</v>
      </c>
      <c r="G47" s="7" t="s">
        <v>432</v>
      </c>
      <c r="K47" s="17" t="str">
        <f t="shared" si="1"/>
        <v>SRC_BILLING_PR_NPI VARCHAR(12) ,</v>
      </c>
    </row>
    <row r="48" ht="15.75" customHeight="1">
      <c r="A48" s="7" t="str">
        <f t="shared" si="2"/>
        <v>SRC_BILLING_NAME1</v>
      </c>
      <c r="B48" s="7" t="s">
        <v>84</v>
      </c>
      <c r="F48" s="7" t="s">
        <v>397</v>
      </c>
      <c r="G48" s="7" t="s">
        <v>433</v>
      </c>
      <c r="K48" s="17" t="str">
        <f t="shared" si="1"/>
        <v>SRC_BILLING_NAME1 VARCHAR(16777216) ,</v>
      </c>
    </row>
    <row r="49" ht="15.75" customHeight="1">
      <c r="A49" s="7" t="str">
        <f t="shared" si="2"/>
        <v>SRC_BILLING_NAME2</v>
      </c>
      <c r="B49" s="7" t="s">
        <v>84</v>
      </c>
      <c r="F49" s="7" t="s">
        <v>397</v>
      </c>
      <c r="G49" s="7" t="s">
        <v>434</v>
      </c>
      <c r="K49" s="17" t="str">
        <f t="shared" si="1"/>
        <v>SRC_BILLING_NAME2 VARCHAR(16777216) ,</v>
      </c>
    </row>
    <row r="50" ht="15.75" customHeight="1">
      <c r="A50" s="7" t="str">
        <f t="shared" si="2"/>
        <v>SRC_BILLING_ADR_LINE1</v>
      </c>
      <c r="B50" s="7" t="s">
        <v>84</v>
      </c>
      <c r="F50" s="7" t="s">
        <v>397</v>
      </c>
      <c r="G50" s="7" t="s">
        <v>435</v>
      </c>
      <c r="K50" s="17" t="str">
        <f t="shared" si="1"/>
        <v>SRC_BILLING_ADR_LINE1 VARCHAR(16777216) ,</v>
      </c>
    </row>
    <row r="51" ht="15.75" customHeight="1">
      <c r="A51" s="7" t="str">
        <f t="shared" si="2"/>
        <v>SRC_BILLING_ADR_LINE2</v>
      </c>
      <c r="B51" s="7" t="s">
        <v>84</v>
      </c>
      <c r="F51" s="7" t="s">
        <v>397</v>
      </c>
      <c r="G51" s="7" t="s">
        <v>436</v>
      </c>
      <c r="K51" s="17" t="str">
        <f t="shared" si="1"/>
        <v>SRC_BILLING_ADR_LINE2 VARCHAR(16777216) ,</v>
      </c>
    </row>
    <row r="52" ht="15.75" customHeight="1">
      <c r="A52" s="7" t="str">
        <f t="shared" si="2"/>
        <v>SRC_BILLING_ADR_CITY</v>
      </c>
      <c r="B52" s="7" t="s">
        <v>84</v>
      </c>
      <c r="F52" s="7" t="s">
        <v>397</v>
      </c>
      <c r="G52" s="7" t="s">
        <v>437</v>
      </c>
      <c r="K52" s="17" t="str">
        <f t="shared" si="1"/>
        <v>SRC_BILLING_ADR_CITY VARCHAR(16777216) ,</v>
      </c>
    </row>
    <row r="53" ht="15.75" customHeight="1">
      <c r="A53" s="7" t="str">
        <f t="shared" si="2"/>
        <v>SRC_BILLING_ADR_STATE</v>
      </c>
      <c r="B53" s="7" t="s">
        <v>69</v>
      </c>
      <c r="F53" s="7" t="s">
        <v>397</v>
      </c>
      <c r="G53" s="7" t="s">
        <v>438</v>
      </c>
      <c r="K53" s="17" t="str">
        <f t="shared" si="1"/>
        <v>SRC_BILLING_ADR_STATE VARCHAR(2) ,</v>
      </c>
    </row>
    <row r="54" ht="15.75" customHeight="1">
      <c r="A54" s="7" t="str">
        <f t="shared" si="2"/>
        <v>SRC_BILLING_ADR_ZIP</v>
      </c>
      <c r="B54" s="7" t="s">
        <v>101</v>
      </c>
      <c r="F54" s="7" t="s">
        <v>397</v>
      </c>
      <c r="G54" s="7" t="s">
        <v>439</v>
      </c>
      <c r="K54" s="17" t="str">
        <f t="shared" si="1"/>
        <v>SRC_BILLING_ADR_ZIP VARCHAR(9) ,</v>
      </c>
    </row>
    <row r="55" ht="15.75" customHeight="1">
      <c r="A55" s="7" t="str">
        <f t="shared" si="2"/>
        <v>SRC_REFERRING_PR_ID</v>
      </c>
      <c r="B55" s="7" t="s">
        <v>11</v>
      </c>
      <c r="F55" s="7" t="s">
        <v>397</v>
      </c>
      <c r="G55" s="7" t="s">
        <v>440</v>
      </c>
      <c r="K55" s="17" t="str">
        <f t="shared" si="1"/>
        <v>SRC_REFERRING_PR_ID NUMBER(38,0) ,</v>
      </c>
    </row>
    <row r="56" ht="15.75" customHeight="1">
      <c r="A56" s="7" t="str">
        <f t="shared" si="2"/>
        <v>SRC_REFERRING_PR_NPI</v>
      </c>
      <c r="B56" s="7" t="s">
        <v>61</v>
      </c>
      <c r="F56" s="7" t="s">
        <v>397</v>
      </c>
      <c r="G56" s="7" t="s">
        <v>441</v>
      </c>
      <c r="K56" s="17" t="str">
        <f t="shared" si="1"/>
        <v>SRC_REFERRING_PR_NPI VARCHAR(12) ,</v>
      </c>
    </row>
    <row r="57" ht="15.75" customHeight="1">
      <c r="A57" s="7" t="str">
        <f t="shared" si="2"/>
        <v>SRC_REFERRING_NAME1</v>
      </c>
      <c r="B57" s="7" t="s">
        <v>84</v>
      </c>
      <c r="F57" s="7" t="s">
        <v>397</v>
      </c>
      <c r="G57" s="7" t="s">
        <v>442</v>
      </c>
      <c r="K57" s="17" t="str">
        <f t="shared" si="1"/>
        <v>SRC_REFERRING_NAME1 VARCHAR(16777216) ,</v>
      </c>
    </row>
    <row r="58" ht="15.75" customHeight="1">
      <c r="A58" s="7" t="str">
        <f t="shared" si="2"/>
        <v>SRC_REFERRING_NAME2</v>
      </c>
      <c r="B58" s="7" t="s">
        <v>84</v>
      </c>
      <c r="F58" s="7" t="s">
        <v>397</v>
      </c>
      <c r="G58" s="7" t="s">
        <v>443</v>
      </c>
      <c r="K58" s="17" t="str">
        <f t="shared" si="1"/>
        <v>SRC_REFERRING_NAME2 VARCHAR(16777216) ,</v>
      </c>
    </row>
    <row r="59" ht="15.75" customHeight="1">
      <c r="A59" s="7" t="str">
        <f t="shared" si="2"/>
        <v>SRC_ATTENDING_PR_ID</v>
      </c>
      <c r="B59" s="7" t="s">
        <v>11</v>
      </c>
      <c r="F59" s="7" t="s">
        <v>397</v>
      </c>
      <c r="G59" s="7" t="s">
        <v>444</v>
      </c>
      <c r="K59" s="17" t="str">
        <f t="shared" si="1"/>
        <v>SRC_ATTENDING_PR_ID NUMBER(38,0) ,</v>
      </c>
    </row>
    <row r="60" ht="15.75" customHeight="1">
      <c r="A60" s="7" t="str">
        <f t="shared" si="2"/>
        <v>SRC_ATTENDING_PR_NPI</v>
      </c>
      <c r="B60" s="7" t="s">
        <v>146</v>
      </c>
      <c r="E60" s="7" t="s">
        <v>12</v>
      </c>
      <c r="F60" s="7" t="s">
        <v>397</v>
      </c>
      <c r="G60" s="7" t="s">
        <v>445</v>
      </c>
      <c r="K60" s="17" t="str">
        <f t="shared" si="1"/>
        <v>SRC_ATTENDING_PR_NPI VARCHAR(20) ,</v>
      </c>
    </row>
    <row r="61" ht="15.75" customHeight="1">
      <c r="A61" s="7" t="str">
        <f t="shared" si="2"/>
        <v>SRC_ATTENDING_NAME1</v>
      </c>
      <c r="B61" s="7" t="s">
        <v>84</v>
      </c>
      <c r="F61" s="7" t="s">
        <v>397</v>
      </c>
      <c r="G61" s="7" t="s">
        <v>446</v>
      </c>
      <c r="K61" s="17" t="str">
        <f t="shared" si="1"/>
        <v>SRC_ATTENDING_NAME1 VARCHAR(16777216) ,</v>
      </c>
    </row>
    <row r="62" ht="15.75" customHeight="1">
      <c r="A62" s="7" t="str">
        <f t="shared" si="2"/>
        <v>SRC_ATTENDING_NAME2</v>
      </c>
      <c r="B62" s="7" t="s">
        <v>84</v>
      </c>
      <c r="F62" s="7" t="s">
        <v>397</v>
      </c>
      <c r="G62" s="7" t="s">
        <v>447</v>
      </c>
      <c r="K62" s="17" t="str">
        <f t="shared" si="1"/>
        <v>SRC_ATTENDING_NAME2 VARCHAR(16777216) ,</v>
      </c>
    </row>
    <row r="63" ht="15.75" customHeight="1">
      <c r="A63" s="7" t="str">
        <f t="shared" si="2"/>
        <v>SRC_FACILITY_ID</v>
      </c>
      <c r="B63" s="7" t="s">
        <v>11</v>
      </c>
      <c r="F63" s="7" t="s">
        <v>397</v>
      </c>
      <c r="G63" s="7" t="s">
        <v>448</v>
      </c>
      <c r="K63" s="17" t="str">
        <f t="shared" si="1"/>
        <v>SRC_FACILITY_ID NUMBER(38,0) ,</v>
      </c>
    </row>
    <row r="64" ht="15.75" customHeight="1">
      <c r="A64" s="7" t="str">
        <f t="shared" si="2"/>
        <v>SRC_FACILITY_NAME1</v>
      </c>
      <c r="B64" s="7" t="s">
        <v>84</v>
      </c>
      <c r="F64" s="7" t="s">
        <v>397</v>
      </c>
      <c r="G64" s="7" t="s">
        <v>449</v>
      </c>
      <c r="K64" s="17" t="str">
        <f t="shared" si="1"/>
        <v>SRC_FACILITY_NAME1 VARCHAR(16777216) ,</v>
      </c>
    </row>
    <row r="65" ht="15.75" customHeight="1">
      <c r="A65" s="7" t="str">
        <f t="shared" si="2"/>
        <v>SRC_FACILITY_NAME2</v>
      </c>
      <c r="B65" s="7" t="s">
        <v>84</v>
      </c>
      <c r="F65" s="7" t="s">
        <v>397</v>
      </c>
      <c r="G65" s="7" t="s">
        <v>450</v>
      </c>
      <c r="K65" s="17" t="str">
        <f t="shared" si="1"/>
        <v>SRC_FACILITY_NAME2 VARCHAR(16777216) ,</v>
      </c>
    </row>
    <row r="66" ht="15.75" customHeight="1">
      <c r="A66" s="7" t="str">
        <f t="shared" si="2"/>
        <v>SRC_FACILITY_ADR_LINE1</v>
      </c>
      <c r="B66" s="7" t="s">
        <v>84</v>
      </c>
      <c r="F66" s="7" t="s">
        <v>397</v>
      </c>
      <c r="G66" s="7" t="s">
        <v>451</v>
      </c>
      <c r="K66" s="17" t="str">
        <f t="shared" si="1"/>
        <v>SRC_FACILITY_ADR_LINE1 VARCHAR(16777216) ,</v>
      </c>
    </row>
    <row r="67" ht="15.75" customHeight="1">
      <c r="A67" s="7" t="str">
        <f t="shared" si="2"/>
        <v>SRC_FACILITY_ADR_LINE2</v>
      </c>
      <c r="B67" s="7" t="s">
        <v>84</v>
      </c>
      <c r="F67" s="7" t="s">
        <v>397</v>
      </c>
      <c r="G67" s="7" t="s">
        <v>452</v>
      </c>
      <c r="K67" s="17" t="str">
        <f t="shared" si="1"/>
        <v>SRC_FACILITY_ADR_LINE2 VARCHAR(16777216) ,</v>
      </c>
    </row>
    <row r="68" ht="15.75" customHeight="1">
      <c r="A68" s="7" t="str">
        <f t="shared" si="2"/>
        <v>SRC_FACILITY_ADR_CITY</v>
      </c>
      <c r="B68" s="7" t="s">
        <v>84</v>
      </c>
      <c r="F68" s="7" t="s">
        <v>397</v>
      </c>
      <c r="G68" s="7" t="s">
        <v>453</v>
      </c>
      <c r="K68" s="17" t="str">
        <f t="shared" si="1"/>
        <v>SRC_FACILITY_ADR_CITY VARCHAR(16777216) ,</v>
      </c>
    </row>
    <row r="69" ht="15.75" customHeight="1">
      <c r="A69" s="7" t="str">
        <f t="shared" si="2"/>
        <v>SRC_FACILITY_ADR_STATE</v>
      </c>
      <c r="B69" s="7" t="s">
        <v>69</v>
      </c>
      <c r="F69" s="7" t="s">
        <v>397</v>
      </c>
      <c r="G69" s="7" t="s">
        <v>454</v>
      </c>
      <c r="K69" s="17" t="str">
        <f t="shared" si="1"/>
        <v>SRC_FACILITY_ADR_STATE VARCHAR(2) ,</v>
      </c>
    </row>
    <row r="70" ht="15.75" customHeight="1">
      <c r="A70" s="7" t="str">
        <f t="shared" si="2"/>
        <v>SRC_FACILITY_ADR_ZIP</v>
      </c>
      <c r="B70" s="7" t="s">
        <v>101</v>
      </c>
      <c r="F70" s="7" t="s">
        <v>397</v>
      </c>
      <c r="G70" s="7" t="s">
        <v>455</v>
      </c>
      <c r="K70" s="17" t="str">
        <f t="shared" si="1"/>
        <v>SRC_FACILITY_ADR_ZIP VARCHAR(9) ,</v>
      </c>
    </row>
    <row r="71" ht="15.75" customHeight="1">
      <c r="A71" s="7" t="str">
        <f t="shared" si="2"/>
        <v>SRC_STATEMENT_FROM</v>
      </c>
      <c r="B71" s="7" t="s">
        <v>29</v>
      </c>
      <c r="E71" s="7" t="s">
        <v>12</v>
      </c>
      <c r="F71" s="7" t="s">
        <v>397</v>
      </c>
      <c r="G71" s="7" t="s">
        <v>456</v>
      </c>
      <c r="K71" s="17" t="str">
        <f t="shared" si="1"/>
        <v>SRC_STATEMENT_FROM DATE ,</v>
      </c>
    </row>
    <row r="72" ht="15.75" customHeight="1">
      <c r="A72" s="7" t="str">
        <f t="shared" si="2"/>
        <v>SRC_STATEMENT_TO</v>
      </c>
      <c r="B72" s="7" t="s">
        <v>29</v>
      </c>
      <c r="E72" s="7" t="s">
        <v>12</v>
      </c>
      <c r="F72" s="7" t="s">
        <v>397</v>
      </c>
      <c r="G72" s="7" t="s">
        <v>457</v>
      </c>
      <c r="K72" s="17" t="str">
        <f t="shared" si="1"/>
        <v>SRC_STATEMENT_TO DATE ,</v>
      </c>
    </row>
    <row r="73" ht="15.75" customHeight="1">
      <c r="A73" s="7" t="str">
        <f t="shared" si="2"/>
        <v>SRC_TOTAL_CHARGE</v>
      </c>
      <c r="B73" s="7" t="s">
        <v>173</v>
      </c>
      <c r="F73" s="7" t="s">
        <v>397</v>
      </c>
      <c r="G73" s="7" t="s">
        <v>458</v>
      </c>
      <c r="K73" s="17" t="str">
        <f t="shared" si="1"/>
        <v>SRC_TOTAL_CHARGE FLOAT ,</v>
      </c>
    </row>
    <row r="74" ht="15.75" customHeight="1">
      <c r="A74" s="7" t="str">
        <f t="shared" si="2"/>
        <v>SRC_TOTAL_ALLOWED</v>
      </c>
      <c r="B74" s="7" t="s">
        <v>173</v>
      </c>
      <c r="F74" s="7" t="s">
        <v>397</v>
      </c>
      <c r="G74" s="7" t="s">
        <v>459</v>
      </c>
      <c r="K74" s="17" t="str">
        <f t="shared" si="1"/>
        <v>SRC_TOTAL_ALLOWED FLOAT ,</v>
      </c>
    </row>
    <row r="75" ht="15.75" customHeight="1">
      <c r="A75" s="7" t="str">
        <f t="shared" si="2"/>
        <v>SRC_DRG_CODE</v>
      </c>
      <c r="B75" s="7" t="s">
        <v>178</v>
      </c>
      <c r="E75" s="7" t="s">
        <v>12</v>
      </c>
      <c r="F75" s="7" t="s">
        <v>397</v>
      </c>
      <c r="G75" s="7" t="s">
        <v>460</v>
      </c>
      <c r="K75" s="17" t="str">
        <f t="shared" si="1"/>
        <v>SRC_DRG_CODE VARCHAR(4) ,</v>
      </c>
    </row>
    <row r="76" ht="15.75" customHeight="1">
      <c r="A76" s="7" t="str">
        <f t="shared" si="2"/>
        <v>SRC_PATIENT_CONTROL</v>
      </c>
      <c r="B76" s="7" t="s">
        <v>181</v>
      </c>
      <c r="F76" s="7" t="s">
        <v>397</v>
      </c>
      <c r="G76" s="7" t="s">
        <v>461</v>
      </c>
      <c r="K76" s="17" t="str">
        <f t="shared" si="1"/>
        <v>SRC_PATIENT_CONTROL VARCHAR(38) ,</v>
      </c>
    </row>
    <row r="77" ht="15.75" customHeight="1">
      <c r="A77" s="7" t="str">
        <f t="shared" si="2"/>
        <v>SRC_TYPE_BILL</v>
      </c>
      <c r="B77" s="7" t="s">
        <v>64</v>
      </c>
      <c r="E77" s="7" t="s">
        <v>12</v>
      </c>
      <c r="F77" s="7" t="s">
        <v>397</v>
      </c>
      <c r="G77" s="7" t="s">
        <v>462</v>
      </c>
      <c r="K77" s="17" t="str">
        <f t="shared" si="1"/>
        <v>SRC_TYPE_BILL VARCHAR(3) ,</v>
      </c>
    </row>
    <row r="78" ht="15.75" customHeight="1">
      <c r="A78" s="7" t="str">
        <f t="shared" si="2"/>
        <v>SRC_RELEASE_SIGN</v>
      </c>
      <c r="B78" s="7" t="s">
        <v>36</v>
      </c>
      <c r="F78" s="7" t="s">
        <v>397</v>
      </c>
      <c r="G78" s="7" t="s">
        <v>463</v>
      </c>
      <c r="K78" s="17" t="str">
        <f t="shared" si="1"/>
        <v>SRC_RELEASE_SIGN VARCHAR(1) ,</v>
      </c>
    </row>
    <row r="79" ht="15.75" customHeight="1">
      <c r="A79" s="7" t="str">
        <f t="shared" si="2"/>
        <v>SRC_ASSIGNMENT_SIGN</v>
      </c>
      <c r="B79" s="7" t="s">
        <v>36</v>
      </c>
      <c r="F79" s="7" t="s">
        <v>397</v>
      </c>
      <c r="G79" s="7" t="s">
        <v>464</v>
      </c>
      <c r="K79" s="17" t="str">
        <f t="shared" si="1"/>
        <v>SRC_ASSIGNMENT_SIGN VARCHAR(1) ,</v>
      </c>
    </row>
    <row r="80" ht="15.75" customHeight="1">
      <c r="A80" s="7" t="str">
        <f t="shared" si="2"/>
        <v>SRC_IN_OUT_NETWORK</v>
      </c>
      <c r="B80" s="7" t="s">
        <v>36</v>
      </c>
      <c r="F80" s="7" t="s">
        <v>397</v>
      </c>
      <c r="G80" s="7" t="s">
        <v>465</v>
      </c>
      <c r="K80" s="17" t="str">
        <f t="shared" si="1"/>
        <v>SRC_IN_OUT_NETWORK VARCHAR(1) ,</v>
      </c>
    </row>
    <row r="81" ht="15.75" customHeight="1">
      <c r="A81" s="7" t="str">
        <f t="shared" si="2"/>
        <v>SRC_PRINCIPAL_PROCEDURE</v>
      </c>
      <c r="B81" s="7" t="s">
        <v>192</v>
      </c>
      <c r="E81" s="7" t="s">
        <v>12</v>
      </c>
      <c r="F81" s="7" t="s">
        <v>397</v>
      </c>
      <c r="G81" s="7" t="s">
        <v>466</v>
      </c>
      <c r="K81" s="17" t="str">
        <f t="shared" si="1"/>
        <v>SRC_PRINCIPAL_PROCEDURE VARCHAR(7) ,</v>
      </c>
    </row>
    <row r="82" ht="15.75" customHeight="1">
      <c r="A82" s="7" t="str">
        <f t="shared" si="2"/>
        <v>SRC_ADMIT_DIAGNOSIS</v>
      </c>
      <c r="B82" s="7" t="s">
        <v>192</v>
      </c>
      <c r="E82" s="7" t="s">
        <v>12</v>
      </c>
      <c r="F82" s="7" t="s">
        <v>397</v>
      </c>
      <c r="G82" s="7" t="s">
        <v>467</v>
      </c>
      <c r="K82" s="17" t="str">
        <f t="shared" si="1"/>
        <v>SRC_ADMIT_DIAGNOSIS VARCHAR(7) ,</v>
      </c>
    </row>
    <row r="83" ht="15.75" customHeight="1">
      <c r="A83" s="7" t="str">
        <f t="shared" si="2"/>
        <v>SRC_PRIMARY_DIAGNOSIS</v>
      </c>
      <c r="B83" s="7" t="s">
        <v>192</v>
      </c>
      <c r="E83" s="7" t="s">
        <v>12</v>
      </c>
      <c r="F83" s="7" t="s">
        <v>397</v>
      </c>
      <c r="G83" s="7" t="s">
        <v>468</v>
      </c>
      <c r="K83" s="17" t="str">
        <f t="shared" si="1"/>
        <v>SRC_PRIMARY_DIAGNOSIS VARCHAR(7) ,</v>
      </c>
    </row>
    <row r="84" ht="15.75" customHeight="1">
      <c r="A84" s="7" t="str">
        <f t="shared" si="2"/>
        <v>SRC_DIAGNOSIS_CODE_2</v>
      </c>
      <c r="B84" s="7" t="s">
        <v>192</v>
      </c>
      <c r="E84" s="7" t="s">
        <v>12</v>
      </c>
      <c r="F84" s="7" t="s">
        <v>397</v>
      </c>
      <c r="G84" s="7" t="s">
        <v>469</v>
      </c>
      <c r="K84" s="17" t="str">
        <f t="shared" si="1"/>
        <v>SRC_DIAGNOSIS_CODE_2 VARCHAR(7) ,</v>
      </c>
    </row>
    <row r="85" ht="15.75" customHeight="1">
      <c r="A85" s="7" t="str">
        <f t="shared" si="2"/>
        <v>SRC_DIAGNOSIS_CODE_3</v>
      </c>
      <c r="B85" s="7" t="s">
        <v>192</v>
      </c>
      <c r="E85" s="7" t="s">
        <v>12</v>
      </c>
      <c r="F85" s="7" t="s">
        <v>397</v>
      </c>
      <c r="G85" s="7" t="s">
        <v>470</v>
      </c>
      <c r="K85" s="17" t="str">
        <f t="shared" si="1"/>
        <v>SRC_DIAGNOSIS_CODE_3 VARCHAR(7) ,</v>
      </c>
    </row>
    <row r="86" ht="15.75" customHeight="1">
      <c r="A86" s="7" t="str">
        <f t="shared" si="2"/>
        <v>SRC_DIAGNOSIS_CODE_4</v>
      </c>
      <c r="B86" s="7" t="s">
        <v>192</v>
      </c>
      <c r="E86" s="7" t="s">
        <v>12</v>
      </c>
      <c r="F86" s="7" t="s">
        <v>397</v>
      </c>
      <c r="G86" s="7" t="s">
        <v>471</v>
      </c>
      <c r="K86" s="17" t="str">
        <f t="shared" si="1"/>
        <v>SRC_DIAGNOSIS_CODE_4 VARCHAR(7) ,</v>
      </c>
    </row>
    <row r="87" ht="15.75" customHeight="1">
      <c r="A87" s="7" t="str">
        <f t="shared" si="2"/>
        <v>SRC_DIAGNOSIS_CODE_5</v>
      </c>
      <c r="B87" s="7" t="s">
        <v>192</v>
      </c>
      <c r="E87" s="7" t="s">
        <v>12</v>
      </c>
      <c r="F87" s="7" t="s">
        <v>397</v>
      </c>
      <c r="G87" s="7" t="s">
        <v>472</v>
      </c>
      <c r="K87" s="17" t="str">
        <f t="shared" si="1"/>
        <v>SRC_DIAGNOSIS_CODE_5 VARCHAR(7) ,</v>
      </c>
    </row>
    <row r="88" ht="15.75" customHeight="1">
      <c r="A88" s="7" t="str">
        <f t="shared" si="2"/>
        <v>SRC_DIAGNOSIS_CODE_6</v>
      </c>
      <c r="B88" s="7" t="s">
        <v>192</v>
      </c>
      <c r="E88" s="7" t="s">
        <v>12</v>
      </c>
      <c r="F88" s="7" t="s">
        <v>397</v>
      </c>
      <c r="G88" s="7" t="s">
        <v>473</v>
      </c>
      <c r="K88" s="17" t="str">
        <f t="shared" si="1"/>
        <v>SRC_DIAGNOSIS_CODE_6 VARCHAR(7) ,</v>
      </c>
    </row>
    <row r="89" ht="15.75" customHeight="1">
      <c r="A89" s="7" t="str">
        <f t="shared" si="2"/>
        <v>SRC_DIAGNOSIS_CODE_7</v>
      </c>
      <c r="B89" s="7" t="s">
        <v>192</v>
      </c>
      <c r="E89" s="7" t="s">
        <v>12</v>
      </c>
      <c r="F89" s="7" t="s">
        <v>397</v>
      </c>
      <c r="G89" s="7" t="s">
        <v>474</v>
      </c>
      <c r="K89" s="17" t="str">
        <f t="shared" si="1"/>
        <v>SRC_DIAGNOSIS_CODE_7 VARCHAR(7) ,</v>
      </c>
    </row>
    <row r="90" ht="15.75" customHeight="1">
      <c r="A90" s="7" t="str">
        <f t="shared" si="2"/>
        <v>SRC_DIAGNOSIS_CODE_8</v>
      </c>
      <c r="B90" s="7" t="s">
        <v>192</v>
      </c>
      <c r="E90" s="7" t="s">
        <v>12</v>
      </c>
      <c r="F90" s="7" t="s">
        <v>397</v>
      </c>
      <c r="G90" s="7" t="s">
        <v>475</v>
      </c>
      <c r="K90" s="17" t="str">
        <f t="shared" si="1"/>
        <v>SRC_DIAGNOSIS_CODE_8 VARCHAR(7) ,</v>
      </c>
    </row>
    <row r="91" ht="15.75" customHeight="1">
      <c r="A91" s="7" t="str">
        <f t="shared" si="2"/>
        <v>SRC_OTHER_PROC_CODE_2</v>
      </c>
      <c r="B91" s="7" t="s">
        <v>192</v>
      </c>
      <c r="F91" s="7" t="s">
        <v>397</v>
      </c>
      <c r="G91" s="7" t="s">
        <v>476</v>
      </c>
      <c r="K91" s="17" t="str">
        <f t="shared" si="1"/>
        <v>SRC_OTHER_PROC_CODE_2 VARCHAR(7) ,</v>
      </c>
    </row>
    <row r="92" ht="15.75" customHeight="1">
      <c r="A92" s="7" t="str">
        <f t="shared" si="2"/>
        <v>SRC_OTHER_PROC_CODE_3</v>
      </c>
      <c r="B92" s="7" t="s">
        <v>192</v>
      </c>
      <c r="F92" s="7" t="s">
        <v>397</v>
      </c>
      <c r="G92" s="7" t="s">
        <v>477</v>
      </c>
      <c r="K92" s="17" t="str">
        <f t="shared" si="1"/>
        <v>SRC_OTHER_PROC_CODE_3 VARCHAR(7) ,</v>
      </c>
    </row>
    <row r="93" ht="15.75" customHeight="1">
      <c r="A93" s="7" t="str">
        <f t="shared" si="2"/>
        <v>SRC_OTHER_PROC_CODE_4</v>
      </c>
      <c r="B93" s="7" t="s">
        <v>192</v>
      </c>
      <c r="F93" s="7" t="s">
        <v>397</v>
      </c>
      <c r="G93" s="7" t="s">
        <v>478</v>
      </c>
      <c r="K93" s="17" t="str">
        <f t="shared" si="1"/>
        <v>SRC_OTHER_PROC_CODE_4 VARCHAR(7) ,</v>
      </c>
    </row>
    <row r="94" ht="15.75" customHeight="1">
      <c r="A94" s="7" t="str">
        <f t="shared" si="2"/>
        <v>SRC_OTHER_PROC_CODE_5</v>
      </c>
      <c r="B94" s="7" t="s">
        <v>192</v>
      </c>
      <c r="F94" s="7" t="s">
        <v>397</v>
      </c>
      <c r="G94" s="7" t="s">
        <v>479</v>
      </c>
      <c r="K94" s="17" t="str">
        <f t="shared" si="1"/>
        <v>SRC_OTHER_PROC_CODE_5 VARCHAR(7) ,</v>
      </c>
    </row>
    <row r="95" ht="15.75" customHeight="1">
      <c r="A95" s="7" t="str">
        <f t="shared" si="2"/>
        <v>SRC_OTHER_PROC_CODE_6</v>
      </c>
      <c r="B95" s="7" t="s">
        <v>192</v>
      </c>
      <c r="F95" s="7" t="s">
        <v>397</v>
      </c>
      <c r="G95" s="7" t="s">
        <v>480</v>
      </c>
      <c r="K95" s="17" t="str">
        <f t="shared" si="1"/>
        <v>SRC_OTHER_PROC_CODE_6 VARCHAR(7) ,</v>
      </c>
    </row>
    <row r="96" ht="15.75" customHeight="1">
      <c r="A96" s="7" t="str">
        <f t="shared" si="2"/>
        <v>SRC_PROV_SPECIALTY</v>
      </c>
      <c r="B96" s="7" t="s">
        <v>146</v>
      </c>
      <c r="F96" s="7" t="s">
        <v>397</v>
      </c>
      <c r="G96" s="7" t="s">
        <v>481</v>
      </c>
      <c r="K96" s="17" t="str">
        <f t="shared" si="1"/>
        <v>SRC_PROV_SPECIALTY VARCHAR(20) ,</v>
      </c>
    </row>
    <row r="97" ht="15.75" customHeight="1">
      <c r="A97" s="7" t="str">
        <f t="shared" si="2"/>
        <v>SRC_TYPE_COVERAGE</v>
      </c>
      <c r="B97" s="7" t="s">
        <v>69</v>
      </c>
      <c r="E97" s="7" t="s">
        <v>12</v>
      </c>
      <c r="F97" s="7" t="s">
        <v>397</v>
      </c>
      <c r="G97" s="7" t="s">
        <v>482</v>
      </c>
      <c r="K97" s="17" t="str">
        <f t="shared" si="1"/>
        <v>SRC_TYPE_COVERAGE VARCHAR(2) ,</v>
      </c>
    </row>
    <row r="98" ht="15.75" customHeight="1">
      <c r="A98" s="7" t="str">
        <f t="shared" si="2"/>
        <v>SRC_EXPLANATION_CODE</v>
      </c>
      <c r="B98" s="7" t="s">
        <v>64</v>
      </c>
      <c r="F98" s="7" t="s">
        <v>397</v>
      </c>
      <c r="G98" s="7" t="s">
        <v>483</v>
      </c>
      <c r="K98" s="17" t="str">
        <f t="shared" si="1"/>
        <v>SRC_EXPLANATION_CODE VARCHAR(3) ,</v>
      </c>
    </row>
    <row r="99" ht="15.75" customHeight="1">
      <c r="A99" s="7" t="str">
        <f t="shared" si="2"/>
        <v>SRC_ACCIDENT_RELATED</v>
      </c>
      <c r="B99" s="7" t="s">
        <v>36</v>
      </c>
      <c r="F99" s="7" t="s">
        <v>397</v>
      </c>
      <c r="G99" s="7" t="s">
        <v>484</v>
      </c>
      <c r="K99" s="17" t="str">
        <f t="shared" si="1"/>
        <v>SRC_ACCIDENT_RELATED VARCHAR(1) ,</v>
      </c>
    </row>
    <row r="100" ht="15.75" customHeight="1">
      <c r="A100" s="7" t="str">
        <f t="shared" si="2"/>
        <v>SRC_ESRD_PATIENT</v>
      </c>
      <c r="B100" s="7" t="s">
        <v>36</v>
      </c>
      <c r="F100" s="7" t="s">
        <v>397</v>
      </c>
      <c r="G100" s="7" t="s">
        <v>485</v>
      </c>
      <c r="K100" s="17" t="str">
        <f t="shared" si="1"/>
        <v>SRC_ESRD_PATIENT VARCHAR(1) ,</v>
      </c>
    </row>
    <row r="101" ht="15.75" customHeight="1">
      <c r="A101" s="7" t="str">
        <f t="shared" si="2"/>
        <v>SRC_HOSP_ADMIS_OR_ER</v>
      </c>
      <c r="B101" s="7" t="s">
        <v>36</v>
      </c>
      <c r="F101" s="7" t="s">
        <v>397</v>
      </c>
      <c r="G101" s="7" t="s">
        <v>486</v>
      </c>
      <c r="K101" s="17" t="str">
        <f t="shared" si="1"/>
        <v>SRC_HOSP_ADMIS_OR_ER VARCHAR(1) ,</v>
      </c>
    </row>
    <row r="102" ht="15.75" customHeight="1">
      <c r="A102" s="7" t="str">
        <f t="shared" si="2"/>
        <v>SRC_AMB_NURSE_TO_HOSP</v>
      </c>
      <c r="B102" s="7" t="s">
        <v>36</v>
      </c>
      <c r="F102" s="7" t="s">
        <v>397</v>
      </c>
      <c r="G102" s="7" t="s">
        <v>487</v>
      </c>
      <c r="K102" s="17" t="str">
        <f t="shared" si="1"/>
        <v>SRC_AMB_NURSE_TO_HOSP VARCHAR(1) ,</v>
      </c>
    </row>
    <row r="103" ht="15.75" customHeight="1">
      <c r="A103" s="7" t="str">
        <f t="shared" si="2"/>
        <v>SRC_NOT_COVRD_SPECIALT</v>
      </c>
      <c r="B103" s="7" t="s">
        <v>36</v>
      </c>
      <c r="F103" s="7" t="s">
        <v>397</v>
      </c>
      <c r="G103" s="7" t="s">
        <v>488</v>
      </c>
      <c r="K103" s="17" t="str">
        <f t="shared" si="1"/>
        <v>SRC_NOT_COVRD_SPECIALT VARCHAR(1) ,</v>
      </c>
    </row>
    <row r="104" ht="15.75" customHeight="1">
      <c r="A104" s="7" t="str">
        <f t="shared" si="2"/>
        <v>SRC_ELECTRONIC_CLAIM</v>
      </c>
      <c r="B104" s="7" t="s">
        <v>36</v>
      </c>
      <c r="F104" s="7" t="s">
        <v>397</v>
      </c>
      <c r="G104" s="7" t="s">
        <v>489</v>
      </c>
      <c r="K104" s="17" t="str">
        <f t="shared" si="1"/>
        <v>SRC_ELECTRONIC_CLAIM VARCHAR(1) ,</v>
      </c>
    </row>
    <row r="105" ht="15.75" customHeight="1">
      <c r="A105" s="7" t="str">
        <f t="shared" si="2"/>
        <v>SRC_DIALYSIS_RELATED</v>
      </c>
      <c r="B105" s="7" t="s">
        <v>36</v>
      </c>
      <c r="F105" s="7" t="s">
        <v>397</v>
      </c>
      <c r="G105" s="7" t="s">
        <v>490</v>
      </c>
      <c r="K105" s="17" t="str">
        <f t="shared" si="1"/>
        <v>SRC_DIALYSIS_RELATED VARCHAR(1) ,</v>
      </c>
    </row>
    <row r="106" ht="15.75" customHeight="1">
      <c r="A106" s="7" t="str">
        <f t="shared" si="2"/>
        <v>SRC_NEW_PATIENT</v>
      </c>
      <c r="B106" s="7" t="s">
        <v>36</v>
      </c>
      <c r="F106" s="7" t="s">
        <v>397</v>
      </c>
      <c r="G106" s="7" t="s">
        <v>491</v>
      </c>
      <c r="K106" s="17" t="str">
        <f t="shared" si="1"/>
        <v>SRC_NEW_PATIENT VARCHAR(1) ,</v>
      </c>
    </row>
    <row r="107" ht="15.75" customHeight="1">
      <c r="A107" s="7" t="str">
        <f t="shared" si="2"/>
        <v>SRC_INITIAL_PROCEDURE</v>
      </c>
      <c r="B107" s="7" t="s">
        <v>36</v>
      </c>
      <c r="F107" s="7" t="s">
        <v>397</v>
      </c>
      <c r="G107" s="7" t="s">
        <v>492</v>
      </c>
      <c r="K107" s="17" t="str">
        <f t="shared" si="1"/>
        <v>SRC_INITIAL_PROCEDURE VARCHAR(1) ,</v>
      </c>
    </row>
    <row r="108" ht="15.75" customHeight="1">
      <c r="A108" s="7" t="str">
        <f t="shared" si="2"/>
        <v>SRC_AMB_NURSE_TO_DIAG</v>
      </c>
      <c r="B108" s="7" t="s">
        <v>36</v>
      </c>
      <c r="F108" s="7" t="s">
        <v>397</v>
      </c>
      <c r="G108" s="7" t="s">
        <v>493</v>
      </c>
      <c r="K108" s="17" t="str">
        <f t="shared" si="1"/>
        <v>SRC_AMB_NURSE_TO_DIAG VARCHAR(1) ,</v>
      </c>
    </row>
    <row r="109" ht="15.75" customHeight="1">
      <c r="A109" s="7" t="str">
        <f t="shared" si="2"/>
        <v>SRC_AMB_HOSP_TO_HOSP</v>
      </c>
      <c r="B109" s="7" t="s">
        <v>36</v>
      </c>
      <c r="F109" s="7" t="s">
        <v>397</v>
      </c>
      <c r="G109" s="7" t="s">
        <v>494</v>
      </c>
      <c r="K109" s="17" t="str">
        <f t="shared" si="1"/>
        <v>SRC_AMB_HOSP_TO_HOSP VARCHAR(1) ,</v>
      </c>
    </row>
    <row r="110" ht="15.75" customHeight="1">
      <c r="A110" s="7" t="str">
        <f t="shared" si="2"/>
        <v>SRC_ADMISSION_DATE</v>
      </c>
      <c r="B110" s="7" t="s">
        <v>29</v>
      </c>
      <c r="F110" s="7" t="s">
        <v>397</v>
      </c>
      <c r="G110" s="7" t="s">
        <v>495</v>
      </c>
      <c r="K110" s="17" t="str">
        <f t="shared" si="1"/>
        <v>SRC_ADMISSION_DATE DATE ,</v>
      </c>
    </row>
    <row r="111" ht="15.75" customHeight="1">
      <c r="A111" s="7" t="str">
        <f t="shared" si="2"/>
        <v>SRC_ADMISSION_HOUR</v>
      </c>
      <c r="B111" s="7" t="s">
        <v>11</v>
      </c>
      <c r="F111" s="7" t="s">
        <v>397</v>
      </c>
      <c r="G111" s="7" t="s">
        <v>496</v>
      </c>
      <c r="K111" s="17" t="str">
        <f t="shared" si="1"/>
        <v>SRC_ADMISSION_HOUR NUMBER(38,0) ,</v>
      </c>
    </row>
    <row r="112" ht="15.75" customHeight="1">
      <c r="A112" s="7" t="str">
        <f t="shared" si="2"/>
        <v>SRC_ADMIT_TYPE_CODE</v>
      </c>
      <c r="B112" s="7" t="s">
        <v>36</v>
      </c>
      <c r="E112" s="7" t="s">
        <v>12</v>
      </c>
      <c r="F112" s="7" t="s">
        <v>397</v>
      </c>
      <c r="G112" s="7" t="s">
        <v>497</v>
      </c>
      <c r="K112" s="17" t="str">
        <f t="shared" si="1"/>
        <v>SRC_ADMIT_TYPE_CODE VARCHAR(1) ,</v>
      </c>
    </row>
    <row r="113" ht="15.75" customHeight="1">
      <c r="A113" s="7" t="str">
        <f t="shared" si="2"/>
        <v>SRC_ADMIT_SRC_CODE</v>
      </c>
      <c r="B113" s="7" t="s">
        <v>36</v>
      </c>
      <c r="E113" s="7" t="s">
        <v>12</v>
      </c>
      <c r="F113" s="7" t="s">
        <v>397</v>
      </c>
      <c r="G113" s="7" t="s">
        <v>498</v>
      </c>
      <c r="K113" s="17" t="str">
        <f t="shared" si="1"/>
        <v>SRC_ADMIT_SRC_CODE VARCHAR(1) ,</v>
      </c>
    </row>
    <row r="114" ht="15.75" customHeight="1">
      <c r="A114" s="7" t="str">
        <f t="shared" si="2"/>
        <v>SRC_DISCHARGE_HOUR</v>
      </c>
      <c r="B114" s="7" t="s">
        <v>11</v>
      </c>
      <c r="F114" s="7" t="s">
        <v>397</v>
      </c>
      <c r="G114" s="7" t="s">
        <v>499</v>
      </c>
      <c r="K114" s="17" t="str">
        <f t="shared" si="1"/>
        <v>SRC_DISCHARGE_HOUR NUMBER(38,0) ,</v>
      </c>
    </row>
    <row r="115" ht="15.75" customHeight="1">
      <c r="A115" s="7" t="str">
        <f t="shared" si="2"/>
        <v>SRC_PATIENT_STATUS_CD</v>
      </c>
      <c r="B115" s="7" t="s">
        <v>69</v>
      </c>
      <c r="E115" s="7" t="s">
        <v>12</v>
      </c>
      <c r="F115" s="7" t="s">
        <v>397</v>
      </c>
      <c r="G115" s="7" t="s">
        <v>500</v>
      </c>
      <c r="K115" s="17" t="str">
        <f t="shared" si="1"/>
        <v>SRC_PATIENT_STATUS_CD VARCHAR(2) ,</v>
      </c>
    </row>
    <row r="116" ht="15.75" customHeight="1">
      <c r="A116" s="7" t="str">
        <f t="shared" si="2"/>
        <v>SRC_TOOTH_NUMBER</v>
      </c>
      <c r="B116" s="7" t="s">
        <v>69</v>
      </c>
      <c r="F116" s="7" t="s">
        <v>397</v>
      </c>
      <c r="G116" s="7" t="s">
        <v>501</v>
      </c>
      <c r="K116" s="17" t="str">
        <f t="shared" si="1"/>
        <v>SRC_TOOTH_NUMBER VARCHAR(2) ,</v>
      </c>
    </row>
    <row r="117" ht="15.75" customHeight="1">
      <c r="A117" s="7" t="str">
        <f t="shared" si="2"/>
        <v>SRC_OTHER_PROC_CODE_7</v>
      </c>
      <c r="B117" s="7" t="s">
        <v>192</v>
      </c>
      <c r="F117" s="7" t="s">
        <v>397</v>
      </c>
      <c r="G117" s="7" t="s">
        <v>502</v>
      </c>
      <c r="K117" s="17" t="str">
        <f t="shared" si="1"/>
        <v>SRC_OTHER_PROC_CODE_7 VARCHAR(7) ,</v>
      </c>
    </row>
    <row r="118" ht="15.75" customHeight="1">
      <c r="A118" s="7" t="str">
        <f t="shared" si="2"/>
        <v>SRC_OTHER_PROC_CODE_8</v>
      </c>
      <c r="B118" s="7" t="s">
        <v>192</v>
      </c>
      <c r="F118" s="7" t="s">
        <v>397</v>
      </c>
      <c r="G118" s="7" t="s">
        <v>503</v>
      </c>
      <c r="K118" s="17" t="str">
        <f t="shared" si="1"/>
        <v>SRC_OTHER_PROC_CODE_8 VARCHAR(7) ,</v>
      </c>
    </row>
    <row r="119" ht="15.75" customHeight="1">
      <c r="A119" s="7" t="str">
        <f t="shared" si="2"/>
        <v>SRC_OTHER_PROC_CODE_9</v>
      </c>
      <c r="B119" s="7" t="s">
        <v>192</v>
      </c>
      <c r="F119" s="7" t="s">
        <v>397</v>
      </c>
      <c r="G119" s="7" t="s">
        <v>504</v>
      </c>
      <c r="K119" s="17" t="str">
        <f t="shared" si="1"/>
        <v>SRC_OTHER_PROC_CODE_9 VARCHAR(7) ,</v>
      </c>
    </row>
    <row r="120" ht="15.75" customHeight="1">
      <c r="A120" s="7" t="str">
        <f t="shared" si="2"/>
        <v>SRC_OTHER_PROC_CODE_10</v>
      </c>
      <c r="B120" s="7" t="s">
        <v>192</v>
      </c>
      <c r="F120" s="7" t="s">
        <v>397</v>
      </c>
      <c r="G120" s="7" t="s">
        <v>505</v>
      </c>
      <c r="K120" s="17" t="str">
        <f t="shared" si="1"/>
        <v>SRC_OTHER_PROC_CODE_10 VARCHAR(7) ,</v>
      </c>
    </row>
    <row r="121" ht="15.75" customHeight="1">
      <c r="A121" s="7" t="str">
        <f t="shared" si="2"/>
        <v>SRC_BILLING_TAXONOMY</v>
      </c>
      <c r="B121" s="7" t="s">
        <v>81</v>
      </c>
      <c r="F121" s="7" t="s">
        <v>397</v>
      </c>
      <c r="G121" s="7" t="s">
        <v>506</v>
      </c>
      <c r="K121" s="17" t="str">
        <f t="shared" si="1"/>
        <v>SRC_BILLING_TAXONOMY VARCHAR(15) ,</v>
      </c>
    </row>
    <row r="122" ht="15.75" customHeight="1">
      <c r="A122" s="7" t="str">
        <f t="shared" si="2"/>
        <v>SRC_BILLING_STATE_LIC</v>
      </c>
      <c r="B122" s="7" t="s">
        <v>84</v>
      </c>
      <c r="F122" s="7" t="s">
        <v>397</v>
      </c>
      <c r="G122" s="7" t="s">
        <v>507</v>
      </c>
      <c r="K122" s="17" t="str">
        <f t="shared" si="1"/>
        <v>SRC_BILLING_STATE_LIC VARCHAR(16777216) ,</v>
      </c>
    </row>
    <row r="123" ht="15.75" customHeight="1">
      <c r="A123" s="7" t="str">
        <f t="shared" si="2"/>
        <v>SRC_BILLING_UPIN</v>
      </c>
      <c r="B123" s="7" t="s">
        <v>61</v>
      </c>
      <c r="F123" s="7" t="s">
        <v>397</v>
      </c>
      <c r="G123" s="7" t="s">
        <v>508</v>
      </c>
      <c r="K123" s="17" t="str">
        <f t="shared" si="1"/>
        <v>SRC_BILLING_UPIN VARCHAR(12) ,</v>
      </c>
    </row>
    <row r="124" ht="15.75" customHeight="1">
      <c r="A124" s="7" t="str">
        <f t="shared" si="2"/>
        <v>SRC_BILLING_SSN</v>
      </c>
      <c r="B124" s="7" t="s">
        <v>36</v>
      </c>
      <c r="F124" s="7" t="s">
        <v>397</v>
      </c>
      <c r="G124" s="7" t="s">
        <v>509</v>
      </c>
      <c r="K124" s="17" t="str">
        <f t="shared" si="1"/>
        <v>SRC_BILLING_SSN VARCHAR(1) ,</v>
      </c>
    </row>
    <row r="125" ht="15.75" customHeight="1">
      <c r="A125" s="7" t="str">
        <f t="shared" si="2"/>
        <v>SRC_RENDERING_TAXONOMY</v>
      </c>
      <c r="B125" s="7" t="s">
        <v>81</v>
      </c>
      <c r="F125" s="7" t="s">
        <v>397</v>
      </c>
      <c r="G125" s="7" t="s">
        <v>510</v>
      </c>
      <c r="K125" s="17" t="str">
        <f t="shared" si="1"/>
        <v>SRC_RENDERING_TAXONOMY VARCHAR(15) ,</v>
      </c>
    </row>
    <row r="126" ht="15.75" customHeight="1">
      <c r="A126" s="7" t="str">
        <f t="shared" si="2"/>
        <v>SRC_RENDERING_STATE_LIC</v>
      </c>
      <c r="B126" s="7" t="s">
        <v>84</v>
      </c>
      <c r="F126" s="7" t="s">
        <v>397</v>
      </c>
      <c r="G126" s="7" t="s">
        <v>511</v>
      </c>
      <c r="K126" s="17" t="str">
        <f t="shared" si="1"/>
        <v>SRC_RENDERING_STATE_LIC VARCHAR(16777216) ,</v>
      </c>
    </row>
    <row r="127" ht="15.75" customHeight="1">
      <c r="A127" s="7" t="str">
        <f t="shared" si="2"/>
        <v>SRC_RENDERING_UPIN</v>
      </c>
      <c r="B127" s="7" t="s">
        <v>61</v>
      </c>
      <c r="F127" s="7" t="s">
        <v>397</v>
      </c>
      <c r="G127" s="7" t="s">
        <v>512</v>
      </c>
      <c r="K127" s="17" t="str">
        <f t="shared" si="1"/>
        <v>SRC_RENDERING_UPIN VARCHAR(12) ,</v>
      </c>
    </row>
    <row r="128" ht="15.75" customHeight="1">
      <c r="A128" s="7" t="str">
        <f t="shared" si="2"/>
        <v>SRC_FACILITY_NPI</v>
      </c>
      <c r="B128" s="7" t="s">
        <v>61</v>
      </c>
      <c r="E128" s="7" t="s">
        <v>12</v>
      </c>
      <c r="F128" s="7" t="s">
        <v>397</v>
      </c>
      <c r="G128" s="7" t="s">
        <v>513</v>
      </c>
      <c r="K128" s="17" t="str">
        <f t="shared" si="1"/>
        <v>SRC_FACILITY_NPI VARCHAR(12) ,</v>
      </c>
    </row>
    <row r="129" ht="15.75" customHeight="1">
      <c r="A129" s="7" t="str">
        <f t="shared" si="2"/>
        <v>SRC_FACILITY_STATE_LIC</v>
      </c>
      <c r="B129" s="7" t="s">
        <v>84</v>
      </c>
      <c r="F129" s="7" t="s">
        <v>397</v>
      </c>
      <c r="G129" s="7" t="s">
        <v>514</v>
      </c>
      <c r="K129" s="17" t="str">
        <f t="shared" si="1"/>
        <v>SRC_FACILITY_STATE_LIC VARCHAR(16777216) ,</v>
      </c>
    </row>
    <row r="130" ht="15.75" customHeight="1">
      <c r="K130" s="17"/>
    </row>
    <row r="131" ht="15.75" customHeight="1">
      <c r="K131" s="17"/>
    </row>
    <row r="132" ht="15.75" customHeight="1">
      <c r="K132" s="17"/>
    </row>
    <row r="133" ht="15.75" customHeight="1">
      <c r="K133" s="17"/>
    </row>
    <row r="134" ht="15.75" customHeight="1">
      <c r="K134" s="17"/>
    </row>
    <row r="135" ht="15.75" customHeight="1">
      <c r="K135" s="17"/>
    </row>
    <row r="136" ht="15.75" customHeight="1">
      <c r="K136" s="17"/>
    </row>
    <row r="137" ht="15.75" customHeight="1">
      <c r="K137" s="17"/>
    </row>
    <row r="138" ht="15.75" customHeight="1">
      <c r="K138" s="17"/>
    </row>
    <row r="139" ht="15.75" customHeight="1">
      <c r="K139" s="17"/>
    </row>
    <row r="140" ht="15.75" customHeight="1">
      <c r="K140" s="17"/>
    </row>
    <row r="141" ht="15.75" customHeight="1">
      <c r="K141" s="17"/>
    </row>
    <row r="142" ht="15.75" customHeight="1">
      <c r="K142" s="17"/>
    </row>
    <row r="143" ht="15.75" customHeight="1">
      <c r="K143" s="17"/>
    </row>
    <row r="144" ht="15.75" customHeight="1">
      <c r="K144" s="17"/>
    </row>
    <row r="145" ht="15.75" customHeight="1">
      <c r="K145" s="17"/>
    </row>
    <row r="146" ht="15.75" customHeight="1">
      <c r="K146" s="17"/>
    </row>
    <row r="147" ht="15.75" customHeight="1">
      <c r="K147" s="17"/>
    </row>
    <row r="148" ht="15.75" customHeight="1">
      <c r="K148" s="17"/>
    </row>
    <row r="149" ht="15.75" customHeight="1">
      <c r="K149" s="17"/>
    </row>
    <row r="150" ht="15.75" customHeight="1">
      <c r="K150" s="17"/>
    </row>
    <row r="151" ht="15.75" customHeight="1">
      <c r="K151" s="17"/>
    </row>
    <row r="152" ht="15.75" customHeight="1">
      <c r="K152" s="17"/>
    </row>
    <row r="153" ht="15.75" customHeight="1">
      <c r="K153" s="17"/>
    </row>
    <row r="154" ht="15.75" customHeight="1">
      <c r="K154" s="17"/>
    </row>
    <row r="155" ht="15.75" customHeight="1">
      <c r="K155" s="17"/>
    </row>
    <row r="156" ht="15.75" customHeight="1">
      <c r="K156" s="17"/>
    </row>
    <row r="157" ht="15.75" customHeight="1">
      <c r="K157" s="17"/>
    </row>
    <row r="158" ht="15.75" customHeight="1">
      <c r="K158" s="17"/>
    </row>
    <row r="159" ht="15.75" customHeight="1">
      <c r="K159" s="17"/>
    </row>
    <row r="160" ht="15.75" customHeight="1">
      <c r="K160" s="17"/>
    </row>
    <row r="161" ht="15.75" customHeight="1">
      <c r="K161" s="17"/>
    </row>
    <row r="162" ht="15.75" customHeight="1">
      <c r="K162" s="17"/>
    </row>
    <row r="163" ht="15.75" customHeight="1">
      <c r="K163" s="17"/>
    </row>
    <row r="164" ht="15.75" customHeight="1">
      <c r="K164" s="17"/>
    </row>
    <row r="165" ht="15.75" customHeight="1">
      <c r="K165" s="17"/>
    </row>
    <row r="166" ht="15.75" customHeight="1">
      <c r="K166" s="17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0"/>
    <col customWidth="1" min="2" max="2" width="8.78"/>
    <col customWidth="1" min="3" max="3" width="18.78"/>
    <col customWidth="1" min="4" max="4" width="8.78"/>
    <col customWidth="1" min="5" max="5" width="18.78"/>
    <col customWidth="1" min="6" max="26" width="8.78"/>
  </cols>
  <sheetData>
    <row r="1" ht="15.75" customHeight="1"/>
    <row r="2" ht="15.75" customHeight="1">
      <c r="A2" s="25" t="s">
        <v>949</v>
      </c>
      <c r="C2" s="7" t="str">
        <f t="shared" ref="C2:C14" si="1">UPPER(A2)</f>
        <v>EFF_START_DT</v>
      </c>
      <c r="E2" s="7" t="s">
        <v>28</v>
      </c>
    </row>
    <row r="3" ht="15.75" customHeight="1">
      <c r="A3" s="26" t="s">
        <v>950</v>
      </c>
      <c r="C3" s="7" t="str">
        <f t="shared" si="1"/>
        <v>EFF_END_DT</v>
      </c>
      <c r="E3" s="7" t="s">
        <v>31</v>
      </c>
    </row>
    <row r="4" ht="15.75" customHeight="1">
      <c r="A4" s="26" t="s">
        <v>33</v>
      </c>
      <c r="C4" s="7" t="str">
        <f t="shared" si="1"/>
        <v>EFFECTIVE_FLAG</v>
      </c>
      <c r="E4" s="7" t="s">
        <v>33</v>
      </c>
    </row>
    <row r="5" ht="15.75" customHeight="1">
      <c r="A5" s="26" t="s">
        <v>951</v>
      </c>
      <c r="C5" s="7" t="str">
        <f t="shared" si="1"/>
        <v>RECORD_STATUS_CD</v>
      </c>
      <c r="E5" s="7" t="s">
        <v>35</v>
      </c>
    </row>
    <row r="6" ht="15.75" customHeight="1">
      <c r="A6" s="26" t="s">
        <v>952</v>
      </c>
      <c r="C6" s="7" t="str">
        <f t="shared" si="1"/>
        <v>RECORD_ACTION_CD</v>
      </c>
      <c r="E6" s="7" t="s">
        <v>38</v>
      </c>
    </row>
    <row r="7" ht="15.75" customHeight="1">
      <c r="A7" s="26" t="s">
        <v>953</v>
      </c>
      <c r="C7" s="7" t="str">
        <f t="shared" si="1"/>
        <v>LOAD_STATUS_CD</v>
      </c>
      <c r="E7" s="7" t="s">
        <v>40</v>
      </c>
    </row>
    <row r="8" ht="15.75" customHeight="1">
      <c r="A8" s="26" t="s">
        <v>954</v>
      </c>
      <c r="C8" s="7" t="str">
        <f t="shared" si="1"/>
        <v>LOAD_RUN_ID</v>
      </c>
      <c r="E8" s="7" t="s">
        <v>42</v>
      </c>
    </row>
    <row r="9" ht="15.75" customHeight="1">
      <c r="A9" s="26" t="s">
        <v>955</v>
      </c>
      <c r="C9" s="7" t="str">
        <f t="shared" si="1"/>
        <v>LOAD_SET_ID</v>
      </c>
      <c r="E9" s="7" t="s">
        <v>44</v>
      </c>
    </row>
    <row r="10" ht="15.75" customHeight="1">
      <c r="A10" s="26" t="s">
        <v>956</v>
      </c>
      <c r="C10" s="7" t="str">
        <f t="shared" si="1"/>
        <v>LOAD_PERIOD</v>
      </c>
      <c r="E10" s="7" t="s">
        <v>46</v>
      </c>
    </row>
    <row r="11" ht="15.75" customHeight="1">
      <c r="A11" s="26" t="s">
        <v>957</v>
      </c>
      <c r="C11" s="7" t="str">
        <f t="shared" si="1"/>
        <v>LOAD_TS</v>
      </c>
      <c r="E11" s="7" t="s">
        <v>49</v>
      </c>
    </row>
    <row r="12" ht="15.75" customHeight="1">
      <c r="A12" s="26" t="s">
        <v>958</v>
      </c>
      <c r="C12" s="7" t="str">
        <f t="shared" si="1"/>
        <v>STATUS_RUN_ID</v>
      </c>
      <c r="E12" s="7" t="s">
        <v>52</v>
      </c>
    </row>
    <row r="13" ht="15.75" customHeight="1">
      <c r="A13" s="26" t="s">
        <v>959</v>
      </c>
      <c r="C13" s="7" t="str">
        <f t="shared" si="1"/>
        <v>STATUS_SET_ID</v>
      </c>
      <c r="E13" s="7" t="s">
        <v>54</v>
      </c>
    </row>
    <row r="14" ht="15.75" customHeight="1">
      <c r="A14" s="26" t="s">
        <v>960</v>
      </c>
      <c r="C14" s="7" t="str">
        <f t="shared" si="1"/>
        <v>STATUS_TS</v>
      </c>
      <c r="E14" s="7" t="s">
        <v>55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0"/>
    <col customWidth="1" min="2" max="2" width="18.33"/>
    <col customWidth="1" min="3" max="3" width="6.11"/>
    <col customWidth="1" min="4" max="4" width="5.44"/>
    <col customWidth="1" min="5" max="5" width="5.11"/>
    <col customWidth="1" min="6" max="10" width="13.44"/>
    <col customWidth="1" min="11" max="27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4" t="s">
        <v>12</v>
      </c>
      <c r="G2" s="3" t="s">
        <v>13</v>
      </c>
      <c r="H2" s="3"/>
      <c r="I2" s="3"/>
      <c r="J2" s="3"/>
      <c r="K2" s="3"/>
      <c r="L2" s="5" t="str">
        <f t="shared" ref="L2:L135" si="1">CONCATENATE(", ", UPPER(A2)," ",UPPER(B2), IF(F2 &lt;&gt; "", " AUTOINCREMENT ", ""), , IF(C2 &lt;&gt; ""," NOT NULL ", ""))</f>
        <v>, RECORD_ID NUMBER(38,0) AUTOINCREMENT 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7" t="s">
        <v>14</v>
      </c>
      <c r="B3" s="17" t="s">
        <v>15</v>
      </c>
      <c r="C3" s="17"/>
      <c r="D3" s="17"/>
      <c r="E3" s="17"/>
      <c r="G3" s="7" t="s">
        <v>16</v>
      </c>
      <c r="H3" s="17" t="s">
        <v>17</v>
      </c>
      <c r="I3" s="17"/>
      <c r="J3" s="17"/>
      <c r="K3" s="17"/>
      <c r="L3" s="5" t="str">
        <f t="shared" si="1"/>
        <v>, ORG_ID VARCHAR(30)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9.5" customHeight="1">
      <c r="A4" s="10" t="s">
        <v>396</v>
      </c>
      <c r="B4" s="7" t="s">
        <v>19</v>
      </c>
      <c r="C4" s="7" t="s">
        <v>12</v>
      </c>
      <c r="G4" s="10" t="s">
        <v>515</v>
      </c>
      <c r="H4" s="10" t="s">
        <v>396</v>
      </c>
      <c r="I4" s="7" t="s">
        <v>399</v>
      </c>
      <c r="J4" s="9" t="s">
        <v>400</v>
      </c>
      <c r="L4" s="5" t="str">
        <f t="shared" si="1"/>
        <v>, PK_CLAIM_837_ID VARCHAR(50) NOT NULL </v>
      </c>
    </row>
    <row r="5" ht="15.75" customHeight="1">
      <c r="A5" s="8" t="s">
        <v>516</v>
      </c>
      <c r="B5" s="10" t="s">
        <v>24</v>
      </c>
      <c r="F5" s="8"/>
      <c r="G5" s="10" t="s">
        <v>517</v>
      </c>
      <c r="H5" s="8" t="s">
        <v>518</v>
      </c>
      <c r="L5" s="5" t="str">
        <f t="shared" si="1"/>
        <v>, CLAIM_837_VISIT_NK VARCHAR(1000)</v>
      </c>
    </row>
    <row r="6" ht="15.75" customHeight="1">
      <c r="A6" s="8" t="s">
        <v>519</v>
      </c>
      <c r="B6" s="10" t="s">
        <v>24</v>
      </c>
      <c r="F6" s="8"/>
      <c r="G6" s="10" t="s">
        <v>517</v>
      </c>
      <c r="H6" s="10" t="s">
        <v>520</v>
      </c>
      <c r="L6" s="5" t="str">
        <f t="shared" si="1"/>
        <v>, CLAIM_837_ACTIVITY_NK VARCHAR(1000)</v>
      </c>
    </row>
    <row r="7" ht="15.75" customHeight="1">
      <c r="A7" s="7" t="s">
        <v>28</v>
      </c>
      <c r="B7" s="7" t="s">
        <v>29</v>
      </c>
      <c r="G7" s="7" t="s">
        <v>16</v>
      </c>
      <c r="H7" s="10" t="s">
        <v>521</v>
      </c>
      <c r="I7" s="7" t="s">
        <v>401</v>
      </c>
      <c r="L7" s="5" t="str">
        <f t="shared" si="1"/>
        <v>, EFF_START_DT DATE</v>
      </c>
    </row>
    <row r="8" ht="15.75" customHeight="1">
      <c r="A8" s="7" t="s">
        <v>31</v>
      </c>
      <c r="B8" s="7" t="s">
        <v>29</v>
      </c>
      <c r="H8" s="10" t="s">
        <v>522</v>
      </c>
      <c r="I8" s="7" t="s">
        <v>401</v>
      </c>
      <c r="L8" s="5" t="str">
        <f t="shared" si="1"/>
        <v>, EFF_END_DT DATE</v>
      </c>
    </row>
    <row r="9" ht="15.75" customHeight="1">
      <c r="A9" s="7" t="s">
        <v>33</v>
      </c>
      <c r="B9" s="7" t="s">
        <v>34</v>
      </c>
      <c r="H9" s="12" t="b">
        <v>1</v>
      </c>
      <c r="I9" s="7" t="s">
        <v>401</v>
      </c>
      <c r="L9" s="5" t="str">
        <f t="shared" si="1"/>
        <v>, EFFECTIVE_FLAG BOOLEAN</v>
      </c>
    </row>
    <row r="10" ht="15.75" customHeight="1">
      <c r="A10" s="7" t="s">
        <v>35</v>
      </c>
      <c r="B10" s="7" t="s">
        <v>36</v>
      </c>
      <c r="G10" s="7" t="s">
        <v>16</v>
      </c>
      <c r="H10" s="7" t="s">
        <v>37</v>
      </c>
      <c r="I10" s="7" t="s">
        <v>401</v>
      </c>
      <c r="L10" s="5" t="str">
        <f t="shared" si="1"/>
        <v>, RECORD_STATUS_CD VARCHAR(1)</v>
      </c>
    </row>
    <row r="11" ht="15.75" customHeight="1">
      <c r="A11" s="7" t="s">
        <v>38</v>
      </c>
      <c r="B11" s="7" t="s">
        <v>36</v>
      </c>
      <c r="G11" s="7" t="s">
        <v>16</v>
      </c>
      <c r="H11" s="7" t="s">
        <v>39</v>
      </c>
      <c r="I11" s="7" t="s">
        <v>401</v>
      </c>
      <c r="L11" s="5" t="str">
        <f t="shared" si="1"/>
        <v>, RECORD_ACTION_CD VARCHAR(1)</v>
      </c>
    </row>
    <row r="12" ht="15.75" customHeight="1">
      <c r="A12" s="7" t="s">
        <v>40</v>
      </c>
      <c r="B12" s="7" t="s">
        <v>36</v>
      </c>
      <c r="G12" s="7" t="s">
        <v>16</v>
      </c>
      <c r="H12" s="7" t="s">
        <v>41</v>
      </c>
      <c r="I12" s="7" t="s">
        <v>401</v>
      </c>
      <c r="L12" s="5" t="str">
        <f t="shared" si="1"/>
        <v>, LOAD_STATUS_CD VARCHAR(1)</v>
      </c>
    </row>
    <row r="13" ht="15.75" customHeight="1">
      <c r="A13" s="7" t="s">
        <v>42</v>
      </c>
      <c r="B13" s="7" t="s">
        <v>11</v>
      </c>
      <c r="C13" s="7" t="s">
        <v>12</v>
      </c>
      <c r="G13" s="7" t="s">
        <v>16</v>
      </c>
      <c r="H13" s="7" t="s">
        <v>43</v>
      </c>
      <c r="I13" s="7" t="s">
        <v>401</v>
      </c>
      <c r="L13" s="5" t="str">
        <f t="shared" si="1"/>
        <v>, LOAD_RUN_ID NUMBER(38,0) NOT NULL </v>
      </c>
    </row>
    <row r="14" ht="15.75" customHeight="1">
      <c r="A14" s="7" t="s">
        <v>44</v>
      </c>
      <c r="B14" s="7" t="s">
        <v>11</v>
      </c>
      <c r="G14" s="7" t="s">
        <v>16</v>
      </c>
      <c r="H14" s="7" t="s">
        <v>45</v>
      </c>
      <c r="I14" s="7" t="s">
        <v>401</v>
      </c>
      <c r="L14" s="5" t="str">
        <f t="shared" si="1"/>
        <v>, LOAD_SET_ID NUMBER(38,0)</v>
      </c>
    </row>
    <row r="15" ht="15.75" customHeight="1">
      <c r="A15" s="7" t="s">
        <v>46</v>
      </c>
      <c r="B15" s="7" t="s">
        <v>47</v>
      </c>
      <c r="G15" s="7" t="s">
        <v>16</v>
      </c>
      <c r="H15" s="7" t="s">
        <v>48</v>
      </c>
      <c r="I15" s="7" t="s">
        <v>401</v>
      </c>
      <c r="L15" s="5" t="str">
        <f t="shared" si="1"/>
        <v>, LOAD_PERIOD VARCHAR(255)</v>
      </c>
    </row>
    <row r="16" ht="15.75" customHeight="1">
      <c r="A16" s="7" t="s">
        <v>49</v>
      </c>
      <c r="B16" s="7" t="s">
        <v>50</v>
      </c>
      <c r="G16" s="7" t="s">
        <v>16</v>
      </c>
      <c r="H16" s="7" t="s">
        <v>51</v>
      </c>
      <c r="I16" s="7" t="s">
        <v>401</v>
      </c>
      <c r="L16" s="5" t="str">
        <f t="shared" si="1"/>
        <v>, LOAD_TS TIMESTAMP_LTZ(9)</v>
      </c>
    </row>
    <row r="17" ht="15.75" customHeight="1">
      <c r="A17" s="7" t="s">
        <v>52</v>
      </c>
      <c r="B17" s="7" t="s">
        <v>11</v>
      </c>
      <c r="H17" s="7" t="s">
        <v>53</v>
      </c>
      <c r="I17" s="7" t="s">
        <v>401</v>
      </c>
      <c r="L17" s="5" t="str">
        <f t="shared" si="1"/>
        <v>, STATUS_RUN_ID NUMBER(38,0)</v>
      </c>
    </row>
    <row r="18" ht="15.75" customHeight="1">
      <c r="A18" s="7" t="s">
        <v>54</v>
      </c>
      <c r="B18" s="7" t="s">
        <v>11</v>
      </c>
      <c r="H18" s="7" t="s">
        <v>53</v>
      </c>
      <c r="I18" s="7" t="s">
        <v>401</v>
      </c>
      <c r="L18" s="5" t="str">
        <f t="shared" si="1"/>
        <v>, STATUS_SET_ID NUMBER(38,0)</v>
      </c>
    </row>
    <row r="19" ht="15.75" customHeight="1">
      <c r="A19" s="7" t="s">
        <v>55</v>
      </c>
      <c r="B19" s="7" t="s">
        <v>50</v>
      </c>
      <c r="H19" s="7" t="s">
        <v>53</v>
      </c>
      <c r="I19" s="7" t="s">
        <v>401</v>
      </c>
      <c r="L19" s="5" t="str">
        <f t="shared" si="1"/>
        <v>, STATUS_TS TIMESTAMP_LTZ(9)</v>
      </c>
    </row>
    <row r="20" ht="19.5" customHeight="1">
      <c r="A20" s="7" t="s">
        <v>56</v>
      </c>
      <c r="B20" s="7" t="s">
        <v>47</v>
      </c>
      <c r="G20" s="10" t="s">
        <v>515</v>
      </c>
      <c r="H20" s="7" t="s">
        <v>56</v>
      </c>
      <c r="I20" s="7" t="s">
        <v>403</v>
      </c>
      <c r="L20" s="5" t="str">
        <f t="shared" si="1"/>
        <v>, SRC_HASH VARCHAR(255)</v>
      </c>
    </row>
    <row r="21" ht="15.75" customHeight="1">
      <c r="A21" s="7" t="s">
        <v>523</v>
      </c>
      <c r="B21" s="7" t="s">
        <v>291</v>
      </c>
      <c r="F21" s="14"/>
      <c r="G21" s="10" t="s">
        <v>515</v>
      </c>
      <c r="H21" s="7" t="s">
        <v>523</v>
      </c>
      <c r="L21" s="5" t="str">
        <f t="shared" si="1"/>
        <v>, SRC_CLAIM_NUMBER VARCHAR(18)</v>
      </c>
    </row>
    <row r="22" ht="15.75" customHeight="1">
      <c r="A22" s="7" t="s">
        <v>524</v>
      </c>
      <c r="B22" s="7" t="s">
        <v>36</v>
      </c>
      <c r="F22" s="14"/>
      <c r="G22" s="10" t="s">
        <v>515</v>
      </c>
      <c r="H22" s="7" t="s">
        <v>524</v>
      </c>
      <c r="L22" s="5" t="str">
        <f t="shared" si="1"/>
        <v>, SRC_RECORD_TYPE VARCHAR(1)</v>
      </c>
    </row>
    <row r="23" ht="15.75" customHeight="1">
      <c r="A23" s="7" t="s">
        <v>525</v>
      </c>
      <c r="B23" s="7" t="s">
        <v>61</v>
      </c>
      <c r="F23" s="14"/>
      <c r="G23" s="10" t="s">
        <v>515</v>
      </c>
      <c r="H23" s="7" t="s">
        <v>525</v>
      </c>
      <c r="L23" s="5" t="str">
        <f t="shared" si="1"/>
        <v>, SRC_PAYER_ID VARCHAR(12)</v>
      </c>
    </row>
    <row r="24" ht="15.75" customHeight="1">
      <c r="A24" s="7" t="s">
        <v>526</v>
      </c>
      <c r="B24" s="7" t="s">
        <v>64</v>
      </c>
      <c r="F24" s="14"/>
      <c r="G24" s="10" t="s">
        <v>515</v>
      </c>
      <c r="H24" s="7" t="s">
        <v>526</v>
      </c>
      <c r="L24" s="5" t="str">
        <f t="shared" si="1"/>
        <v>, SRC_CODING_TYPE VARCHAR(3)</v>
      </c>
    </row>
    <row r="25" ht="15.75" customHeight="1">
      <c r="A25" s="7" t="s">
        <v>527</v>
      </c>
      <c r="B25" s="7" t="s">
        <v>29</v>
      </c>
      <c r="F25" s="14"/>
      <c r="G25" s="10" t="s">
        <v>515</v>
      </c>
      <c r="H25" s="7" t="s">
        <v>527</v>
      </c>
      <c r="L25" s="5" t="str">
        <f t="shared" si="1"/>
        <v>, SRC_RECEIVED_DATE DATE</v>
      </c>
    </row>
    <row r="26" ht="15.75" customHeight="1">
      <c r="A26" s="7" t="s">
        <v>528</v>
      </c>
      <c r="B26" s="7" t="s">
        <v>69</v>
      </c>
      <c r="E26" s="7" t="s">
        <v>12</v>
      </c>
      <c r="F26" s="14"/>
      <c r="G26" s="10" t="s">
        <v>515</v>
      </c>
      <c r="H26" s="7" t="s">
        <v>528</v>
      </c>
      <c r="L26" s="5" t="str">
        <f t="shared" si="1"/>
        <v>, SRC_CLAIM_TYPE_CODE VARCHAR(2)</v>
      </c>
    </row>
    <row r="27" ht="15.75" customHeight="1">
      <c r="A27" s="7" t="s">
        <v>529</v>
      </c>
      <c r="B27" s="7" t="s">
        <v>69</v>
      </c>
      <c r="F27" s="14"/>
      <c r="G27" s="10" t="s">
        <v>515</v>
      </c>
      <c r="H27" s="7" t="s">
        <v>529</v>
      </c>
      <c r="L27" s="5" t="str">
        <f t="shared" si="1"/>
        <v>, SRC_CONTRACT_ALLOW_IND VARCHAR(2)</v>
      </c>
    </row>
    <row r="28" ht="15.75" customHeight="1">
      <c r="A28" s="7" t="s">
        <v>530</v>
      </c>
      <c r="B28" s="7" t="s">
        <v>36</v>
      </c>
      <c r="F28" s="14"/>
      <c r="G28" s="10" t="s">
        <v>515</v>
      </c>
      <c r="H28" s="7" t="s">
        <v>530</v>
      </c>
      <c r="L28" s="5" t="str">
        <f t="shared" si="1"/>
        <v>, SRC_PAYER_NAME VARCHAR(1)</v>
      </c>
    </row>
    <row r="29" ht="15.75" customHeight="1">
      <c r="A29" s="7" t="s">
        <v>531</v>
      </c>
      <c r="B29" s="7" t="s">
        <v>76</v>
      </c>
      <c r="F29" s="14"/>
      <c r="G29" s="10" t="s">
        <v>515</v>
      </c>
      <c r="H29" s="7" t="s">
        <v>531</v>
      </c>
      <c r="L29" s="5" t="str">
        <f t="shared" si="1"/>
        <v>, SRC_SUB_CLIENT_ID VARCHAR(10)</v>
      </c>
    </row>
    <row r="30" ht="15.75" customHeight="1">
      <c r="A30" s="7" t="s">
        <v>532</v>
      </c>
      <c r="B30" s="7" t="s">
        <v>15</v>
      </c>
      <c r="F30" s="14"/>
      <c r="G30" s="10" t="s">
        <v>515</v>
      </c>
      <c r="H30" s="7" t="s">
        <v>532</v>
      </c>
      <c r="L30" s="5" t="str">
        <f t="shared" si="1"/>
        <v>, SRC_GROUP_NAME VARCHAR(30)</v>
      </c>
    </row>
    <row r="31" ht="15.75" customHeight="1">
      <c r="A31" s="7" t="s">
        <v>533</v>
      </c>
      <c r="B31" s="7" t="s">
        <v>81</v>
      </c>
      <c r="F31" s="14"/>
      <c r="G31" s="10" t="s">
        <v>515</v>
      </c>
      <c r="H31" s="7" t="s">
        <v>533</v>
      </c>
      <c r="L31" s="5" t="str">
        <f t="shared" si="1"/>
        <v>, SRC_MEMBER_ID VARCHAR(15)</v>
      </c>
    </row>
    <row r="32" ht="15.75" customHeight="1">
      <c r="A32" s="7" t="s">
        <v>534</v>
      </c>
      <c r="B32" s="7" t="s">
        <v>84</v>
      </c>
      <c r="F32" s="14"/>
      <c r="G32" s="10" t="s">
        <v>515</v>
      </c>
      <c r="H32" s="7" t="s">
        <v>534</v>
      </c>
      <c r="L32" s="5" t="str">
        <f t="shared" si="1"/>
        <v>, SRC_MEMBER_FNAME VARCHAR(16777216)</v>
      </c>
    </row>
    <row r="33" ht="15.75" customHeight="1">
      <c r="A33" s="7" t="s">
        <v>535</v>
      </c>
      <c r="B33" s="7" t="s">
        <v>84</v>
      </c>
      <c r="F33" s="14"/>
      <c r="G33" s="10" t="s">
        <v>515</v>
      </c>
      <c r="H33" s="7" t="s">
        <v>535</v>
      </c>
      <c r="L33" s="5" t="str">
        <f t="shared" si="1"/>
        <v>, SRC_MEMBER_LNAME VARCHAR(16777216)</v>
      </c>
    </row>
    <row r="34" ht="15.75" customHeight="1">
      <c r="A34" s="7" t="s">
        <v>536</v>
      </c>
      <c r="B34" s="7" t="s">
        <v>36</v>
      </c>
      <c r="F34" s="14"/>
      <c r="G34" s="10" t="s">
        <v>515</v>
      </c>
      <c r="H34" s="7" t="s">
        <v>536</v>
      </c>
      <c r="L34" s="5" t="str">
        <f t="shared" si="1"/>
        <v>, SRC_MEMBER_GENDER VARCHAR(1)</v>
      </c>
    </row>
    <row r="35" ht="15.75" customHeight="1">
      <c r="A35" s="7" t="s">
        <v>537</v>
      </c>
      <c r="B35" s="7" t="s">
        <v>84</v>
      </c>
      <c r="F35" s="14"/>
      <c r="G35" s="10" t="s">
        <v>515</v>
      </c>
      <c r="H35" s="7" t="s">
        <v>537</v>
      </c>
      <c r="L35" s="5" t="str">
        <f t="shared" si="1"/>
        <v>, SRC_MEMBER_DOB VARCHAR(16777216)</v>
      </c>
    </row>
    <row r="36" ht="15.75" customHeight="1">
      <c r="A36" s="7" t="s">
        <v>538</v>
      </c>
      <c r="B36" s="7" t="s">
        <v>84</v>
      </c>
      <c r="F36" s="14"/>
      <c r="G36" s="10" t="s">
        <v>515</v>
      </c>
      <c r="H36" s="7" t="s">
        <v>538</v>
      </c>
      <c r="L36" s="5" t="str">
        <f t="shared" si="1"/>
        <v>, SRC_MEMBER_ADR_LINE1 VARCHAR(16777216)</v>
      </c>
    </row>
    <row r="37" ht="15.75" customHeight="1">
      <c r="A37" s="7" t="s">
        <v>539</v>
      </c>
      <c r="B37" s="7" t="s">
        <v>84</v>
      </c>
      <c r="F37" s="14"/>
      <c r="G37" s="10" t="s">
        <v>515</v>
      </c>
      <c r="H37" s="7" t="s">
        <v>539</v>
      </c>
      <c r="L37" s="5" t="str">
        <f t="shared" si="1"/>
        <v>, SRC_MEMBER_ADR_LINE2 VARCHAR(16777216)</v>
      </c>
    </row>
    <row r="38" ht="15.75" customHeight="1">
      <c r="A38" s="7" t="s">
        <v>540</v>
      </c>
      <c r="B38" s="7" t="s">
        <v>84</v>
      </c>
      <c r="F38" s="14"/>
      <c r="G38" s="10" t="s">
        <v>515</v>
      </c>
      <c r="H38" s="7" t="s">
        <v>540</v>
      </c>
      <c r="L38" s="5" t="str">
        <f t="shared" si="1"/>
        <v>, SRC_MEMBER_ADR_CITY VARCHAR(16777216)</v>
      </c>
    </row>
    <row r="39" ht="15.75" customHeight="1">
      <c r="A39" s="7" t="s">
        <v>541</v>
      </c>
      <c r="B39" s="7" t="s">
        <v>69</v>
      </c>
      <c r="F39" s="14"/>
      <c r="G39" s="10" t="s">
        <v>515</v>
      </c>
      <c r="H39" s="7" t="s">
        <v>541</v>
      </c>
      <c r="L39" s="5" t="str">
        <f t="shared" si="1"/>
        <v>, SRC_MEMBER_ADR_STATE VARCHAR(2)</v>
      </c>
    </row>
    <row r="40" ht="15.75" customHeight="1">
      <c r="A40" s="7" t="s">
        <v>542</v>
      </c>
      <c r="B40" s="7" t="s">
        <v>101</v>
      </c>
      <c r="F40" s="14"/>
      <c r="G40" s="10" t="s">
        <v>515</v>
      </c>
      <c r="H40" s="7" t="s">
        <v>542</v>
      </c>
      <c r="L40" s="5" t="str">
        <f t="shared" si="1"/>
        <v>, SRC_MEMBER_ADR_ZIP VARCHAR(9)</v>
      </c>
    </row>
    <row r="41" ht="15.75" customHeight="1">
      <c r="A41" s="7" t="s">
        <v>543</v>
      </c>
      <c r="B41" s="7" t="s">
        <v>81</v>
      </c>
      <c r="F41" s="14"/>
      <c r="G41" s="10" t="s">
        <v>515</v>
      </c>
      <c r="H41" s="7" t="s">
        <v>543</v>
      </c>
      <c r="L41" s="5" t="str">
        <f t="shared" si="1"/>
        <v>, SRC_PATIENT_ID VARCHAR(15)</v>
      </c>
    </row>
    <row r="42" ht="15.75" customHeight="1">
      <c r="A42" s="7" t="s">
        <v>544</v>
      </c>
      <c r="B42" s="7" t="s">
        <v>69</v>
      </c>
      <c r="F42" s="14"/>
      <c r="G42" s="10" t="s">
        <v>515</v>
      </c>
      <c r="H42" s="7" t="s">
        <v>544</v>
      </c>
      <c r="L42" s="5" t="str">
        <f t="shared" si="1"/>
        <v>, SRC_PATIENT_RELATION VARCHAR(2)</v>
      </c>
    </row>
    <row r="43" ht="15.75" customHeight="1">
      <c r="A43" s="7" t="s">
        <v>545</v>
      </c>
      <c r="B43" s="7" t="s">
        <v>84</v>
      </c>
      <c r="F43" s="14"/>
      <c r="G43" s="10" t="s">
        <v>515</v>
      </c>
      <c r="H43" s="7" t="s">
        <v>545</v>
      </c>
      <c r="L43" s="5" t="str">
        <f t="shared" si="1"/>
        <v>, SRC_PATIENT_FNAME VARCHAR(16777216)</v>
      </c>
    </row>
    <row r="44" ht="15.75" customHeight="1">
      <c r="A44" s="7" t="s">
        <v>546</v>
      </c>
      <c r="B44" s="7" t="s">
        <v>84</v>
      </c>
      <c r="F44" s="14"/>
      <c r="G44" s="10" t="s">
        <v>515</v>
      </c>
      <c r="H44" s="7" t="s">
        <v>546</v>
      </c>
      <c r="L44" s="5" t="str">
        <f t="shared" si="1"/>
        <v>, SRC_PATIENT_LNAME VARCHAR(16777216)</v>
      </c>
    </row>
    <row r="45" ht="15.75" customHeight="1">
      <c r="A45" s="7" t="s">
        <v>547</v>
      </c>
      <c r="B45" s="7" t="s">
        <v>36</v>
      </c>
      <c r="F45" s="14"/>
      <c r="G45" s="10" t="s">
        <v>515</v>
      </c>
      <c r="H45" s="7" t="s">
        <v>547</v>
      </c>
      <c r="L45" s="5" t="str">
        <f t="shared" si="1"/>
        <v>, SRC_PATIENT_GENDER VARCHAR(1)</v>
      </c>
    </row>
    <row r="46" ht="15.75" customHeight="1">
      <c r="A46" s="7" t="s">
        <v>548</v>
      </c>
      <c r="B46" s="7" t="s">
        <v>84</v>
      </c>
      <c r="F46" s="14"/>
      <c r="G46" s="10" t="s">
        <v>515</v>
      </c>
      <c r="H46" s="7" t="s">
        <v>548</v>
      </c>
      <c r="L46" s="5" t="str">
        <f t="shared" si="1"/>
        <v>, SRC_PATIENT_DOB VARCHAR(16777216)</v>
      </c>
    </row>
    <row r="47" ht="15.75" customHeight="1">
      <c r="A47" s="7" t="s">
        <v>549</v>
      </c>
      <c r="B47" s="7" t="s">
        <v>36</v>
      </c>
      <c r="F47" s="14"/>
      <c r="G47" s="10" t="s">
        <v>515</v>
      </c>
      <c r="H47" s="7" t="s">
        <v>549</v>
      </c>
      <c r="L47" s="5" t="str">
        <f t="shared" si="1"/>
        <v>, SRC_PATIENT_AGE VARCHAR(1)</v>
      </c>
    </row>
    <row r="48" ht="15.75" customHeight="1">
      <c r="A48" s="7" t="s">
        <v>550</v>
      </c>
      <c r="B48" s="7" t="s">
        <v>11</v>
      </c>
      <c r="F48" s="14"/>
      <c r="G48" s="10" t="s">
        <v>515</v>
      </c>
      <c r="H48" s="7" t="s">
        <v>550</v>
      </c>
      <c r="L48" s="5" t="str">
        <f t="shared" si="1"/>
        <v>, SRC_BILLING_PR_ID NUMBER(38,0)</v>
      </c>
    </row>
    <row r="49" ht="15.75" customHeight="1">
      <c r="A49" s="7" t="s">
        <v>551</v>
      </c>
      <c r="B49" s="7" t="s">
        <v>61</v>
      </c>
      <c r="E49" s="7" t="s">
        <v>12</v>
      </c>
      <c r="F49" s="14"/>
      <c r="G49" s="10" t="s">
        <v>515</v>
      </c>
      <c r="H49" s="7" t="s">
        <v>551</v>
      </c>
      <c r="L49" s="5" t="str">
        <f t="shared" si="1"/>
        <v>, SRC_BILLING_PR_NPI VARCHAR(12)</v>
      </c>
    </row>
    <row r="50" ht="15.75" customHeight="1">
      <c r="A50" s="7" t="s">
        <v>552</v>
      </c>
      <c r="B50" s="7" t="s">
        <v>84</v>
      </c>
      <c r="F50" s="14"/>
      <c r="G50" s="10" t="s">
        <v>515</v>
      </c>
      <c r="H50" s="7" t="s">
        <v>552</v>
      </c>
      <c r="L50" s="5" t="str">
        <f t="shared" si="1"/>
        <v>, SRC_BILLING_NAME1 VARCHAR(16777216)</v>
      </c>
    </row>
    <row r="51" ht="15.75" customHeight="1">
      <c r="A51" s="7" t="s">
        <v>553</v>
      </c>
      <c r="B51" s="7" t="s">
        <v>84</v>
      </c>
      <c r="F51" s="14"/>
      <c r="G51" s="10" t="s">
        <v>515</v>
      </c>
      <c r="H51" s="7" t="s">
        <v>553</v>
      </c>
      <c r="L51" s="5" t="str">
        <f t="shared" si="1"/>
        <v>, SRC_BILLING_NAME2 VARCHAR(16777216)</v>
      </c>
    </row>
    <row r="52" ht="15.75" customHeight="1">
      <c r="A52" s="7" t="s">
        <v>554</v>
      </c>
      <c r="B52" s="7" t="s">
        <v>84</v>
      </c>
      <c r="F52" s="14"/>
      <c r="G52" s="10" t="s">
        <v>515</v>
      </c>
      <c r="H52" s="7" t="s">
        <v>554</v>
      </c>
      <c r="L52" s="5" t="str">
        <f t="shared" si="1"/>
        <v>, SRC_BILLING_ADR_LINE1 VARCHAR(16777216)</v>
      </c>
    </row>
    <row r="53" ht="15.75" customHeight="1">
      <c r="A53" s="7" t="s">
        <v>555</v>
      </c>
      <c r="B53" s="7" t="s">
        <v>84</v>
      </c>
      <c r="F53" s="14"/>
      <c r="G53" s="10" t="s">
        <v>515</v>
      </c>
      <c r="H53" s="7" t="s">
        <v>555</v>
      </c>
      <c r="L53" s="5" t="str">
        <f t="shared" si="1"/>
        <v>, SRC_BILLING_ADR_LINE2 VARCHAR(16777216)</v>
      </c>
    </row>
    <row r="54" ht="15.75" customHeight="1">
      <c r="A54" s="7" t="s">
        <v>556</v>
      </c>
      <c r="B54" s="7" t="s">
        <v>84</v>
      </c>
      <c r="F54" s="14"/>
      <c r="G54" s="10" t="s">
        <v>515</v>
      </c>
      <c r="H54" s="7" t="s">
        <v>556</v>
      </c>
      <c r="L54" s="5" t="str">
        <f t="shared" si="1"/>
        <v>, SRC_BILLING_ADR_CITY VARCHAR(16777216)</v>
      </c>
    </row>
    <row r="55" ht="15.75" customHeight="1">
      <c r="A55" s="7" t="s">
        <v>557</v>
      </c>
      <c r="B55" s="7" t="s">
        <v>69</v>
      </c>
      <c r="F55" s="14"/>
      <c r="G55" s="10" t="s">
        <v>515</v>
      </c>
      <c r="H55" s="7" t="s">
        <v>557</v>
      </c>
      <c r="L55" s="5" t="str">
        <f t="shared" si="1"/>
        <v>, SRC_BILLING_ADR_STATE VARCHAR(2)</v>
      </c>
    </row>
    <row r="56" ht="15.75" customHeight="1">
      <c r="A56" s="7" t="s">
        <v>558</v>
      </c>
      <c r="B56" s="7" t="s">
        <v>101</v>
      </c>
      <c r="F56" s="14"/>
      <c r="G56" s="10" t="s">
        <v>515</v>
      </c>
      <c r="H56" s="7" t="s">
        <v>558</v>
      </c>
      <c r="L56" s="5" t="str">
        <f t="shared" si="1"/>
        <v>, SRC_BILLING_ADR_ZIP VARCHAR(9)</v>
      </c>
    </row>
    <row r="57" ht="15.75" customHeight="1">
      <c r="A57" s="7" t="s">
        <v>559</v>
      </c>
      <c r="B57" s="7" t="s">
        <v>11</v>
      </c>
      <c r="F57" s="14"/>
      <c r="G57" s="10" t="s">
        <v>515</v>
      </c>
      <c r="H57" s="7" t="s">
        <v>559</v>
      </c>
      <c r="L57" s="5" t="str">
        <f t="shared" si="1"/>
        <v>, SRC_REFERRING_PR_ID NUMBER(38,0)</v>
      </c>
    </row>
    <row r="58" ht="15.75" customHeight="1">
      <c r="A58" s="7" t="s">
        <v>560</v>
      </c>
      <c r="B58" s="7" t="s">
        <v>61</v>
      </c>
      <c r="F58" s="14"/>
      <c r="G58" s="10" t="s">
        <v>515</v>
      </c>
      <c r="H58" s="7" t="s">
        <v>560</v>
      </c>
      <c r="L58" s="5" t="str">
        <f t="shared" si="1"/>
        <v>, SRC_REFERRING_PR_NPI VARCHAR(12)</v>
      </c>
    </row>
    <row r="59" ht="15.75" customHeight="1">
      <c r="A59" s="7" t="s">
        <v>561</v>
      </c>
      <c r="B59" s="7" t="s">
        <v>84</v>
      </c>
      <c r="F59" s="14"/>
      <c r="G59" s="10" t="s">
        <v>515</v>
      </c>
      <c r="H59" s="7" t="s">
        <v>561</v>
      </c>
      <c r="L59" s="5" t="str">
        <f t="shared" si="1"/>
        <v>, SRC_REFERRING_NAME1 VARCHAR(16777216)</v>
      </c>
    </row>
    <row r="60" ht="15.75" customHeight="1">
      <c r="A60" s="7" t="s">
        <v>562</v>
      </c>
      <c r="B60" s="7" t="s">
        <v>84</v>
      </c>
      <c r="F60" s="14"/>
      <c r="G60" s="10" t="s">
        <v>515</v>
      </c>
      <c r="H60" s="7" t="s">
        <v>562</v>
      </c>
      <c r="L60" s="5" t="str">
        <f t="shared" si="1"/>
        <v>, SRC_REFERRING_NAME2 VARCHAR(16777216)</v>
      </c>
    </row>
    <row r="61" ht="15.75" customHeight="1">
      <c r="A61" s="7" t="s">
        <v>563</v>
      </c>
      <c r="B61" s="7" t="s">
        <v>11</v>
      </c>
      <c r="F61" s="14"/>
      <c r="G61" s="10" t="s">
        <v>515</v>
      </c>
      <c r="H61" s="7" t="s">
        <v>563</v>
      </c>
      <c r="L61" s="5" t="str">
        <f t="shared" si="1"/>
        <v>, SRC_ATTENDING_PR_ID NUMBER(38,0)</v>
      </c>
    </row>
    <row r="62" ht="15.75" customHeight="1">
      <c r="A62" s="7" t="s">
        <v>564</v>
      </c>
      <c r="B62" s="7" t="s">
        <v>146</v>
      </c>
      <c r="E62" s="7" t="s">
        <v>12</v>
      </c>
      <c r="F62" s="14"/>
      <c r="G62" s="10" t="s">
        <v>515</v>
      </c>
      <c r="H62" s="7" t="s">
        <v>564</v>
      </c>
      <c r="L62" s="5" t="str">
        <f t="shared" si="1"/>
        <v>, SRC_ATTENDING_PR_NPI VARCHAR(20)</v>
      </c>
    </row>
    <row r="63" ht="15.75" customHeight="1">
      <c r="A63" s="7" t="s">
        <v>565</v>
      </c>
      <c r="B63" s="7" t="s">
        <v>84</v>
      </c>
      <c r="F63" s="14"/>
      <c r="G63" s="10" t="s">
        <v>515</v>
      </c>
      <c r="H63" s="7" t="s">
        <v>565</v>
      </c>
      <c r="L63" s="5" t="str">
        <f t="shared" si="1"/>
        <v>, SRC_ATTENDING_NAME1 VARCHAR(16777216)</v>
      </c>
    </row>
    <row r="64" ht="15.75" customHeight="1">
      <c r="A64" s="7" t="s">
        <v>566</v>
      </c>
      <c r="B64" s="7" t="s">
        <v>84</v>
      </c>
      <c r="F64" s="14"/>
      <c r="G64" s="10" t="s">
        <v>515</v>
      </c>
      <c r="H64" s="7" t="s">
        <v>566</v>
      </c>
      <c r="L64" s="5" t="str">
        <f t="shared" si="1"/>
        <v>, SRC_ATTENDING_NAME2 VARCHAR(16777216)</v>
      </c>
    </row>
    <row r="65" ht="15.75" customHeight="1">
      <c r="A65" s="7" t="s">
        <v>567</v>
      </c>
      <c r="B65" s="7" t="s">
        <v>11</v>
      </c>
      <c r="F65" s="14"/>
      <c r="G65" s="10" t="s">
        <v>515</v>
      </c>
      <c r="H65" s="7" t="s">
        <v>567</v>
      </c>
      <c r="L65" s="5" t="str">
        <f t="shared" si="1"/>
        <v>, SRC_FACILITY_ID NUMBER(38,0)</v>
      </c>
    </row>
    <row r="66" ht="15.75" customHeight="1">
      <c r="A66" s="7" t="s">
        <v>568</v>
      </c>
      <c r="B66" s="7" t="s">
        <v>84</v>
      </c>
      <c r="F66" s="14"/>
      <c r="G66" s="10" t="s">
        <v>515</v>
      </c>
      <c r="H66" s="7" t="s">
        <v>568</v>
      </c>
      <c r="L66" s="5" t="str">
        <f t="shared" si="1"/>
        <v>, SRC_FACILITY_NAME1 VARCHAR(16777216)</v>
      </c>
    </row>
    <row r="67" ht="15.75" customHeight="1">
      <c r="A67" s="7" t="s">
        <v>569</v>
      </c>
      <c r="B67" s="7" t="s">
        <v>84</v>
      </c>
      <c r="F67" s="14"/>
      <c r="G67" s="10" t="s">
        <v>515</v>
      </c>
      <c r="H67" s="7" t="s">
        <v>569</v>
      </c>
      <c r="L67" s="5" t="str">
        <f t="shared" si="1"/>
        <v>, SRC_FACILITY_NAME2 VARCHAR(16777216)</v>
      </c>
    </row>
    <row r="68" ht="15.75" customHeight="1">
      <c r="A68" s="7" t="s">
        <v>570</v>
      </c>
      <c r="B68" s="7" t="s">
        <v>84</v>
      </c>
      <c r="F68" s="14"/>
      <c r="G68" s="10" t="s">
        <v>515</v>
      </c>
      <c r="H68" s="7" t="s">
        <v>570</v>
      </c>
      <c r="L68" s="5" t="str">
        <f t="shared" si="1"/>
        <v>, SRC_FACILITY_ADR_LINE1 VARCHAR(16777216)</v>
      </c>
    </row>
    <row r="69" ht="15.75" customHeight="1">
      <c r="A69" s="7" t="s">
        <v>571</v>
      </c>
      <c r="B69" s="7" t="s">
        <v>84</v>
      </c>
      <c r="F69" s="14"/>
      <c r="G69" s="10" t="s">
        <v>515</v>
      </c>
      <c r="H69" s="7" t="s">
        <v>571</v>
      </c>
      <c r="L69" s="5" t="str">
        <f t="shared" si="1"/>
        <v>, SRC_FACILITY_ADR_LINE2 VARCHAR(16777216)</v>
      </c>
    </row>
    <row r="70" ht="15.75" customHeight="1">
      <c r="A70" s="7" t="s">
        <v>572</v>
      </c>
      <c r="B70" s="7" t="s">
        <v>84</v>
      </c>
      <c r="F70" s="14"/>
      <c r="G70" s="10" t="s">
        <v>515</v>
      </c>
      <c r="H70" s="7" t="s">
        <v>572</v>
      </c>
      <c r="L70" s="5" t="str">
        <f t="shared" si="1"/>
        <v>, SRC_FACILITY_ADR_CITY VARCHAR(16777216)</v>
      </c>
    </row>
    <row r="71" ht="15.75" customHeight="1">
      <c r="A71" s="7" t="s">
        <v>573</v>
      </c>
      <c r="B71" s="7" t="s">
        <v>69</v>
      </c>
      <c r="F71" s="14"/>
      <c r="G71" s="10" t="s">
        <v>515</v>
      </c>
      <c r="H71" s="7" t="s">
        <v>573</v>
      </c>
      <c r="L71" s="5" t="str">
        <f t="shared" si="1"/>
        <v>, SRC_FACILITY_ADR_STATE VARCHAR(2)</v>
      </c>
    </row>
    <row r="72" ht="15.75" customHeight="1">
      <c r="A72" s="7" t="s">
        <v>574</v>
      </c>
      <c r="B72" s="7" t="s">
        <v>101</v>
      </c>
      <c r="F72" s="14"/>
      <c r="G72" s="10" t="s">
        <v>515</v>
      </c>
      <c r="H72" s="7" t="s">
        <v>574</v>
      </c>
      <c r="L72" s="5" t="str">
        <f t="shared" si="1"/>
        <v>, SRC_FACILITY_ADR_ZIP VARCHAR(9)</v>
      </c>
    </row>
    <row r="73" ht="15.75" customHeight="1">
      <c r="A73" s="7" t="s">
        <v>575</v>
      </c>
      <c r="B73" s="7" t="s">
        <v>29</v>
      </c>
      <c r="E73" s="7" t="s">
        <v>12</v>
      </c>
      <c r="F73" s="14"/>
      <c r="G73" s="10" t="s">
        <v>515</v>
      </c>
      <c r="H73" s="7" t="s">
        <v>575</v>
      </c>
      <c r="L73" s="5" t="str">
        <f t="shared" si="1"/>
        <v>, SRC_STATEMENT_FROM DATE</v>
      </c>
    </row>
    <row r="74" ht="15.75" customHeight="1">
      <c r="A74" s="7" t="s">
        <v>576</v>
      </c>
      <c r="B74" s="7" t="s">
        <v>29</v>
      </c>
      <c r="E74" s="7" t="s">
        <v>12</v>
      </c>
      <c r="F74" s="14"/>
      <c r="G74" s="10" t="s">
        <v>515</v>
      </c>
      <c r="H74" s="7" t="s">
        <v>576</v>
      </c>
      <c r="L74" s="5" t="str">
        <f t="shared" si="1"/>
        <v>, SRC_STATEMENT_TO DATE</v>
      </c>
    </row>
    <row r="75" ht="15.75" customHeight="1">
      <c r="A75" s="7" t="s">
        <v>577</v>
      </c>
      <c r="B75" s="7" t="s">
        <v>173</v>
      </c>
      <c r="F75" s="14"/>
      <c r="G75" s="10" t="s">
        <v>515</v>
      </c>
      <c r="H75" s="7" t="s">
        <v>577</v>
      </c>
      <c r="L75" s="5" t="str">
        <f t="shared" si="1"/>
        <v>, SRC_TOTAL_CHARGE FLOAT</v>
      </c>
    </row>
    <row r="76" ht="15.75" customHeight="1">
      <c r="A76" s="7" t="s">
        <v>578</v>
      </c>
      <c r="B76" s="7" t="s">
        <v>173</v>
      </c>
      <c r="F76" s="14"/>
      <c r="G76" s="10" t="s">
        <v>515</v>
      </c>
      <c r="H76" s="7" t="s">
        <v>578</v>
      </c>
      <c r="L76" s="5" t="str">
        <f t="shared" si="1"/>
        <v>, SRC_TOTAL_ALLOWED FLOAT</v>
      </c>
    </row>
    <row r="77" ht="15.75" customHeight="1">
      <c r="A77" s="7" t="s">
        <v>579</v>
      </c>
      <c r="B77" s="7" t="s">
        <v>178</v>
      </c>
      <c r="E77" s="7" t="s">
        <v>12</v>
      </c>
      <c r="F77" s="14"/>
      <c r="G77" s="10" t="s">
        <v>515</v>
      </c>
      <c r="H77" s="7" t="s">
        <v>579</v>
      </c>
      <c r="L77" s="5" t="str">
        <f t="shared" si="1"/>
        <v>, SRC_DRG_CODE VARCHAR(4)</v>
      </c>
    </row>
    <row r="78" ht="15.75" customHeight="1">
      <c r="A78" s="7" t="s">
        <v>580</v>
      </c>
      <c r="B78" s="7" t="s">
        <v>181</v>
      </c>
      <c r="F78" s="14"/>
      <c r="G78" s="10" t="s">
        <v>515</v>
      </c>
      <c r="H78" s="7" t="s">
        <v>580</v>
      </c>
      <c r="L78" s="5" t="str">
        <f t="shared" si="1"/>
        <v>, SRC_PATIENT_CONTROL VARCHAR(38)</v>
      </c>
    </row>
    <row r="79" ht="15.75" customHeight="1">
      <c r="A79" s="7" t="s">
        <v>581</v>
      </c>
      <c r="B79" s="7" t="s">
        <v>64</v>
      </c>
      <c r="E79" s="7" t="s">
        <v>12</v>
      </c>
      <c r="F79" s="14"/>
      <c r="G79" s="10" t="s">
        <v>515</v>
      </c>
      <c r="H79" s="7" t="s">
        <v>581</v>
      </c>
      <c r="L79" s="5" t="str">
        <f t="shared" si="1"/>
        <v>, SRC_TYPE_BILL VARCHAR(3)</v>
      </c>
    </row>
    <row r="80" ht="15.75" customHeight="1">
      <c r="A80" s="7" t="s">
        <v>582</v>
      </c>
      <c r="B80" s="7" t="s">
        <v>36</v>
      </c>
      <c r="F80" s="14"/>
      <c r="G80" s="10" t="s">
        <v>515</v>
      </c>
      <c r="H80" s="7" t="s">
        <v>582</v>
      </c>
      <c r="L80" s="5" t="str">
        <f t="shared" si="1"/>
        <v>, SRC_RELEASE_SIGN VARCHAR(1)</v>
      </c>
    </row>
    <row r="81" ht="15.75" customHeight="1">
      <c r="A81" s="7" t="s">
        <v>583</v>
      </c>
      <c r="B81" s="7" t="s">
        <v>36</v>
      </c>
      <c r="F81" s="14"/>
      <c r="G81" s="10" t="s">
        <v>515</v>
      </c>
      <c r="H81" s="7" t="s">
        <v>583</v>
      </c>
      <c r="L81" s="5" t="str">
        <f t="shared" si="1"/>
        <v>, SRC_ASSIGNMENT_SIGN VARCHAR(1)</v>
      </c>
    </row>
    <row r="82" ht="15.75" customHeight="1">
      <c r="A82" s="7" t="s">
        <v>584</v>
      </c>
      <c r="B82" s="7" t="s">
        <v>36</v>
      </c>
      <c r="F82" s="14"/>
      <c r="G82" s="10" t="s">
        <v>515</v>
      </c>
      <c r="H82" s="7" t="s">
        <v>584</v>
      </c>
      <c r="L82" s="5" t="str">
        <f t="shared" si="1"/>
        <v>, SRC_IN_OUT_NETWORK VARCHAR(1)</v>
      </c>
    </row>
    <row r="83" ht="15.75" customHeight="1">
      <c r="A83" s="7" t="s">
        <v>585</v>
      </c>
      <c r="B83" s="7" t="s">
        <v>192</v>
      </c>
      <c r="E83" s="7" t="s">
        <v>12</v>
      </c>
      <c r="F83" s="14"/>
      <c r="G83" s="10" t="s">
        <v>515</v>
      </c>
      <c r="H83" s="7" t="s">
        <v>585</v>
      </c>
      <c r="L83" s="5" t="str">
        <f t="shared" si="1"/>
        <v>, SRC_PRINCIPAL_PROCEDURE VARCHAR(7)</v>
      </c>
    </row>
    <row r="84" ht="15.75" customHeight="1">
      <c r="A84" s="7" t="s">
        <v>586</v>
      </c>
      <c r="B84" s="7" t="s">
        <v>192</v>
      </c>
      <c r="E84" s="7" t="s">
        <v>12</v>
      </c>
      <c r="F84" s="14"/>
      <c r="G84" s="10" t="s">
        <v>515</v>
      </c>
      <c r="H84" s="7" t="s">
        <v>586</v>
      </c>
      <c r="L84" s="5" t="str">
        <f t="shared" si="1"/>
        <v>, SRC_ADMIT_DIAGNOSIS VARCHAR(7)</v>
      </c>
    </row>
    <row r="85" ht="15.75" customHeight="1">
      <c r="A85" s="7" t="s">
        <v>587</v>
      </c>
      <c r="B85" s="7" t="s">
        <v>192</v>
      </c>
      <c r="E85" s="7" t="s">
        <v>12</v>
      </c>
      <c r="F85" s="14"/>
      <c r="G85" s="10" t="s">
        <v>515</v>
      </c>
      <c r="H85" s="7" t="s">
        <v>587</v>
      </c>
      <c r="L85" s="5" t="str">
        <f t="shared" si="1"/>
        <v>, SRC_PRIMARY_DIAGNOSIS VARCHAR(7)</v>
      </c>
    </row>
    <row r="86" ht="15.75" customHeight="1">
      <c r="A86" s="7" t="s">
        <v>588</v>
      </c>
      <c r="B86" s="7" t="s">
        <v>192</v>
      </c>
      <c r="E86" s="7" t="s">
        <v>12</v>
      </c>
      <c r="F86" s="14"/>
      <c r="G86" s="10" t="s">
        <v>515</v>
      </c>
      <c r="H86" s="7" t="s">
        <v>588</v>
      </c>
      <c r="L86" s="5" t="str">
        <f t="shared" si="1"/>
        <v>, SRC_DIAGNOSIS_CODE_2 VARCHAR(7)</v>
      </c>
    </row>
    <row r="87" ht="15.75" customHeight="1">
      <c r="A87" s="7" t="s">
        <v>589</v>
      </c>
      <c r="B87" s="7" t="s">
        <v>192</v>
      </c>
      <c r="E87" s="7" t="s">
        <v>12</v>
      </c>
      <c r="F87" s="14"/>
      <c r="G87" s="10" t="s">
        <v>515</v>
      </c>
      <c r="H87" s="7" t="s">
        <v>589</v>
      </c>
      <c r="L87" s="5" t="str">
        <f t="shared" si="1"/>
        <v>, SRC_DIAGNOSIS_CODE_3 VARCHAR(7)</v>
      </c>
    </row>
    <row r="88" ht="15.75" customHeight="1">
      <c r="A88" s="7" t="s">
        <v>590</v>
      </c>
      <c r="B88" s="7" t="s">
        <v>192</v>
      </c>
      <c r="E88" s="7" t="s">
        <v>12</v>
      </c>
      <c r="F88" s="14"/>
      <c r="G88" s="10" t="s">
        <v>515</v>
      </c>
      <c r="H88" s="7" t="s">
        <v>590</v>
      </c>
      <c r="L88" s="5" t="str">
        <f t="shared" si="1"/>
        <v>, SRC_DIAGNOSIS_CODE_4 VARCHAR(7)</v>
      </c>
    </row>
    <row r="89" ht="15.75" customHeight="1">
      <c r="A89" s="7" t="s">
        <v>591</v>
      </c>
      <c r="B89" s="7" t="s">
        <v>192</v>
      </c>
      <c r="E89" s="7" t="s">
        <v>12</v>
      </c>
      <c r="F89" s="14"/>
      <c r="G89" s="10" t="s">
        <v>515</v>
      </c>
      <c r="H89" s="7" t="s">
        <v>591</v>
      </c>
      <c r="L89" s="5" t="str">
        <f t="shared" si="1"/>
        <v>, SRC_DIAGNOSIS_CODE_5 VARCHAR(7)</v>
      </c>
    </row>
    <row r="90" ht="15.75" customHeight="1">
      <c r="A90" s="7" t="s">
        <v>592</v>
      </c>
      <c r="B90" s="7" t="s">
        <v>192</v>
      </c>
      <c r="E90" s="7" t="s">
        <v>12</v>
      </c>
      <c r="F90" s="14"/>
      <c r="G90" s="10" t="s">
        <v>515</v>
      </c>
      <c r="H90" s="7" t="s">
        <v>592</v>
      </c>
      <c r="L90" s="5" t="str">
        <f t="shared" si="1"/>
        <v>, SRC_DIAGNOSIS_CODE_6 VARCHAR(7)</v>
      </c>
    </row>
    <row r="91" ht="15.75" customHeight="1">
      <c r="A91" s="7" t="s">
        <v>593</v>
      </c>
      <c r="B91" s="7" t="s">
        <v>192</v>
      </c>
      <c r="E91" s="7" t="s">
        <v>12</v>
      </c>
      <c r="F91" s="14"/>
      <c r="G91" s="10" t="s">
        <v>515</v>
      </c>
      <c r="H91" s="7" t="s">
        <v>593</v>
      </c>
      <c r="L91" s="5" t="str">
        <f t="shared" si="1"/>
        <v>, SRC_DIAGNOSIS_CODE_7 VARCHAR(7)</v>
      </c>
    </row>
    <row r="92" ht="15.75" customHeight="1">
      <c r="A92" s="7" t="s">
        <v>594</v>
      </c>
      <c r="B92" s="7" t="s">
        <v>192</v>
      </c>
      <c r="E92" s="7" t="s">
        <v>12</v>
      </c>
      <c r="F92" s="14"/>
      <c r="G92" s="10" t="s">
        <v>515</v>
      </c>
      <c r="H92" s="7" t="s">
        <v>594</v>
      </c>
      <c r="L92" s="5" t="str">
        <f t="shared" si="1"/>
        <v>, SRC_DIAGNOSIS_CODE_8 VARCHAR(7)</v>
      </c>
    </row>
    <row r="93" ht="15.75" customHeight="1">
      <c r="A93" s="7" t="s">
        <v>595</v>
      </c>
      <c r="B93" s="7" t="s">
        <v>192</v>
      </c>
      <c r="F93" s="14"/>
      <c r="G93" s="10" t="s">
        <v>515</v>
      </c>
      <c r="H93" s="7" t="s">
        <v>595</v>
      </c>
      <c r="L93" s="5" t="str">
        <f t="shared" si="1"/>
        <v>, SRC_OTHER_PROC_CODE_2 VARCHAR(7)</v>
      </c>
    </row>
    <row r="94" ht="15.75" customHeight="1">
      <c r="A94" s="7" t="s">
        <v>596</v>
      </c>
      <c r="B94" s="7" t="s">
        <v>192</v>
      </c>
      <c r="F94" s="14"/>
      <c r="G94" s="10" t="s">
        <v>515</v>
      </c>
      <c r="H94" s="7" t="s">
        <v>596</v>
      </c>
      <c r="L94" s="5" t="str">
        <f t="shared" si="1"/>
        <v>, SRC_OTHER_PROC_CODE_3 VARCHAR(7)</v>
      </c>
    </row>
    <row r="95" ht="15.75" customHeight="1">
      <c r="A95" s="7" t="s">
        <v>597</v>
      </c>
      <c r="B95" s="7" t="s">
        <v>192</v>
      </c>
      <c r="F95" s="14"/>
      <c r="G95" s="10" t="s">
        <v>515</v>
      </c>
      <c r="H95" s="7" t="s">
        <v>597</v>
      </c>
      <c r="L95" s="5" t="str">
        <f t="shared" si="1"/>
        <v>, SRC_OTHER_PROC_CODE_4 VARCHAR(7)</v>
      </c>
    </row>
    <row r="96" ht="15.75" customHeight="1">
      <c r="A96" s="7" t="s">
        <v>598</v>
      </c>
      <c r="B96" s="7" t="s">
        <v>192</v>
      </c>
      <c r="F96" s="14"/>
      <c r="G96" s="10" t="s">
        <v>515</v>
      </c>
      <c r="H96" s="7" t="s">
        <v>598</v>
      </c>
      <c r="L96" s="5" t="str">
        <f t="shared" si="1"/>
        <v>, SRC_OTHER_PROC_CODE_5 VARCHAR(7)</v>
      </c>
    </row>
    <row r="97" ht="15.75" customHeight="1">
      <c r="A97" s="7" t="s">
        <v>599</v>
      </c>
      <c r="B97" s="7" t="s">
        <v>192</v>
      </c>
      <c r="F97" s="14"/>
      <c r="G97" s="10" t="s">
        <v>515</v>
      </c>
      <c r="H97" s="7" t="s">
        <v>599</v>
      </c>
      <c r="L97" s="5" t="str">
        <f t="shared" si="1"/>
        <v>, SRC_OTHER_PROC_CODE_6 VARCHAR(7)</v>
      </c>
    </row>
    <row r="98" ht="15.75" customHeight="1">
      <c r="A98" s="7" t="s">
        <v>600</v>
      </c>
      <c r="B98" s="7" t="s">
        <v>146</v>
      </c>
      <c r="F98" s="14"/>
      <c r="G98" s="10" t="s">
        <v>515</v>
      </c>
      <c r="H98" s="7" t="s">
        <v>600</v>
      </c>
      <c r="L98" s="5" t="str">
        <f t="shared" si="1"/>
        <v>, SRC_PROV_SPECIALTY VARCHAR(20)</v>
      </c>
    </row>
    <row r="99" ht="15.75" customHeight="1">
      <c r="A99" s="7" t="s">
        <v>601</v>
      </c>
      <c r="B99" s="7" t="s">
        <v>69</v>
      </c>
      <c r="E99" s="7" t="s">
        <v>12</v>
      </c>
      <c r="F99" s="14"/>
      <c r="G99" s="10" t="s">
        <v>515</v>
      </c>
      <c r="H99" s="7" t="s">
        <v>601</v>
      </c>
      <c r="L99" s="5" t="str">
        <f t="shared" si="1"/>
        <v>, SRC_TYPE_COVERAGE VARCHAR(2)</v>
      </c>
    </row>
    <row r="100" ht="15.75" customHeight="1">
      <c r="A100" s="7" t="s">
        <v>602</v>
      </c>
      <c r="B100" s="7" t="s">
        <v>64</v>
      </c>
      <c r="F100" s="14"/>
      <c r="G100" s="10" t="s">
        <v>515</v>
      </c>
      <c r="H100" s="7" t="s">
        <v>602</v>
      </c>
      <c r="L100" s="5" t="str">
        <f t="shared" si="1"/>
        <v>, SRC_EXPLANATION_CODE VARCHAR(3)</v>
      </c>
    </row>
    <row r="101" ht="15.75" customHeight="1">
      <c r="A101" s="7" t="s">
        <v>603</v>
      </c>
      <c r="B101" s="7" t="s">
        <v>36</v>
      </c>
      <c r="F101" s="14"/>
      <c r="G101" s="10" t="s">
        <v>515</v>
      </c>
      <c r="H101" s="7" t="s">
        <v>603</v>
      </c>
      <c r="L101" s="5" t="str">
        <f t="shared" si="1"/>
        <v>, SRC_ACCIDENT_RELATED VARCHAR(1)</v>
      </c>
    </row>
    <row r="102" ht="15.75" customHeight="1">
      <c r="A102" s="7" t="s">
        <v>604</v>
      </c>
      <c r="B102" s="7" t="s">
        <v>36</v>
      </c>
      <c r="F102" s="14"/>
      <c r="G102" s="10" t="s">
        <v>515</v>
      </c>
      <c r="H102" s="7" t="s">
        <v>604</v>
      </c>
      <c r="L102" s="5" t="str">
        <f t="shared" si="1"/>
        <v>, SRC_ESRD_PATIENT VARCHAR(1)</v>
      </c>
    </row>
    <row r="103" ht="15.75" customHeight="1">
      <c r="A103" s="7" t="s">
        <v>605</v>
      </c>
      <c r="B103" s="7" t="s">
        <v>36</v>
      </c>
      <c r="F103" s="14"/>
      <c r="G103" s="10" t="s">
        <v>515</v>
      </c>
      <c r="H103" s="7" t="s">
        <v>605</v>
      </c>
      <c r="L103" s="5" t="str">
        <f t="shared" si="1"/>
        <v>, SRC_HOSP_ADMIS_OR_ER VARCHAR(1)</v>
      </c>
    </row>
    <row r="104" ht="15.75" customHeight="1">
      <c r="A104" s="7" t="s">
        <v>606</v>
      </c>
      <c r="B104" s="7" t="s">
        <v>36</v>
      </c>
      <c r="F104" s="14"/>
      <c r="G104" s="10" t="s">
        <v>515</v>
      </c>
      <c r="H104" s="7" t="s">
        <v>606</v>
      </c>
      <c r="L104" s="5" t="str">
        <f t="shared" si="1"/>
        <v>, SRC_AMB_NURSE_TO_HOSP VARCHAR(1)</v>
      </c>
    </row>
    <row r="105" ht="15.75" customHeight="1">
      <c r="A105" s="7" t="s">
        <v>607</v>
      </c>
      <c r="B105" s="7" t="s">
        <v>36</v>
      </c>
      <c r="F105" s="14"/>
      <c r="G105" s="10" t="s">
        <v>515</v>
      </c>
      <c r="H105" s="7" t="s">
        <v>607</v>
      </c>
      <c r="L105" s="5" t="str">
        <f t="shared" si="1"/>
        <v>, SRC_NOT_COVRD_SPECIALT VARCHAR(1)</v>
      </c>
    </row>
    <row r="106" ht="15.75" customHeight="1">
      <c r="A106" s="7" t="s">
        <v>608</v>
      </c>
      <c r="B106" s="7" t="s">
        <v>36</v>
      </c>
      <c r="F106" s="14"/>
      <c r="G106" s="10" t="s">
        <v>515</v>
      </c>
      <c r="H106" s="7" t="s">
        <v>608</v>
      </c>
      <c r="L106" s="5" t="str">
        <f t="shared" si="1"/>
        <v>, SRC_ELECTRONIC_CLAIM VARCHAR(1)</v>
      </c>
    </row>
    <row r="107" ht="15.75" customHeight="1">
      <c r="A107" s="7" t="s">
        <v>609</v>
      </c>
      <c r="B107" s="7" t="s">
        <v>36</v>
      </c>
      <c r="F107" s="14"/>
      <c r="G107" s="10" t="s">
        <v>515</v>
      </c>
      <c r="H107" s="7" t="s">
        <v>609</v>
      </c>
      <c r="L107" s="5" t="str">
        <f t="shared" si="1"/>
        <v>, SRC_DIALYSIS_RELATED VARCHAR(1)</v>
      </c>
    </row>
    <row r="108" ht="15.75" customHeight="1">
      <c r="A108" s="7" t="s">
        <v>610</v>
      </c>
      <c r="B108" s="7" t="s">
        <v>36</v>
      </c>
      <c r="F108" s="14"/>
      <c r="G108" s="10" t="s">
        <v>515</v>
      </c>
      <c r="H108" s="7" t="s">
        <v>610</v>
      </c>
      <c r="L108" s="5" t="str">
        <f t="shared" si="1"/>
        <v>, SRC_NEW_PATIENT VARCHAR(1)</v>
      </c>
    </row>
    <row r="109" ht="15.75" customHeight="1">
      <c r="A109" s="7" t="s">
        <v>611</v>
      </c>
      <c r="B109" s="7" t="s">
        <v>36</v>
      </c>
      <c r="F109" s="14"/>
      <c r="G109" s="10" t="s">
        <v>515</v>
      </c>
      <c r="H109" s="7" t="s">
        <v>611</v>
      </c>
      <c r="L109" s="5" t="str">
        <f t="shared" si="1"/>
        <v>, SRC_INITIAL_PROCEDURE VARCHAR(1)</v>
      </c>
    </row>
    <row r="110" ht="15.75" customHeight="1">
      <c r="A110" s="7" t="s">
        <v>612</v>
      </c>
      <c r="B110" s="7" t="s">
        <v>36</v>
      </c>
      <c r="F110" s="14"/>
      <c r="G110" s="10" t="s">
        <v>515</v>
      </c>
      <c r="H110" s="7" t="s">
        <v>612</v>
      </c>
      <c r="L110" s="5" t="str">
        <f t="shared" si="1"/>
        <v>, SRC_AMB_NURSE_TO_DIAG VARCHAR(1)</v>
      </c>
    </row>
    <row r="111" ht="15.75" customHeight="1">
      <c r="A111" s="7" t="s">
        <v>613</v>
      </c>
      <c r="B111" s="7" t="s">
        <v>36</v>
      </c>
      <c r="F111" s="14"/>
      <c r="G111" s="10" t="s">
        <v>515</v>
      </c>
      <c r="H111" s="7" t="s">
        <v>613</v>
      </c>
      <c r="L111" s="5" t="str">
        <f t="shared" si="1"/>
        <v>, SRC_AMB_HOSP_TO_HOSP VARCHAR(1)</v>
      </c>
    </row>
    <row r="112" ht="15.75" customHeight="1">
      <c r="A112" s="7" t="s">
        <v>614</v>
      </c>
      <c r="B112" s="7" t="s">
        <v>29</v>
      </c>
      <c r="F112" s="14"/>
      <c r="G112" s="10" t="s">
        <v>515</v>
      </c>
      <c r="H112" s="7" t="s">
        <v>614</v>
      </c>
      <c r="L112" s="5" t="str">
        <f t="shared" si="1"/>
        <v>, SRC_ADMISSION_DATE DATE</v>
      </c>
    </row>
    <row r="113" ht="15.75" customHeight="1">
      <c r="A113" s="7" t="s">
        <v>615</v>
      </c>
      <c r="B113" s="7" t="s">
        <v>11</v>
      </c>
      <c r="F113" s="14"/>
      <c r="G113" s="10" t="s">
        <v>515</v>
      </c>
      <c r="H113" s="7" t="s">
        <v>615</v>
      </c>
      <c r="L113" s="5" t="str">
        <f t="shared" si="1"/>
        <v>, SRC_ADMISSION_HOUR NUMBER(38,0)</v>
      </c>
    </row>
    <row r="114" ht="15.75" customHeight="1">
      <c r="A114" s="7" t="s">
        <v>616</v>
      </c>
      <c r="B114" s="7" t="s">
        <v>36</v>
      </c>
      <c r="E114" s="7" t="s">
        <v>12</v>
      </c>
      <c r="F114" s="14"/>
      <c r="G114" s="10" t="s">
        <v>515</v>
      </c>
      <c r="H114" s="7" t="s">
        <v>616</v>
      </c>
      <c r="L114" s="5" t="str">
        <f t="shared" si="1"/>
        <v>, SRC_ADMIT_TYPE_CODE VARCHAR(1)</v>
      </c>
    </row>
    <row r="115" ht="15.75" customHeight="1">
      <c r="A115" s="7" t="s">
        <v>617</v>
      </c>
      <c r="B115" s="7" t="s">
        <v>36</v>
      </c>
      <c r="E115" s="7" t="s">
        <v>12</v>
      </c>
      <c r="F115" s="14"/>
      <c r="G115" s="10" t="s">
        <v>515</v>
      </c>
      <c r="H115" s="7" t="s">
        <v>617</v>
      </c>
      <c r="L115" s="5" t="str">
        <f t="shared" si="1"/>
        <v>, SRC_ADMIT_SRC_CODE VARCHAR(1)</v>
      </c>
    </row>
    <row r="116" ht="15.75" customHeight="1">
      <c r="A116" s="7" t="s">
        <v>618</v>
      </c>
      <c r="B116" s="7" t="s">
        <v>11</v>
      </c>
      <c r="F116" s="14"/>
      <c r="G116" s="10" t="s">
        <v>515</v>
      </c>
      <c r="H116" s="7" t="s">
        <v>618</v>
      </c>
      <c r="L116" s="5" t="str">
        <f t="shared" si="1"/>
        <v>, SRC_DISCHARGE_HOUR NUMBER(38,0)</v>
      </c>
    </row>
    <row r="117" ht="15.75" customHeight="1">
      <c r="A117" s="7" t="s">
        <v>619</v>
      </c>
      <c r="B117" s="7" t="s">
        <v>69</v>
      </c>
      <c r="E117" s="7" t="s">
        <v>12</v>
      </c>
      <c r="F117" s="14"/>
      <c r="G117" s="10" t="s">
        <v>515</v>
      </c>
      <c r="H117" s="7" t="s">
        <v>619</v>
      </c>
      <c r="L117" s="5" t="str">
        <f t="shared" si="1"/>
        <v>, SRC_PATIENT_STATUS_CD VARCHAR(2)</v>
      </c>
    </row>
    <row r="118" ht="15.75" customHeight="1">
      <c r="A118" s="7" t="s">
        <v>620</v>
      </c>
      <c r="B118" s="7" t="s">
        <v>69</v>
      </c>
      <c r="F118" s="14"/>
      <c r="G118" s="10" t="s">
        <v>515</v>
      </c>
      <c r="H118" s="7" t="s">
        <v>620</v>
      </c>
      <c r="L118" s="5" t="str">
        <f t="shared" si="1"/>
        <v>, SRC_TOOTH_NUMBER VARCHAR(2)</v>
      </c>
    </row>
    <row r="119" ht="15.75" customHeight="1">
      <c r="A119" s="7" t="s">
        <v>621</v>
      </c>
      <c r="B119" s="7" t="s">
        <v>192</v>
      </c>
      <c r="F119" s="14"/>
      <c r="G119" s="10" t="s">
        <v>515</v>
      </c>
      <c r="H119" s="7" t="s">
        <v>621</v>
      </c>
      <c r="L119" s="5" t="str">
        <f t="shared" si="1"/>
        <v>, SRC_OTHER_PROC_CODE_7 VARCHAR(7)</v>
      </c>
    </row>
    <row r="120" ht="15.75" customHeight="1">
      <c r="A120" s="7" t="s">
        <v>622</v>
      </c>
      <c r="B120" s="7" t="s">
        <v>192</v>
      </c>
      <c r="F120" s="14"/>
      <c r="G120" s="10" t="s">
        <v>515</v>
      </c>
      <c r="H120" s="7" t="s">
        <v>622</v>
      </c>
      <c r="L120" s="5" t="str">
        <f t="shared" si="1"/>
        <v>, SRC_OTHER_PROC_CODE_8 VARCHAR(7)</v>
      </c>
    </row>
    <row r="121" ht="15.75" customHeight="1">
      <c r="A121" s="7" t="s">
        <v>623</v>
      </c>
      <c r="B121" s="7" t="s">
        <v>192</v>
      </c>
      <c r="F121" s="14"/>
      <c r="G121" s="10" t="s">
        <v>515</v>
      </c>
      <c r="H121" s="7" t="s">
        <v>623</v>
      </c>
      <c r="L121" s="5" t="str">
        <f t="shared" si="1"/>
        <v>, SRC_OTHER_PROC_CODE_9 VARCHAR(7)</v>
      </c>
    </row>
    <row r="122" ht="15.75" customHeight="1">
      <c r="A122" s="7" t="s">
        <v>624</v>
      </c>
      <c r="B122" s="7" t="s">
        <v>192</v>
      </c>
      <c r="F122" s="14"/>
      <c r="G122" s="10" t="s">
        <v>515</v>
      </c>
      <c r="H122" s="7" t="s">
        <v>624</v>
      </c>
      <c r="L122" s="5" t="str">
        <f t="shared" si="1"/>
        <v>, SRC_OTHER_PROC_CODE_10 VARCHAR(7)</v>
      </c>
    </row>
    <row r="123" ht="15.75" customHeight="1">
      <c r="A123" s="7" t="s">
        <v>625</v>
      </c>
      <c r="B123" s="7" t="s">
        <v>81</v>
      </c>
      <c r="F123" s="14"/>
      <c r="G123" s="10" t="s">
        <v>515</v>
      </c>
      <c r="H123" s="7" t="s">
        <v>625</v>
      </c>
      <c r="L123" s="5" t="str">
        <f t="shared" si="1"/>
        <v>, SRC_BILLING_TAXONOMY VARCHAR(15)</v>
      </c>
    </row>
    <row r="124" ht="15.75" customHeight="1">
      <c r="A124" s="7" t="s">
        <v>626</v>
      </c>
      <c r="B124" s="7" t="s">
        <v>84</v>
      </c>
      <c r="F124" s="14"/>
      <c r="G124" s="10" t="s">
        <v>515</v>
      </c>
      <c r="H124" s="7" t="s">
        <v>626</v>
      </c>
      <c r="L124" s="5" t="str">
        <f t="shared" si="1"/>
        <v>, SRC_BILLING_STATE_LIC VARCHAR(16777216)</v>
      </c>
    </row>
    <row r="125" ht="15.75" customHeight="1">
      <c r="A125" s="7" t="s">
        <v>627</v>
      </c>
      <c r="B125" s="7" t="s">
        <v>61</v>
      </c>
      <c r="F125" s="14"/>
      <c r="G125" s="10" t="s">
        <v>515</v>
      </c>
      <c r="H125" s="7" t="s">
        <v>627</v>
      </c>
      <c r="L125" s="5" t="str">
        <f t="shared" si="1"/>
        <v>, SRC_BILLING_UPIN VARCHAR(12)</v>
      </c>
    </row>
    <row r="126" ht="15.75" customHeight="1">
      <c r="A126" s="7" t="s">
        <v>628</v>
      </c>
      <c r="B126" s="7" t="s">
        <v>36</v>
      </c>
      <c r="F126" s="14"/>
      <c r="G126" s="10" t="s">
        <v>515</v>
      </c>
      <c r="H126" s="7" t="s">
        <v>628</v>
      </c>
      <c r="L126" s="5" t="str">
        <f t="shared" si="1"/>
        <v>, SRC_BILLING_SSN VARCHAR(1)</v>
      </c>
    </row>
    <row r="127" ht="15.75" customHeight="1">
      <c r="A127" s="7" t="s">
        <v>629</v>
      </c>
      <c r="B127" s="7" t="s">
        <v>81</v>
      </c>
      <c r="F127" s="14"/>
      <c r="G127" s="10" t="s">
        <v>515</v>
      </c>
      <c r="H127" s="7" t="s">
        <v>629</v>
      </c>
      <c r="L127" s="5" t="str">
        <f t="shared" si="1"/>
        <v>, SRC_RENDERING_TAXONOMY VARCHAR(15)</v>
      </c>
    </row>
    <row r="128" ht="15.75" customHeight="1">
      <c r="A128" s="7" t="s">
        <v>630</v>
      </c>
      <c r="B128" s="7" t="s">
        <v>84</v>
      </c>
      <c r="F128" s="14"/>
      <c r="G128" s="10" t="s">
        <v>515</v>
      </c>
      <c r="H128" s="7" t="s">
        <v>630</v>
      </c>
      <c r="L128" s="5" t="str">
        <f t="shared" si="1"/>
        <v>, SRC_RENDERING_STATE_LIC VARCHAR(16777216)</v>
      </c>
    </row>
    <row r="129" ht="15.75" customHeight="1">
      <c r="A129" s="7" t="s">
        <v>631</v>
      </c>
      <c r="B129" s="7" t="s">
        <v>61</v>
      </c>
      <c r="F129" s="14"/>
      <c r="G129" s="10" t="s">
        <v>515</v>
      </c>
      <c r="H129" s="7" t="s">
        <v>631</v>
      </c>
      <c r="L129" s="5" t="str">
        <f t="shared" si="1"/>
        <v>, SRC_RENDERING_UPIN VARCHAR(12)</v>
      </c>
    </row>
    <row r="130" ht="15.75" customHeight="1">
      <c r="A130" s="7" t="s">
        <v>632</v>
      </c>
      <c r="B130" s="7" t="s">
        <v>61</v>
      </c>
      <c r="E130" s="7" t="s">
        <v>12</v>
      </c>
      <c r="F130" s="14"/>
      <c r="G130" s="10" t="s">
        <v>515</v>
      </c>
      <c r="H130" s="7" t="s">
        <v>632</v>
      </c>
      <c r="L130" s="5" t="str">
        <f t="shared" si="1"/>
        <v>, SRC_FACILITY_NPI VARCHAR(12)</v>
      </c>
    </row>
    <row r="131" ht="15.75" customHeight="1">
      <c r="A131" s="7" t="s">
        <v>633</v>
      </c>
      <c r="B131" s="7" t="s">
        <v>84</v>
      </c>
      <c r="F131" s="14"/>
      <c r="G131" s="10" t="s">
        <v>515</v>
      </c>
      <c r="H131" s="7" t="s">
        <v>633</v>
      </c>
      <c r="L131" s="5" t="str">
        <f t="shared" si="1"/>
        <v>, SRC_FACILITY_STATE_LIC VARCHAR(16777216)</v>
      </c>
    </row>
    <row r="132" ht="15.75" customHeight="1">
      <c r="A132" s="8" t="s">
        <v>391</v>
      </c>
      <c r="B132" s="8" t="s">
        <v>392</v>
      </c>
      <c r="F132" s="14"/>
      <c r="G132" s="8" t="s">
        <v>517</v>
      </c>
      <c r="H132" s="15" t="s">
        <v>393</v>
      </c>
      <c r="L132" s="5" t="str">
        <f t="shared" si="1"/>
        <v>, SRC_ENCRYPTED_BENE_ID VARCHAR(100)</v>
      </c>
    </row>
    <row r="133" ht="15.75" customHeight="1">
      <c r="A133" s="8" t="s">
        <v>634</v>
      </c>
      <c r="B133" s="10" t="s">
        <v>34</v>
      </c>
      <c r="F133" s="14"/>
      <c r="G133" s="10" t="s">
        <v>515</v>
      </c>
      <c r="H133" s="18" t="s">
        <v>635</v>
      </c>
      <c r="L133" s="5" t="str">
        <f t="shared" si="1"/>
        <v>, MISSING_VISIT_NK_FLAG BOOLEAN</v>
      </c>
    </row>
    <row r="134" ht="15.75" customHeight="1">
      <c r="A134" s="8" t="s">
        <v>636</v>
      </c>
      <c r="B134" s="10" t="s">
        <v>34</v>
      </c>
      <c r="F134" s="14"/>
      <c r="G134" s="10" t="s">
        <v>515</v>
      </c>
      <c r="H134" s="18" t="s">
        <v>637</v>
      </c>
      <c r="L134" s="5" t="str">
        <f t="shared" si="1"/>
        <v>, MISSING_OTHER_FLAG BOOLEAN</v>
      </c>
    </row>
    <row r="135" ht="15.75" customHeight="1">
      <c r="A135" s="8" t="s">
        <v>638</v>
      </c>
      <c r="B135" s="10" t="s">
        <v>36</v>
      </c>
      <c r="F135" s="14"/>
      <c r="G135" s="10" t="s">
        <v>515</v>
      </c>
      <c r="H135" s="8" t="s">
        <v>639</v>
      </c>
      <c r="L135" s="5" t="str">
        <f t="shared" si="1"/>
        <v>, CLAIM_STATUS_CD VARCHAR(1)</v>
      </c>
    </row>
    <row r="136" ht="15.75" customHeight="1">
      <c r="A136" s="16" t="s">
        <v>394</v>
      </c>
      <c r="B136" s="10" t="s">
        <v>395</v>
      </c>
      <c r="F136" s="14"/>
      <c r="L136" s="17"/>
    </row>
    <row r="137" ht="15.75" customHeight="1">
      <c r="F137" s="14"/>
      <c r="L137" s="17"/>
    </row>
    <row r="138" ht="15.75" customHeight="1">
      <c r="F138" s="14"/>
      <c r="L138" s="17"/>
    </row>
    <row r="139" ht="15.75" customHeight="1">
      <c r="F139" s="14"/>
      <c r="L139" s="17"/>
    </row>
    <row r="140" ht="15.75" customHeight="1">
      <c r="F140" s="14"/>
      <c r="L140" s="17"/>
    </row>
    <row r="141" ht="15.75" customHeight="1">
      <c r="F141" s="14"/>
      <c r="L141" s="17"/>
    </row>
    <row r="142" ht="15.75" customHeight="1">
      <c r="F142" s="14"/>
      <c r="L142" s="17"/>
    </row>
    <row r="143" ht="15.75" customHeight="1">
      <c r="F143" s="14"/>
      <c r="L143" s="17"/>
    </row>
    <row r="144" ht="15.75" customHeight="1">
      <c r="F144" s="14"/>
      <c r="L144" s="17"/>
    </row>
    <row r="145" ht="15.75" customHeight="1">
      <c r="F145" s="14"/>
      <c r="L145" s="17"/>
    </row>
    <row r="146" ht="15.75" customHeight="1">
      <c r="F146" s="14"/>
      <c r="L146" s="17"/>
    </row>
    <row r="147" ht="15.75" customHeight="1">
      <c r="F147" s="14"/>
      <c r="L147" s="17"/>
    </row>
    <row r="148" ht="15.75" customHeight="1">
      <c r="F148" s="14"/>
      <c r="L148" s="17"/>
    </row>
    <row r="149" ht="15.75" customHeight="1">
      <c r="F149" s="14"/>
      <c r="L149" s="17"/>
    </row>
    <row r="150" ht="15.75" customHeight="1">
      <c r="F150" s="14"/>
      <c r="L150" s="17"/>
    </row>
    <row r="151" ht="15.75" customHeight="1">
      <c r="F151" s="14"/>
      <c r="L151" s="17"/>
    </row>
    <row r="152" ht="15.75" customHeight="1">
      <c r="F152" s="14"/>
      <c r="L152" s="17"/>
    </row>
    <row r="153" ht="15.75" customHeight="1">
      <c r="F153" s="14"/>
      <c r="L153" s="17"/>
    </row>
    <row r="154" ht="15.75" customHeight="1">
      <c r="F154" s="14"/>
      <c r="L154" s="17"/>
    </row>
    <row r="155" ht="15.75" customHeight="1">
      <c r="F155" s="14"/>
      <c r="L155" s="17"/>
    </row>
    <row r="156" ht="15.75" customHeight="1">
      <c r="F156" s="14"/>
      <c r="L156" s="17"/>
    </row>
    <row r="157" ht="15.75" customHeight="1">
      <c r="F157" s="14"/>
      <c r="L157" s="17"/>
    </row>
    <row r="158" ht="15.75" customHeight="1">
      <c r="F158" s="14"/>
      <c r="L158" s="17"/>
    </row>
    <row r="159" ht="15.75" customHeight="1">
      <c r="F159" s="14"/>
      <c r="L159" s="17"/>
    </row>
    <row r="160" ht="15.75" customHeight="1">
      <c r="F160" s="14"/>
      <c r="L160" s="17"/>
    </row>
    <row r="161" ht="15.75" customHeight="1">
      <c r="F161" s="14"/>
      <c r="L161" s="17"/>
    </row>
    <row r="162" ht="15.75" customHeight="1">
      <c r="F162" s="14"/>
      <c r="L162" s="17"/>
    </row>
    <row r="163" ht="15.75" customHeight="1">
      <c r="F163" s="14"/>
      <c r="L163" s="17"/>
    </row>
    <row r="164" ht="15.75" customHeight="1">
      <c r="F164" s="14"/>
      <c r="L164" s="17"/>
    </row>
    <row r="165" ht="15.75" customHeight="1">
      <c r="F165" s="14"/>
      <c r="L165" s="17"/>
    </row>
    <row r="166" ht="15.75" customHeight="1">
      <c r="F166" s="14"/>
      <c r="L166" s="17"/>
    </row>
    <row r="167" ht="15.75" customHeight="1">
      <c r="F167" s="14"/>
      <c r="L167" s="17"/>
    </row>
    <row r="168" ht="15.75" customHeight="1">
      <c r="F168" s="14"/>
      <c r="L168" s="17"/>
    </row>
    <row r="169" ht="15.75" customHeight="1">
      <c r="F169" s="14"/>
      <c r="L169" s="17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1.67"/>
    <col customWidth="1" min="3" max="3" width="11.0"/>
    <col customWidth="1" min="4" max="4" width="16.44"/>
    <col customWidth="1" min="5" max="5" width="19.33"/>
    <col customWidth="1" min="6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</row>
    <row r="2" ht="15.75" customHeight="1">
      <c r="A2" s="17" t="s">
        <v>643</v>
      </c>
      <c r="B2" s="17"/>
      <c r="C2" s="17" t="s">
        <v>644</v>
      </c>
      <c r="D2" s="19" t="s">
        <v>11</v>
      </c>
      <c r="E2" s="17"/>
    </row>
    <row r="3" ht="15.75" customHeight="1">
      <c r="A3" s="17" t="s">
        <v>645</v>
      </c>
      <c r="B3" s="17"/>
      <c r="C3" s="17" t="s">
        <v>644</v>
      </c>
      <c r="D3" s="19" t="s">
        <v>11</v>
      </c>
      <c r="E3" s="17"/>
    </row>
    <row r="4" ht="15.75" customHeight="1">
      <c r="A4" s="17" t="s">
        <v>646</v>
      </c>
      <c r="B4" s="17"/>
      <c r="C4" s="17" t="s">
        <v>644</v>
      </c>
      <c r="D4" s="19" t="s">
        <v>11</v>
      </c>
      <c r="E4" s="17"/>
    </row>
    <row r="5" ht="15.75" customHeight="1">
      <c r="A5" s="17" t="s">
        <v>647</v>
      </c>
      <c r="B5" s="17"/>
      <c r="C5" s="17" t="s">
        <v>644</v>
      </c>
      <c r="D5" s="19" t="s">
        <v>11</v>
      </c>
      <c r="E5" s="17"/>
    </row>
    <row r="6" ht="15.75" customHeight="1">
      <c r="A6" s="17" t="s">
        <v>648</v>
      </c>
      <c r="B6" s="17"/>
      <c r="C6" s="17" t="s">
        <v>644</v>
      </c>
      <c r="D6" s="19" t="s">
        <v>11</v>
      </c>
      <c r="E6" s="17"/>
    </row>
    <row r="7" ht="15.75" customHeight="1">
      <c r="A7" s="17" t="s">
        <v>649</v>
      </c>
      <c r="B7" s="17"/>
      <c r="C7" s="17" t="s">
        <v>644</v>
      </c>
      <c r="D7" s="19" t="s">
        <v>36</v>
      </c>
      <c r="E7" s="17"/>
    </row>
    <row r="8" ht="15.75" customHeight="1">
      <c r="A8" s="17" t="s">
        <v>650</v>
      </c>
      <c r="B8" s="17"/>
      <c r="C8" s="17" t="s">
        <v>644</v>
      </c>
      <c r="D8" s="19" t="s">
        <v>34</v>
      </c>
      <c r="E8" s="17"/>
    </row>
    <row r="9" ht="15.75" customHeight="1">
      <c r="A9" s="17" t="s">
        <v>49</v>
      </c>
      <c r="B9" s="17"/>
      <c r="C9" s="17" t="s">
        <v>644</v>
      </c>
      <c r="D9" s="19" t="s">
        <v>50</v>
      </c>
      <c r="E9" s="17"/>
    </row>
    <row r="10" ht="15.75" customHeight="1">
      <c r="A10" s="7" t="s">
        <v>404</v>
      </c>
      <c r="B10" s="20" t="s">
        <v>651</v>
      </c>
      <c r="C10" s="7" t="s">
        <v>652</v>
      </c>
      <c r="D10" s="19" t="s">
        <v>84</v>
      </c>
    </row>
    <row r="11" ht="15.75" customHeight="1">
      <c r="A11" s="7" t="s">
        <v>405</v>
      </c>
      <c r="B11" s="7" t="s">
        <v>653</v>
      </c>
      <c r="C11" s="7" t="s">
        <v>652</v>
      </c>
      <c r="D11" s="19" t="s">
        <v>84</v>
      </c>
    </row>
    <row r="12" ht="15.75" customHeight="1">
      <c r="A12" s="7" t="s">
        <v>406</v>
      </c>
      <c r="C12" s="7" t="s">
        <v>652</v>
      </c>
      <c r="D12" s="19" t="s">
        <v>84</v>
      </c>
    </row>
    <row r="13" ht="15.75" customHeight="1">
      <c r="A13" s="7" t="s">
        <v>407</v>
      </c>
      <c r="C13" s="7" t="s">
        <v>652</v>
      </c>
      <c r="D13" s="19" t="s">
        <v>84</v>
      </c>
    </row>
    <row r="14" ht="15.75" customHeight="1">
      <c r="A14" s="7" t="s">
        <v>408</v>
      </c>
      <c r="C14" s="7" t="s">
        <v>652</v>
      </c>
      <c r="D14" s="19" t="s">
        <v>84</v>
      </c>
    </row>
    <row r="15" ht="15.75" customHeight="1">
      <c r="A15" s="7" t="s">
        <v>409</v>
      </c>
      <c r="C15" s="7" t="s">
        <v>652</v>
      </c>
      <c r="D15" s="19" t="s">
        <v>84</v>
      </c>
    </row>
    <row r="16" ht="15.75" customHeight="1">
      <c r="A16" s="7" t="s">
        <v>410</v>
      </c>
      <c r="C16" s="7" t="s">
        <v>652</v>
      </c>
      <c r="D16" s="19" t="s">
        <v>84</v>
      </c>
    </row>
    <row r="17" ht="15.75" customHeight="1">
      <c r="A17" s="7" t="s">
        <v>411</v>
      </c>
      <c r="C17" s="7" t="s">
        <v>652</v>
      </c>
      <c r="D17" s="19" t="s">
        <v>84</v>
      </c>
    </row>
    <row r="18" ht="15.75" customHeight="1">
      <c r="A18" s="7" t="s">
        <v>412</v>
      </c>
      <c r="C18" s="7" t="s">
        <v>652</v>
      </c>
      <c r="D18" s="19" t="s">
        <v>84</v>
      </c>
    </row>
    <row r="19" ht="15.75" customHeight="1">
      <c r="A19" s="7" t="s">
        <v>413</v>
      </c>
      <c r="C19" s="7" t="s">
        <v>652</v>
      </c>
      <c r="D19" s="19" t="s">
        <v>84</v>
      </c>
    </row>
    <row r="20" ht="15.75" customHeight="1">
      <c r="A20" s="7" t="s">
        <v>414</v>
      </c>
      <c r="C20" s="7" t="s">
        <v>652</v>
      </c>
      <c r="D20" s="19" t="s">
        <v>84</v>
      </c>
    </row>
    <row r="21" ht="15.75" customHeight="1">
      <c r="A21" s="7" t="s">
        <v>415</v>
      </c>
      <c r="C21" s="7" t="s">
        <v>652</v>
      </c>
      <c r="D21" s="19" t="s">
        <v>84</v>
      </c>
    </row>
    <row r="22" ht="15.75" customHeight="1">
      <c r="A22" s="7" t="s">
        <v>416</v>
      </c>
      <c r="C22" s="7" t="s">
        <v>652</v>
      </c>
      <c r="D22" s="19" t="s">
        <v>84</v>
      </c>
    </row>
    <row r="23" ht="15.75" customHeight="1">
      <c r="A23" s="7" t="s">
        <v>417</v>
      </c>
      <c r="C23" s="7" t="s">
        <v>652</v>
      </c>
      <c r="D23" s="19" t="s">
        <v>84</v>
      </c>
    </row>
    <row r="24" ht="15.75" customHeight="1">
      <c r="A24" s="7" t="s">
        <v>418</v>
      </c>
      <c r="C24" s="7" t="s">
        <v>652</v>
      </c>
      <c r="D24" s="19" t="s">
        <v>84</v>
      </c>
    </row>
    <row r="25" ht="15.75" customHeight="1">
      <c r="A25" s="7" t="s">
        <v>419</v>
      </c>
      <c r="C25" s="7" t="s">
        <v>652</v>
      </c>
      <c r="D25" s="19" t="s">
        <v>84</v>
      </c>
    </row>
    <row r="26" ht="15.75" customHeight="1">
      <c r="A26" s="7" t="s">
        <v>420</v>
      </c>
      <c r="C26" s="7" t="s">
        <v>652</v>
      </c>
      <c r="D26" s="19" t="s">
        <v>84</v>
      </c>
    </row>
    <row r="27" ht="15.75" customHeight="1">
      <c r="A27" s="7" t="s">
        <v>421</v>
      </c>
      <c r="C27" s="7" t="s">
        <v>652</v>
      </c>
      <c r="D27" s="19" t="s">
        <v>84</v>
      </c>
    </row>
    <row r="28" ht="15.75" customHeight="1">
      <c r="A28" s="7" t="s">
        <v>422</v>
      </c>
      <c r="C28" s="7" t="s">
        <v>652</v>
      </c>
      <c r="D28" s="19" t="s">
        <v>84</v>
      </c>
    </row>
    <row r="29" ht="15.75" customHeight="1">
      <c r="A29" s="7" t="s">
        <v>423</v>
      </c>
      <c r="C29" s="7" t="s">
        <v>652</v>
      </c>
      <c r="D29" s="19" t="s">
        <v>84</v>
      </c>
    </row>
    <row r="30" ht="15.75" customHeight="1">
      <c r="A30" s="7" t="s">
        <v>424</v>
      </c>
      <c r="C30" s="7" t="s">
        <v>652</v>
      </c>
      <c r="D30" s="19" t="s">
        <v>84</v>
      </c>
    </row>
    <row r="31" ht="15.75" customHeight="1">
      <c r="A31" s="7" t="s">
        <v>425</v>
      </c>
      <c r="C31" s="7" t="s">
        <v>652</v>
      </c>
      <c r="D31" s="19" t="s">
        <v>84</v>
      </c>
    </row>
    <row r="32" ht="15.75" customHeight="1">
      <c r="A32" s="7" t="s">
        <v>426</v>
      </c>
      <c r="C32" s="7" t="s">
        <v>652</v>
      </c>
      <c r="D32" s="19" t="s">
        <v>84</v>
      </c>
    </row>
    <row r="33" ht="15.75" customHeight="1">
      <c r="A33" s="7" t="s">
        <v>427</v>
      </c>
      <c r="C33" s="7" t="s">
        <v>652</v>
      </c>
      <c r="D33" s="19" t="s">
        <v>84</v>
      </c>
    </row>
    <row r="34" ht="15.75" customHeight="1">
      <c r="A34" s="7" t="s">
        <v>428</v>
      </c>
      <c r="C34" s="7" t="s">
        <v>652</v>
      </c>
      <c r="D34" s="19" t="s">
        <v>84</v>
      </c>
    </row>
    <row r="35" ht="15.75" customHeight="1">
      <c r="A35" s="7" t="s">
        <v>429</v>
      </c>
      <c r="C35" s="7" t="s">
        <v>652</v>
      </c>
      <c r="D35" s="19" t="s">
        <v>84</v>
      </c>
    </row>
    <row r="36" ht="15.75" customHeight="1">
      <c r="A36" s="7" t="s">
        <v>430</v>
      </c>
      <c r="C36" s="7" t="s">
        <v>652</v>
      </c>
      <c r="D36" s="19" t="s">
        <v>84</v>
      </c>
    </row>
    <row r="37" ht="15.75" customHeight="1">
      <c r="A37" s="7" t="s">
        <v>431</v>
      </c>
      <c r="C37" s="7" t="s">
        <v>652</v>
      </c>
      <c r="D37" s="19" t="s">
        <v>84</v>
      </c>
    </row>
    <row r="38" ht="15.75" customHeight="1">
      <c r="A38" s="7" t="s">
        <v>432</v>
      </c>
      <c r="C38" s="7" t="s">
        <v>652</v>
      </c>
      <c r="D38" s="19" t="s">
        <v>84</v>
      </c>
    </row>
    <row r="39" ht="15.75" customHeight="1">
      <c r="A39" s="7" t="s">
        <v>433</v>
      </c>
      <c r="C39" s="7" t="s">
        <v>652</v>
      </c>
      <c r="D39" s="19" t="s">
        <v>84</v>
      </c>
    </row>
    <row r="40" ht="15.75" customHeight="1">
      <c r="A40" s="7" t="s">
        <v>434</v>
      </c>
      <c r="C40" s="7" t="s">
        <v>652</v>
      </c>
      <c r="D40" s="19" t="s">
        <v>84</v>
      </c>
    </row>
    <row r="41" ht="15.75" customHeight="1">
      <c r="A41" s="7" t="s">
        <v>435</v>
      </c>
      <c r="C41" s="7" t="s">
        <v>652</v>
      </c>
      <c r="D41" s="19" t="s">
        <v>84</v>
      </c>
    </row>
    <row r="42" ht="15.75" customHeight="1">
      <c r="A42" s="7" t="s">
        <v>436</v>
      </c>
      <c r="C42" s="7" t="s">
        <v>652</v>
      </c>
      <c r="D42" s="19" t="s">
        <v>84</v>
      </c>
    </row>
    <row r="43" ht="15.75" customHeight="1">
      <c r="A43" s="7" t="s">
        <v>437</v>
      </c>
      <c r="C43" s="7" t="s">
        <v>652</v>
      </c>
      <c r="D43" s="19" t="s">
        <v>84</v>
      </c>
    </row>
    <row r="44" ht="15.75" customHeight="1">
      <c r="A44" s="7" t="s">
        <v>438</v>
      </c>
      <c r="C44" s="7" t="s">
        <v>652</v>
      </c>
      <c r="D44" s="19" t="s">
        <v>84</v>
      </c>
    </row>
    <row r="45" ht="15.75" customHeight="1">
      <c r="A45" s="7" t="s">
        <v>439</v>
      </c>
      <c r="C45" s="7" t="s">
        <v>652</v>
      </c>
      <c r="D45" s="19" t="s">
        <v>84</v>
      </c>
    </row>
    <row r="46" ht="15.75" customHeight="1">
      <c r="A46" s="7" t="s">
        <v>440</v>
      </c>
      <c r="C46" s="7" t="s">
        <v>652</v>
      </c>
      <c r="D46" s="19" t="s">
        <v>84</v>
      </c>
    </row>
    <row r="47" ht="15.75" customHeight="1">
      <c r="A47" s="7" t="s">
        <v>441</v>
      </c>
      <c r="C47" s="7" t="s">
        <v>652</v>
      </c>
      <c r="D47" s="19" t="s">
        <v>84</v>
      </c>
    </row>
    <row r="48" ht="15.75" customHeight="1">
      <c r="A48" s="7" t="s">
        <v>442</v>
      </c>
      <c r="C48" s="7" t="s">
        <v>652</v>
      </c>
      <c r="D48" s="19" t="s">
        <v>84</v>
      </c>
    </row>
    <row r="49" ht="15.75" customHeight="1">
      <c r="A49" s="7" t="s">
        <v>443</v>
      </c>
      <c r="C49" s="7" t="s">
        <v>652</v>
      </c>
      <c r="D49" s="19" t="s">
        <v>84</v>
      </c>
    </row>
    <row r="50" ht="15.75" customHeight="1">
      <c r="A50" s="7" t="s">
        <v>444</v>
      </c>
      <c r="C50" s="7" t="s">
        <v>652</v>
      </c>
      <c r="D50" s="19" t="s">
        <v>84</v>
      </c>
    </row>
    <row r="51" ht="15.75" customHeight="1">
      <c r="A51" s="7" t="s">
        <v>445</v>
      </c>
      <c r="C51" s="7" t="s">
        <v>652</v>
      </c>
      <c r="D51" s="19" t="s">
        <v>84</v>
      </c>
    </row>
    <row r="52" ht="15.75" customHeight="1">
      <c r="A52" s="7" t="s">
        <v>446</v>
      </c>
      <c r="C52" s="7" t="s">
        <v>652</v>
      </c>
      <c r="D52" s="19" t="s">
        <v>84</v>
      </c>
    </row>
    <row r="53" ht="15.75" customHeight="1">
      <c r="A53" s="7" t="s">
        <v>447</v>
      </c>
      <c r="C53" s="7" t="s">
        <v>652</v>
      </c>
      <c r="D53" s="19" t="s">
        <v>84</v>
      </c>
    </row>
    <row r="54" ht="15.75" customHeight="1">
      <c r="A54" s="7" t="s">
        <v>448</v>
      </c>
      <c r="C54" s="7" t="s">
        <v>652</v>
      </c>
      <c r="D54" s="19" t="s">
        <v>84</v>
      </c>
    </row>
    <row r="55" ht="15.75" customHeight="1">
      <c r="A55" s="7" t="s">
        <v>449</v>
      </c>
      <c r="C55" s="7" t="s">
        <v>652</v>
      </c>
      <c r="D55" s="19" t="s">
        <v>84</v>
      </c>
    </row>
    <row r="56" ht="15.75" customHeight="1">
      <c r="A56" s="7" t="s">
        <v>450</v>
      </c>
      <c r="C56" s="7" t="s">
        <v>652</v>
      </c>
      <c r="D56" s="19" t="s">
        <v>84</v>
      </c>
    </row>
    <row r="57" ht="15.75" customHeight="1">
      <c r="A57" s="7" t="s">
        <v>451</v>
      </c>
      <c r="C57" s="7" t="s">
        <v>652</v>
      </c>
      <c r="D57" s="19" t="s">
        <v>84</v>
      </c>
    </row>
    <row r="58" ht="15.75" customHeight="1">
      <c r="A58" s="7" t="s">
        <v>452</v>
      </c>
      <c r="C58" s="7" t="s">
        <v>652</v>
      </c>
      <c r="D58" s="19" t="s">
        <v>84</v>
      </c>
    </row>
    <row r="59" ht="15.75" customHeight="1">
      <c r="A59" s="7" t="s">
        <v>453</v>
      </c>
      <c r="C59" s="7" t="s">
        <v>652</v>
      </c>
      <c r="D59" s="19" t="s">
        <v>84</v>
      </c>
    </row>
    <row r="60" ht="15.75" customHeight="1">
      <c r="A60" s="7" t="s">
        <v>454</v>
      </c>
      <c r="C60" s="7" t="s">
        <v>652</v>
      </c>
      <c r="D60" s="19" t="s">
        <v>84</v>
      </c>
    </row>
    <row r="61" ht="15.75" customHeight="1">
      <c r="A61" s="7" t="s">
        <v>455</v>
      </c>
      <c r="C61" s="7" t="s">
        <v>652</v>
      </c>
      <c r="D61" s="19" t="s">
        <v>84</v>
      </c>
    </row>
    <row r="62" ht="15.75" customHeight="1">
      <c r="A62" s="7" t="s">
        <v>456</v>
      </c>
      <c r="C62" s="7" t="s">
        <v>652</v>
      </c>
      <c r="D62" s="19" t="s">
        <v>84</v>
      </c>
    </row>
    <row r="63" ht="15.75" customHeight="1">
      <c r="A63" s="7" t="s">
        <v>457</v>
      </c>
      <c r="C63" s="7" t="s">
        <v>652</v>
      </c>
      <c r="D63" s="19" t="s">
        <v>84</v>
      </c>
    </row>
    <row r="64" ht="15.75" customHeight="1">
      <c r="A64" s="7" t="s">
        <v>458</v>
      </c>
      <c r="C64" s="7" t="s">
        <v>652</v>
      </c>
      <c r="D64" s="19" t="s">
        <v>84</v>
      </c>
    </row>
    <row r="65" ht="15.75" customHeight="1">
      <c r="A65" s="7" t="s">
        <v>459</v>
      </c>
      <c r="C65" s="7" t="s">
        <v>652</v>
      </c>
      <c r="D65" s="19" t="s">
        <v>84</v>
      </c>
    </row>
    <row r="66" ht="15.75" customHeight="1">
      <c r="A66" s="7" t="s">
        <v>460</v>
      </c>
      <c r="C66" s="7" t="s">
        <v>652</v>
      </c>
      <c r="D66" s="19" t="s">
        <v>84</v>
      </c>
    </row>
    <row r="67" ht="15.75" customHeight="1">
      <c r="A67" s="7" t="s">
        <v>461</v>
      </c>
      <c r="C67" s="7" t="s">
        <v>652</v>
      </c>
      <c r="D67" s="19" t="s">
        <v>84</v>
      </c>
    </row>
    <row r="68" ht="15.75" customHeight="1">
      <c r="A68" s="7" t="s">
        <v>462</v>
      </c>
      <c r="C68" s="7" t="s">
        <v>652</v>
      </c>
      <c r="D68" s="19" t="s">
        <v>84</v>
      </c>
    </row>
    <row r="69" ht="15.75" customHeight="1">
      <c r="A69" s="7" t="s">
        <v>463</v>
      </c>
      <c r="C69" s="7" t="s">
        <v>652</v>
      </c>
      <c r="D69" s="19" t="s">
        <v>84</v>
      </c>
    </row>
    <row r="70" ht="15.75" customHeight="1">
      <c r="A70" s="7" t="s">
        <v>464</v>
      </c>
      <c r="C70" s="7" t="s">
        <v>652</v>
      </c>
      <c r="D70" s="19" t="s">
        <v>84</v>
      </c>
    </row>
    <row r="71" ht="15.75" customHeight="1">
      <c r="A71" s="7" t="s">
        <v>465</v>
      </c>
      <c r="C71" s="7" t="s">
        <v>652</v>
      </c>
      <c r="D71" s="19" t="s">
        <v>84</v>
      </c>
    </row>
    <row r="72" ht="15.75" customHeight="1">
      <c r="A72" s="7" t="s">
        <v>466</v>
      </c>
      <c r="C72" s="7" t="s">
        <v>652</v>
      </c>
      <c r="D72" s="19" t="s">
        <v>84</v>
      </c>
    </row>
    <row r="73" ht="15.75" customHeight="1">
      <c r="A73" s="7" t="s">
        <v>467</v>
      </c>
      <c r="C73" s="7" t="s">
        <v>652</v>
      </c>
      <c r="D73" s="19" t="s">
        <v>84</v>
      </c>
    </row>
    <row r="74" ht="15.75" customHeight="1">
      <c r="A74" s="7" t="s">
        <v>468</v>
      </c>
      <c r="C74" s="7" t="s">
        <v>652</v>
      </c>
      <c r="D74" s="19" t="s">
        <v>84</v>
      </c>
    </row>
    <row r="75" ht="15.75" customHeight="1">
      <c r="A75" s="7" t="s">
        <v>469</v>
      </c>
      <c r="C75" s="7" t="s">
        <v>652</v>
      </c>
      <c r="D75" s="19" t="s">
        <v>84</v>
      </c>
    </row>
    <row r="76" ht="15.75" customHeight="1">
      <c r="A76" s="7" t="s">
        <v>470</v>
      </c>
      <c r="C76" s="7" t="s">
        <v>652</v>
      </c>
      <c r="D76" s="19" t="s">
        <v>84</v>
      </c>
    </row>
    <row r="77" ht="15.75" customHeight="1">
      <c r="A77" s="7" t="s">
        <v>471</v>
      </c>
      <c r="C77" s="7" t="s">
        <v>652</v>
      </c>
      <c r="D77" s="19" t="s">
        <v>84</v>
      </c>
    </row>
    <row r="78" ht="15.75" customHeight="1">
      <c r="A78" s="7" t="s">
        <v>472</v>
      </c>
      <c r="C78" s="7" t="s">
        <v>652</v>
      </c>
      <c r="D78" s="19" t="s">
        <v>84</v>
      </c>
    </row>
    <row r="79" ht="15.75" customHeight="1">
      <c r="A79" s="7" t="s">
        <v>473</v>
      </c>
      <c r="C79" s="7" t="s">
        <v>652</v>
      </c>
      <c r="D79" s="19" t="s">
        <v>84</v>
      </c>
    </row>
    <row r="80" ht="15.75" customHeight="1">
      <c r="A80" s="7" t="s">
        <v>474</v>
      </c>
      <c r="C80" s="7" t="s">
        <v>652</v>
      </c>
      <c r="D80" s="19" t="s">
        <v>84</v>
      </c>
    </row>
    <row r="81" ht="15.75" customHeight="1">
      <c r="A81" s="7" t="s">
        <v>475</v>
      </c>
      <c r="C81" s="7" t="s">
        <v>652</v>
      </c>
      <c r="D81" s="19" t="s">
        <v>84</v>
      </c>
    </row>
    <row r="82" ht="15.75" customHeight="1">
      <c r="A82" s="7" t="s">
        <v>476</v>
      </c>
      <c r="C82" s="7" t="s">
        <v>652</v>
      </c>
      <c r="D82" s="19" t="s">
        <v>84</v>
      </c>
    </row>
    <row r="83" ht="15.75" customHeight="1">
      <c r="A83" s="7" t="s">
        <v>477</v>
      </c>
      <c r="C83" s="7" t="s">
        <v>652</v>
      </c>
      <c r="D83" s="19" t="s">
        <v>84</v>
      </c>
    </row>
    <row r="84" ht="15.75" customHeight="1">
      <c r="A84" s="7" t="s">
        <v>478</v>
      </c>
      <c r="C84" s="7" t="s">
        <v>652</v>
      </c>
      <c r="D84" s="19" t="s">
        <v>84</v>
      </c>
    </row>
    <row r="85" ht="15.75" customHeight="1">
      <c r="A85" s="7" t="s">
        <v>479</v>
      </c>
      <c r="C85" s="7" t="s">
        <v>652</v>
      </c>
      <c r="D85" s="19" t="s">
        <v>84</v>
      </c>
    </row>
    <row r="86" ht="15.75" customHeight="1">
      <c r="A86" s="7" t="s">
        <v>480</v>
      </c>
      <c r="C86" s="7" t="s">
        <v>652</v>
      </c>
      <c r="D86" s="19" t="s">
        <v>84</v>
      </c>
    </row>
    <row r="87" ht="15.75" customHeight="1">
      <c r="A87" s="7" t="s">
        <v>481</v>
      </c>
      <c r="C87" s="7" t="s">
        <v>652</v>
      </c>
      <c r="D87" s="19" t="s">
        <v>84</v>
      </c>
    </row>
    <row r="88" ht="15.75" customHeight="1">
      <c r="A88" s="7" t="s">
        <v>482</v>
      </c>
      <c r="C88" s="7" t="s">
        <v>652</v>
      </c>
      <c r="D88" s="19" t="s">
        <v>84</v>
      </c>
    </row>
    <row r="89" ht="15.75" customHeight="1">
      <c r="A89" s="7" t="s">
        <v>483</v>
      </c>
      <c r="C89" s="7" t="s">
        <v>652</v>
      </c>
      <c r="D89" s="19" t="s">
        <v>84</v>
      </c>
    </row>
    <row r="90" ht="15.75" customHeight="1">
      <c r="A90" s="7" t="s">
        <v>484</v>
      </c>
      <c r="C90" s="7" t="s">
        <v>652</v>
      </c>
      <c r="D90" s="19" t="s">
        <v>84</v>
      </c>
    </row>
    <row r="91" ht="15.75" customHeight="1">
      <c r="A91" s="7" t="s">
        <v>485</v>
      </c>
      <c r="C91" s="7" t="s">
        <v>652</v>
      </c>
      <c r="D91" s="19" t="s">
        <v>84</v>
      </c>
    </row>
    <row r="92" ht="15.75" customHeight="1">
      <c r="A92" s="7" t="s">
        <v>486</v>
      </c>
      <c r="C92" s="7" t="s">
        <v>652</v>
      </c>
      <c r="D92" s="19" t="s">
        <v>84</v>
      </c>
    </row>
    <row r="93" ht="15.75" customHeight="1">
      <c r="A93" s="7" t="s">
        <v>487</v>
      </c>
      <c r="C93" s="7" t="s">
        <v>652</v>
      </c>
      <c r="D93" s="19" t="s">
        <v>84</v>
      </c>
    </row>
    <row r="94" ht="15.75" customHeight="1">
      <c r="A94" s="7" t="s">
        <v>488</v>
      </c>
      <c r="C94" s="7" t="s">
        <v>652</v>
      </c>
      <c r="D94" s="19" t="s">
        <v>84</v>
      </c>
    </row>
    <row r="95" ht="15.75" customHeight="1">
      <c r="A95" s="7" t="s">
        <v>489</v>
      </c>
      <c r="C95" s="7" t="s">
        <v>652</v>
      </c>
      <c r="D95" s="19" t="s">
        <v>84</v>
      </c>
    </row>
    <row r="96" ht="15.75" customHeight="1">
      <c r="A96" s="7" t="s">
        <v>490</v>
      </c>
      <c r="C96" s="7" t="s">
        <v>652</v>
      </c>
      <c r="D96" s="19" t="s">
        <v>84</v>
      </c>
    </row>
    <row r="97" ht="15.75" customHeight="1">
      <c r="A97" s="7" t="s">
        <v>491</v>
      </c>
      <c r="C97" s="7" t="s">
        <v>652</v>
      </c>
      <c r="D97" s="19" t="s">
        <v>84</v>
      </c>
    </row>
    <row r="98" ht="15.75" customHeight="1">
      <c r="A98" s="7" t="s">
        <v>492</v>
      </c>
      <c r="C98" s="7" t="s">
        <v>652</v>
      </c>
      <c r="D98" s="19" t="s">
        <v>84</v>
      </c>
    </row>
    <row r="99" ht="15.75" customHeight="1">
      <c r="A99" s="7" t="s">
        <v>493</v>
      </c>
      <c r="C99" s="7" t="s">
        <v>652</v>
      </c>
      <c r="D99" s="19" t="s">
        <v>84</v>
      </c>
    </row>
    <row r="100" ht="15.75" customHeight="1">
      <c r="A100" s="7" t="s">
        <v>494</v>
      </c>
      <c r="C100" s="7" t="s">
        <v>652</v>
      </c>
      <c r="D100" s="19" t="s">
        <v>84</v>
      </c>
    </row>
    <row r="101" ht="15.75" customHeight="1">
      <c r="A101" s="7" t="s">
        <v>495</v>
      </c>
      <c r="C101" s="7" t="s">
        <v>652</v>
      </c>
      <c r="D101" s="19" t="s">
        <v>84</v>
      </c>
    </row>
    <row r="102" ht="15.75" customHeight="1">
      <c r="A102" s="7" t="s">
        <v>496</v>
      </c>
      <c r="C102" s="7" t="s">
        <v>652</v>
      </c>
      <c r="D102" s="19" t="s">
        <v>84</v>
      </c>
    </row>
    <row r="103" ht="15.75" customHeight="1">
      <c r="A103" s="7" t="s">
        <v>497</v>
      </c>
      <c r="C103" s="7" t="s">
        <v>652</v>
      </c>
      <c r="D103" s="19" t="s">
        <v>84</v>
      </c>
    </row>
    <row r="104" ht="15.75" customHeight="1">
      <c r="A104" s="7" t="s">
        <v>498</v>
      </c>
      <c r="C104" s="7" t="s">
        <v>652</v>
      </c>
      <c r="D104" s="19" t="s">
        <v>84</v>
      </c>
    </row>
    <row r="105" ht="15.75" customHeight="1">
      <c r="A105" s="7" t="s">
        <v>499</v>
      </c>
      <c r="C105" s="7" t="s">
        <v>652</v>
      </c>
      <c r="D105" s="19" t="s">
        <v>84</v>
      </c>
    </row>
    <row r="106" ht="15.75" customHeight="1">
      <c r="A106" s="7" t="s">
        <v>500</v>
      </c>
      <c r="C106" s="7" t="s">
        <v>652</v>
      </c>
      <c r="D106" s="19" t="s">
        <v>84</v>
      </c>
    </row>
    <row r="107" ht="15.75" customHeight="1">
      <c r="A107" s="7" t="s">
        <v>501</v>
      </c>
      <c r="C107" s="7" t="s">
        <v>652</v>
      </c>
      <c r="D107" s="19" t="s">
        <v>84</v>
      </c>
    </row>
    <row r="108" ht="15.75" customHeight="1">
      <c r="A108" s="7" t="s">
        <v>502</v>
      </c>
      <c r="C108" s="7" t="s">
        <v>652</v>
      </c>
      <c r="D108" s="19" t="s">
        <v>84</v>
      </c>
    </row>
    <row r="109" ht="15.75" customHeight="1">
      <c r="A109" s="7" t="s">
        <v>503</v>
      </c>
      <c r="C109" s="7" t="s">
        <v>652</v>
      </c>
      <c r="D109" s="19" t="s">
        <v>84</v>
      </c>
    </row>
    <row r="110" ht="15.75" customHeight="1">
      <c r="A110" s="7" t="s">
        <v>504</v>
      </c>
      <c r="C110" s="7" t="s">
        <v>652</v>
      </c>
      <c r="D110" s="19" t="s">
        <v>84</v>
      </c>
    </row>
    <row r="111" ht="15.75" customHeight="1">
      <c r="A111" s="7" t="s">
        <v>505</v>
      </c>
      <c r="C111" s="7" t="s">
        <v>652</v>
      </c>
      <c r="D111" s="19" t="s">
        <v>84</v>
      </c>
    </row>
    <row r="112" ht="15.75" customHeight="1">
      <c r="A112" s="7" t="s">
        <v>506</v>
      </c>
      <c r="C112" s="7" t="s">
        <v>652</v>
      </c>
      <c r="D112" s="19" t="s">
        <v>84</v>
      </c>
    </row>
    <row r="113" ht="15.75" customHeight="1">
      <c r="A113" s="7" t="s">
        <v>507</v>
      </c>
      <c r="C113" s="7" t="s">
        <v>652</v>
      </c>
      <c r="D113" s="19" t="s">
        <v>84</v>
      </c>
    </row>
    <row r="114" ht="15.75" customHeight="1">
      <c r="A114" s="7" t="s">
        <v>508</v>
      </c>
      <c r="C114" s="7" t="s">
        <v>652</v>
      </c>
      <c r="D114" s="19" t="s">
        <v>84</v>
      </c>
    </row>
    <row r="115" ht="15.75" customHeight="1">
      <c r="A115" s="7" t="s">
        <v>509</v>
      </c>
      <c r="C115" s="7" t="s">
        <v>652</v>
      </c>
      <c r="D115" s="19" t="s">
        <v>84</v>
      </c>
    </row>
    <row r="116" ht="15.75" customHeight="1">
      <c r="A116" s="7" t="s">
        <v>510</v>
      </c>
      <c r="C116" s="7" t="s">
        <v>652</v>
      </c>
      <c r="D116" s="19" t="s">
        <v>84</v>
      </c>
    </row>
    <row r="117" ht="15.75" customHeight="1">
      <c r="A117" s="7" t="s">
        <v>511</v>
      </c>
      <c r="C117" s="7" t="s">
        <v>652</v>
      </c>
      <c r="D117" s="19" t="s">
        <v>84</v>
      </c>
    </row>
    <row r="118" ht="15.75" customHeight="1">
      <c r="A118" s="7" t="s">
        <v>512</v>
      </c>
      <c r="C118" s="7" t="s">
        <v>652</v>
      </c>
      <c r="D118" s="19" t="s">
        <v>84</v>
      </c>
    </row>
    <row r="119" ht="15.75" customHeight="1">
      <c r="A119" s="7" t="s">
        <v>513</v>
      </c>
      <c r="C119" s="7" t="s">
        <v>652</v>
      </c>
      <c r="D119" s="19" t="s">
        <v>84</v>
      </c>
    </row>
    <row r="120" ht="15.75" customHeight="1">
      <c r="A120" s="7" t="s">
        <v>514</v>
      </c>
      <c r="C120" s="7" t="s">
        <v>652</v>
      </c>
      <c r="D120" s="19" t="s">
        <v>84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11"/>
    <col customWidth="1" min="2" max="2" width="18.67"/>
    <col customWidth="1" min="3" max="3" width="6.67"/>
    <col customWidth="1" min="4" max="4" width="6.11"/>
    <col customWidth="1" min="5" max="5" width="7.67"/>
    <col customWidth="1" min="6" max="6" width="32.11"/>
    <col customWidth="1" min="7" max="7" width="47.0"/>
    <col customWidth="1" min="8" max="8" width="35.78"/>
    <col customWidth="1" min="9" max="9" width="62.67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3" t="s">
        <v>13</v>
      </c>
      <c r="G2" s="3"/>
      <c r="H2" s="3"/>
      <c r="I2" s="3"/>
      <c r="J2" s="3"/>
      <c r="K2" s="5" t="str">
        <f t="shared" ref="K2:K60" si="1">CONCATENATE(A2," ",B2," ,")</f>
        <v>RECORD_ID NUMBER(38,0) ,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14</v>
      </c>
      <c r="B3" s="7" t="s">
        <v>15</v>
      </c>
      <c r="F3" s="7" t="s">
        <v>16</v>
      </c>
      <c r="G3" s="7" t="s">
        <v>17</v>
      </c>
      <c r="K3" s="10" t="str">
        <f t="shared" si="1"/>
        <v>ORG_ID VARCHAR(30) ,</v>
      </c>
    </row>
    <row r="4" ht="15.75" customHeight="1">
      <c r="A4" s="10" t="s">
        <v>654</v>
      </c>
      <c r="B4" s="7" t="s">
        <v>19</v>
      </c>
      <c r="C4" s="7" t="s">
        <v>12</v>
      </c>
      <c r="F4" s="7" t="s">
        <v>655</v>
      </c>
      <c r="G4" s="9" t="s">
        <v>656</v>
      </c>
      <c r="I4" s="7" t="s">
        <v>657</v>
      </c>
      <c r="K4" s="10" t="str">
        <f t="shared" si="1"/>
        <v>PK_CLAIM_837_LINE_ID VARCHAR(50) ,</v>
      </c>
    </row>
    <row r="5" ht="15.75" customHeight="1">
      <c r="A5" s="7" t="s">
        <v>28</v>
      </c>
      <c r="B5" s="7" t="s">
        <v>29</v>
      </c>
      <c r="F5" s="7" t="s">
        <v>16</v>
      </c>
      <c r="G5" s="7" t="s">
        <v>30</v>
      </c>
      <c r="K5" s="10" t="str">
        <f t="shared" si="1"/>
        <v>EFF_START_DT DATE ,</v>
      </c>
    </row>
    <row r="6" ht="15.75" customHeight="1">
      <c r="A6" s="7" t="s">
        <v>31</v>
      </c>
      <c r="B6" s="7" t="s">
        <v>29</v>
      </c>
      <c r="G6" s="7" t="s">
        <v>32</v>
      </c>
      <c r="K6" s="10" t="str">
        <f t="shared" si="1"/>
        <v>EFF_END_DT DATE ,</v>
      </c>
    </row>
    <row r="7" ht="15.75" customHeight="1">
      <c r="A7" s="7" t="s">
        <v>33</v>
      </c>
      <c r="B7" s="7" t="s">
        <v>34</v>
      </c>
      <c r="G7" s="12" t="b">
        <v>1</v>
      </c>
      <c r="K7" s="10" t="str">
        <f t="shared" si="1"/>
        <v>EFFECTIVE_FLAG BOOLEAN ,</v>
      </c>
    </row>
    <row r="8" ht="15.75" customHeight="1">
      <c r="A8" s="7" t="s">
        <v>35</v>
      </c>
      <c r="B8" s="7" t="s">
        <v>36</v>
      </c>
      <c r="F8" s="7" t="s">
        <v>16</v>
      </c>
      <c r="G8" s="7" t="s">
        <v>37</v>
      </c>
      <c r="K8" s="10" t="str">
        <f t="shared" si="1"/>
        <v>RECORD_STATUS_CD VARCHAR(1) ,</v>
      </c>
    </row>
    <row r="9" ht="15.75" customHeight="1">
      <c r="A9" s="7" t="s">
        <v>38</v>
      </c>
      <c r="B9" s="7" t="s">
        <v>36</v>
      </c>
      <c r="F9" s="7" t="s">
        <v>16</v>
      </c>
      <c r="G9" s="7" t="s">
        <v>39</v>
      </c>
      <c r="K9" s="10" t="str">
        <f t="shared" si="1"/>
        <v>RECORD_ACTION_CD VARCHAR(1) ,</v>
      </c>
    </row>
    <row r="10" ht="15.75" customHeight="1">
      <c r="A10" s="7" t="s">
        <v>40</v>
      </c>
      <c r="B10" s="7" t="s">
        <v>36</v>
      </c>
      <c r="F10" s="7" t="s">
        <v>16</v>
      </c>
      <c r="G10" s="7" t="s">
        <v>41</v>
      </c>
      <c r="K10" s="10" t="str">
        <f t="shared" si="1"/>
        <v>LOAD_STATUS_CD VARCHAR(1) ,</v>
      </c>
    </row>
    <row r="11" ht="15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K11" s="10" t="str">
        <f t="shared" si="1"/>
        <v>LOAD_RUN_ID NUMBER(38,0) ,</v>
      </c>
    </row>
    <row r="12" ht="15.75" customHeight="1">
      <c r="A12" s="7" t="s">
        <v>44</v>
      </c>
      <c r="B12" s="7" t="s">
        <v>11</v>
      </c>
      <c r="F12" s="7" t="s">
        <v>16</v>
      </c>
      <c r="G12" s="7" t="s">
        <v>45</v>
      </c>
      <c r="K12" s="10" t="str">
        <f t="shared" si="1"/>
        <v>LOAD_SET_ID NUMBER(38,0) ,</v>
      </c>
    </row>
    <row r="13" ht="15.75" customHeight="1">
      <c r="A13" s="7" t="s">
        <v>46</v>
      </c>
      <c r="B13" s="7" t="s">
        <v>47</v>
      </c>
      <c r="F13" s="7" t="s">
        <v>16</v>
      </c>
      <c r="G13" s="7" t="s">
        <v>48</v>
      </c>
      <c r="K13" s="10" t="str">
        <f t="shared" si="1"/>
        <v>LOAD_PERIOD VARCHAR(255) ,</v>
      </c>
    </row>
    <row r="14" ht="15.75" customHeight="1">
      <c r="A14" s="7" t="s">
        <v>49</v>
      </c>
      <c r="B14" s="7" t="s">
        <v>50</v>
      </c>
      <c r="F14" s="7" t="s">
        <v>16</v>
      </c>
      <c r="G14" s="7" t="s">
        <v>51</v>
      </c>
      <c r="K14" s="10" t="str">
        <f t="shared" si="1"/>
        <v>LOAD_TS TIMESTAMP_LTZ(9) ,</v>
      </c>
    </row>
    <row r="15" ht="15.75" customHeight="1">
      <c r="A15" s="7" t="s">
        <v>52</v>
      </c>
      <c r="B15" s="7" t="s">
        <v>11</v>
      </c>
      <c r="G15" s="7" t="s">
        <v>53</v>
      </c>
      <c r="K15" s="10" t="str">
        <f t="shared" si="1"/>
        <v>STATUS_RUN_ID NUMBER(38,0) ,</v>
      </c>
    </row>
    <row r="16" ht="15.75" customHeight="1">
      <c r="A16" s="7" t="s">
        <v>54</v>
      </c>
      <c r="B16" s="7" t="s">
        <v>11</v>
      </c>
      <c r="G16" s="7" t="s">
        <v>53</v>
      </c>
      <c r="K16" s="10" t="str">
        <f t="shared" si="1"/>
        <v>STATUS_SET_ID NUMBER(38,0) ,</v>
      </c>
    </row>
    <row r="17" ht="15.75" customHeight="1">
      <c r="A17" s="7" t="s">
        <v>55</v>
      </c>
      <c r="B17" s="7" t="s">
        <v>50</v>
      </c>
      <c r="G17" s="7" t="s">
        <v>53</v>
      </c>
      <c r="K17" s="10" t="str">
        <f t="shared" si="1"/>
        <v>STATUS_TS TIMESTAMP_LTZ(9) ,</v>
      </c>
    </row>
    <row r="18" ht="22.5" customHeight="1">
      <c r="A18" s="7" t="s">
        <v>56</v>
      </c>
      <c r="B18" s="7" t="s">
        <v>47</v>
      </c>
      <c r="F18" s="7" t="s">
        <v>655</v>
      </c>
      <c r="G18" s="9" t="s">
        <v>658</v>
      </c>
      <c r="H18" s="7" t="s">
        <v>403</v>
      </c>
      <c r="K18" s="10" t="str">
        <f t="shared" si="1"/>
        <v>SRC_HASH VARCHAR(255) ,</v>
      </c>
    </row>
    <row r="19" ht="15.75" customHeight="1">
      <c r="A19" s="7" t="str">
        <f t="shared" ref="A19:A60" si="2">CONCATENATE("SRC_",G19)</f>
        <v>SRC_CLAIM_NUMBER</v>
      </c>
      <c r="B19" s="7" t="s">
        <v>291</v>
      </c>
      <c r="F19" s="7" t="s">
        <v>655</v>
      </c>
      <c r="G19" s="7" t="s">
        <v>404</v>
      </c>
      <c r="K19" s="10" t="str">
        <f t="shared" si="1"/>
        <v>SRC_CLAIM_NUMBER VARCHAR(18) ,</v>
      </c>
    </row>
    <row r="20" ht="15.75" customHeight="1">
      <c r="A20" s="7" t="str">
        <f t="shared" si="2"/>
        <v>SRC_RECORD_TYPE</v>
      </c>
      <c r="B20" s="7" t="s">
        <v>36</v>
      </c>
      <c r="F20" s="7" t="s">
        <v>655</v>
      </c>
      <c r="G20" s="7" t="s">
        <v>405</v>
      </c>
      <c r="K20" s="10" t="str">
        <f t="shared" si="1"/>
        <v>SRC_RECORD_TYPE VARCHAR(1) ,</v>
      </c>
    </row>
    <row r="21" ht="15.75" customHeight="1">
      <c r="A21" s="7" t="str">
        <f t="shared" si="2"/>
        <v>SRC_LINE_NUMBER</v>
      </c>
      <c r="B21" s="7" t="s">
        <v>11</v>
      </c>
      <c r="F21" s="7" t="s">
        <v>655</v>
      </c>
      <c r="G21" s="7" t="s">
        <v>659</v>
      </c>
      <c r="K21" s="10" t="str">
        <f t="shared" si="1"/>
        <v>SRC_LINE_NUMBER NUMBER(38,0) ,</v>
      </c>
    </row>
    <row r="22" ht="15.75" customHeight="1">
      <c r="A22" s="7" t="str">
        <f t="shared" si="2"/>
        <v>SRC_SERVICE_FROM</v>
      </c>
      <c r="B22" s="7" t="s">
        <v>29</v>
      </c>
      <c r="E22" s="7" t="s">
        <v>12</v>
      </c>
      <c r="F22" s="7" t="s">
        <v>655</v>
      </c>
      <c r="G22" s="7" t="s">
        <v>660</v>
      </c>
      <c r="K22" s="10" t="str">
        <f t="shared" si="1"/>
        <v>SRC_SERVICE_FROM DATE ,</v>
      </c>
    </row>
    <row r="23" ht="15.75" customHeight="1">
      <c r="A23" s="7" t="str">
        <f t="shared" si="2"/>
        <v>SRC_SERVICE_TO</v>
      </c>
      <c r="B23" s="7" t="s">
        <v>29</v>
      </c>
      <c r="E23" s="7" t="s">
        <v>12</v>
      </c>
      <c r="F23" s="7" t="s">
        <v>655</v>
      </c>
      <c r="G23" s="7" t="s">
        <v>661</v>
      </c>
      <c r="K23" s="10" t="str">
        <f t="shared" si="1"/>
        <v>SRC_SERVICE_TO DATE ,</v>
      </c>
    </row>
    <row r="24" ht="15.75" customHeight="1">
      <c r="A24" s="7" t="str">
        <f t="shared" si="2"/>
        <v>SRC_PLACE_SERVICE</v>
      </c>
      <c r="B24" s="7" t="s">
        <v>69</v>
      </c>
      <c r="E24" s="7" t="s">
        <v>12</v>
      </c>
      <c r="F24" s="7" t="s">
        <v>655</v>
      </c>
      <c r="G24" s="7" t="s">
        <v>662</v>
      </c>
      <c r="K24" s="10" t="str">
        <f t="shared" si="1"/>
        <v>SRC_PLACE_SERVICE VARCHAR(2) ,</v>
      </c>
    </row>
    <row r="25" ht="15.75" customHeight="1">
      <c r="A25" s="7" t="str">
        <f t="shared" si="2"/>
        <v>SRC_PROCEDURE</v>
      </c>
      <c r="B25" s="7" t="s">
        <v>192</v>
      </c>
      <c r="E25" s="7" t="s">
        <v>12</v>
      </c>
      <c r="F25" s="7" t="s">
        <v>655</v>
      </c>
      <c r="G25" s="7" t="s">
        <v>663</v>
      </c>
      <c r="K25" s="10" t="str">
        <f t="shared" si="1"/>
        <v>SRC_PROCEDURE VARCHAR(7) ,</v>
      </c>
    </row>
    <row r="26" ht="15.75" customHeight="1">
      <c r="A26" s="7" t="str">
        <f t="shared" si="2"/>
        <v>SRC_PROCEDURE_QUAL</v>
      </c>
      <c r="B26" s="7" t="s">
        <v>178</v>
      </c>
      <c r="F26" s="7" t="s">
        <v>655</v>
      </c>
      <c r="G26" s="7" t="s">
        <v>664</v>
      </c>
      <c r="K26" s="10" t="str">
        <f t="shared" si="1"/>
        <v>SRC_PROCEDURE_QUAL VARCHAR(4) ,</v>
      </c>
    </row>
    <row r="27" ht="15.75" customHeight="1">
      <c r="A27" s="7" t="str">
        <f t="shared" si="2"/>
        <v>SRC_PROCEDURE_MODIFIER_1</v>
      </c>
      <c r="B27" s="7" t="s">
        <v>69</v>
      </c>
      <c r="F27" s="7" t="s">
        <v>655</v>
      </c>
      <c r="G27" s="7" t="s">
        <v>665</v>
      </c>
      <c r="K27" s="10" t="str">
        <f t="shared" si="1"/>
        <v>SRC_PROCEDURE_MODIFIER_1 VARCHAR(2) ,</v>
      </c>
    </row>
    <row r="28" ht="15.75" customHeight="1">
      <c r="A28" s="7" t="str">
        <f t="shared" si="2"/>
        <v>SRC_PROCEDURE_MODIFIER_2</v>
      </c>
      <c r="B28" s="7" t="s">
        <v>192</v>
      </c>
      <c r="F28" s="7" t="s">
        <v>655</v>
      </c>
      <c r="G28" s="7" t="s">
        <v>666</v>
      </c>
      <c r="K28" s="10" t="str">
        <f t="shared" si="1"/>
        <v>SRC_PROCEDURE_MODIFIER_2 VARCHAR(7) ,</v>
      </c>
    </row>
    <row r="29" ht="15.75" customHeight="1">
      <c r="A29" s="7" t="str">
        <f t="shared" si="2"/>
        <v>SRC_PROCEDURE_MODIFIER_3</v>
      </c>
      <c r="B29" s="7" t="s">
        <v>192</v>
      </c>
      <c r="F29" s="7" t="s">
        <v>655</v>
      </c>
      <c r="G29" s="7" t="s">
        <v>667</v>
      </c>
      <c r="K29" s="10" t="str">
        <f t="shared" si="1"/>
        <v>SRC_PROCEDURE_MODIFIER_3 VARCHAR(7) ,</v>
      </c>
    </row>
    <row r="30" ht="15.75" customHeight="1">
      <c r="A30" s="7" t="str">
        <f t="shared" si="2"/>
        <v>SRC_PROCEDURE_MODIFIER_4</v>
      </c>
      <c r="B30" s="7" t="s">
        <v>192</v>
      </c>
      <c r="F30" s="7" t="s">
        <v>655</v>
      </c>
      <c r="G30" s="7" t="s">
        <v>668</v>
      </c>
      <c r="K30" s="10" t="str">
        <f t="shared" si="1"/>
        <v>SRC_PROCEDURE_MODIFIER_4 VARCHAR(7) ,</v>
      </c>
    </row>
    <row r="31" ht="15.75" customHeight="1">
      <c r="A31" s="7" t="str">
        <f t="shared" si="2"/>
        <v>SRC_LINE_CHARGE</v>
      </c>
      <c r="B31" s="7" t="s">
        <v>173</v>
      </c>
      <c r="F31" s="7" t="s">
        <v>655</v>
      </c>
      <c r="G31" s="7" t="s">
        <v>669</v>
      </c>
      <c r="K31" s="10" t="str">
        <f t="shared" si="1"/>
        <v>SRC_LINE_CHARGE FLOAT ,</v>
      </c>
    </row>
    <row r="32" ht="15.75" customHeight="1">
      <c r="A32" s="7" t="str">
        <f t="shared" si="2"/>
        <v>SRC_LINE_ALLOWED</v>
      </c>
      <c r="B32" s="7" t="s">
        <v>173</v>
      </c>
      <c r="F32" s="7" t="s">
        <v>655</v>
      </c>
      <c r="G32" s="7" t="s">
        <v>670</v>
      </c>
      <c r="K32" s="10" t="str">
        <f t="shared" si="1"/>
        <v>SRC_LINE_ALLOWED FLOAT ,</v>
      </c>
    </row>
    <row r="33" ht="15.75" customHeight="1">
      <c r="A33" s="7" t="str">
        <f t="shared" si="2"/>
        <v>SRC_UNITS</v>
      </c>
      <c r="B33" s="7" t="s">
        <v>11</v>
      </c>
      <c r="E33" s="7" t="s">
        <v>12</v>
      </c>
      <c r="F33" s="7" t="s">
        <v>655</v>
      </c>
      <c r="G33" s="7" t="s">
        <v>671</v>
      </c>
      <c r="K33" s="10" t="str">
        <f t="shared" si="1"/>
        <v>SRC_UNITS NUMBER(38,0) ,</v>
      </c>
    </row>
    <row r="34" ht="15.75" customHeight="1">
      <c r="A34" s="7" t="str">
        <f t="shared" si="2"/>
        <v>SRC_REVENUE_CODE</v>
      </c>
      <c r="B34" s="7" t="s">
        <v>672</v>
      </c>
      <c r="E34" s="7" t="s">
        <v>12</v>
      </c>
      <c r="F34" s="7" t="s">
        <v>655</v>
      </c>
      <c r="G34" s="7" t="s">
        <v>673</v>
      </c>
      <c r="K34" s="10" t="str">
        <f t="shared" si="1"/>
        <v>SRC_REVENUE_CODE VARCHAR(6) ,</v>
      </c>
    </row>
    <row r="35" ht="15.75" customHeight="1">
      <c r="A35" s="7" t="str">
        <f t="shared" si="2"/>
        <v>SRC_DIAGNOSIS_POINTER_1</v>
      </c>
      <c r="B35" s="7" t="s">
        <v>178</v>
      </c>
      <c r="E35" s="7" t="s">
        <v>12</v>
      </c>
      <c r="F35" s="7" t="s">
        <v>655</v>
      </c>
      <c r="G35" s="7" t="s">
        <v>674</v>
      </c>
      <c r="K35" s="10" t="str">
        <f t="shared" si="1"/>
        <v>SRC_DIAGNOSIS_POINTER_1 VARCHAR(4) ,</v>
      </c>
    </row>
    <row r="36" ht="15.75" customHeight="1">
      <c r="A36" s="7" t="str">
        <f t="shared" si="2"/>
        <v>SRC_DIAGNOSIS_POINTER_2</v>
      </c>
      <c r="B36" s="7" t="s">
        <v>192</v>
      </c>
      <c r="E36" s="7" t="s">
        <v>12</v>
      </c>
      <c r="F36" s="7" t="s">
        <v>655</v>
      </c>
      <c r="G36" s="7" t="s">
        <v>675</v>
      </c>
      <c r="K36" s="10" t="str">
        <f t="shared" si="1"/>
        <v>SRC_DIAGNOSIS_POINTER_2 VARCHAR(7) ,</v>
      </c>
    </row>
    <row r="37" ht="15.75" customHeight="1">
      <c r="A37" s="7" t="str">
        <f t="shared" si="2"/>
        <v>SRC_DIAGNOSIS_POINTER_3</v>
      </c>
      <c r="B37" s="7" t="s">
        <v>192</v>
      </c>
      <c r="E37" s="7" t="s">
        <v>12</v>
      </c>
      <c r="F37" s="7" t="s">
        <v>655</v>
      </c>
      <c r="G37" s="7" t="s">
        <v>676</v>
      </c>
      <c r="K37" s="10" t="str">
        <f t="shared" si="1"/>
        <v>SRC_DIAGNOSIS_POINTER_3 VARCHAR(7) ,</v>
      </c>
    </row>
    <row r="38" ht="15.75" customHeight="1">
      <c r="A38" s="7" t="str">
        <f t="shared" si="2"/>
        <v>SRC_DIAGNOSIS_POINTER_4</v>
      </c>
      <c r="B38" s="7" t="s">
        <v>192</v>
      </c>
      <c r="E38" s="7" t="s">
        <v>12</v>
      </c>
      <c r="F38" s="7" t="s">
        <v>655</v>
      </c>
      <c r="G38" s="7" t="s">
        <v>677</v>
      </c>
      <c r="K38" s="10" t="str">
        <f t="shared" si="1"/>
        <v>SRC_DIAGNOSIS_POINTER_4 VARCHAR(7) ,</v>
      </c>
    </row>
    <row r="39" ht="15.75" customHeight="1">
      <c r="A39" s="7" t="str">
        <f t="shared" si="2"/>
        <v>SRC_DIAGNOSIS_POINTER_5</v>
      </c>
      <c r="B39" s="7" t="s">
        <v>192</v>
      </c>
      <c r="E39" s="7" t="s">
        <v>12</v>
      </c>
      <c r="F39" s="7" t="s">
        <v>655</v>
      </c>
      <c r="G39" s="7" t="s">
        <v>678</v>
      </c>
      <c r="K39" s="10" t="str">
        <f t="shared" si="1"/>
        <v>SRC_DIAGNOSIS_POINTER_5 VARCHAR(7) ,</v>
      </c>
    </row>
    <row r="40" ht="15.75" customHeight="1">
      <c r="A40" s="7" t="str">
        <f t="shared" si="2"/>
        <v>SRC_DIAGNOSIS_POINTER_6</v>
      </c>
      <c r="B40" s="7" t="s">
        <v>192</v>
      </c>
      <c r="E40" s="7" t="s">
        <v>12</v>
      </c>
      <c r="F40" s="7" t="s">
        <v>655</v>
      </c>
      <c r="G40" s="7" t="s">
        <v>679</v>
      </c>
      <c r="K40" s="10" t="str">
        <f t="shared" si="1"/>
        <v>SRC_DIAGNOSIS_POINTER_6 VARCHAR(7) ,</v>
      </c>
    </row>
    <row r="41" ht="15.75" customHeight="1">
      <c r="A41" s="7" t="str">
        <f t="shared" si="2"/>
        <v>SRC_DIAGNOSIS_POINTER_7</v>
      </c>
      <c r="B41" s="7" t="s">
        <v>192</v>
      </c>
      <c r="E41" s="7" t="s">
        <v>12</v>
      </c>
      <c r="F41" s="7" t="s">
        <v>655</v>
      </c>
      <c r="G41" s="7" t="s">
        <v>680</v>
      </c>
      <c r="K41" s="10" t="str">
        <f t="shared" si="1"/>
        <v>SRC_DIAGNOSIS_POINTER_7 VARCHAR(7) ,</v>
      </c>
    </row>
    <row r="42" ht="15.75" customHeight="1">
      <c r="A42" s="7" t="str">
        <f t="shared" si="2"/>
        <v>SRC_DIAGNOSIS_POINTER_8</v>
      </c>
      <c r="B42" s="7" t="s">
        <v>192</v>
      </c>
      <c r="E42" s="7" t="s">
        <v>12</v>
      </c>
      <c r="F42" s="7" t="s">
        <v>655</v>
      </c>
      <c r="G42" s="7" t="s">
        <v>681</v>
      </c>
      <c r="K42" s="10" t="str">
        <f t="shared" si="1"/>
        <v>SRC_DIAGNOSIS_POINTER_8 VARCHAR(7) ,</v>
      </c>
    </row>
    <row r="43" ht="15.75" customHeight="1">
      <c r="A43" s="7" t="str">
        <f t="shared" si="2"/>
        <v>SRC_NDC</v>
      </c>
      <c r="B43" s="7" t="s">
        <v>682</v>
      </c>
      <c r="E43" s="7" t="s">
        <v>12</v>
      </c>
      <c r="F43" s="7" t="s">
        <v>655</v>
      </c>
      <c r="G43" s="7" t="s">
        <v>683</v>
      </c>
      <c r="K43" s="10" t="str">
        <f t="shared" si="1"/>
        <v>SRC_NDC VARCHAR(16) ,</v>
      </c>
    </row>
    <row r="44" ht="15.75" customHeight="1">
      <c r="A44" s="7" t="str">
        <f t="shared" si="2"/>
        <v>SRC_AMBULANCE_TO_HOSP</v>
      </c>
      <c r="B44" s="7" t="s">
        <v>36</v>
      </c>
      <c r="F44" s="7" t="s">
        <v>655</v>
      </c>
      <c r="G44" s="7" t="s">
        <v>684</v>
      </c>
      <c r="K44" s="10" t="str">
        <f t="shared" si="1"/>
        <v>SRC_AMBULANCE_TO_HOSP VARCHAR(1) ,</v>
      </c>
    </row>
    <row r="45" ht="15.75" customHeight="1">
      <c r="A45" s="7" t="str">
        <f t="shared" si="2"/>
        <v>SRC_EMERGENCY</v>
      </c>
      <c r="B45" s="7" t="s">
        <v>36</v>
      </c>
      <c r="F45" s="7" t="s">
        <v>655</v>
      </c>
      <c r="G45" s="7" t="s">
        <v>685</v>
      </c>
      <c r="K45" s="10" t="str">
        <f t="shared" si="1"/>
        <v>SRC_EMERGENCY VARCHAR(1) ,</v>
      </c>
    </row>
    <row r="46" ht="15.75" customHeight="1">
      <c r="A46" s="7" t="str">
        <f t="shared" si="2"/>
        <v>SRC_TOOTH_SURFACE</v>
      </c>
      <c r="B46" s="7" t="s">
        <v>353</v>
      </c>
      <c r="F46" s="7" t="s">
        <v>655</v>
      </c>
      <c r="G46" s="7" t="s">
        <v>686</v>
      </c>
      <c r="K46" s="10" t="str">
        <f t="shared" si="1"/>
        <v>SRC_TOOTH_SURFACE VARCHAR(5) ,</v>
      </c>
    </row>
    <row r="47" ht="15.75" customHeight="1">
      <c r="A47" s="7" t="str">
        <f t="shared" si="2"/>
        <v>SRC_ORAL_CAVITY</v>
      </c>
      <c r="B47" s="7" t="s">
        <v>69</v>
      </c>
      <c r="F47" s="7" t="s">
        <v>655</v>
      </c>
      <c r="G47" s="7" t="s">
        <v>687</v>
      </c>
      <c r="K47" s="10" t="str">
        <f t="shared" si="1"/>
        <v>SRC_ORAL_CAVITY VARCHAR(2) ,</v>
      </c>
    </row>
    <row r="48" ht="15.75" customHeight="1">
      <c r="A48" s="7" t="str">
        <f t="shared" si="2"/>
        <v>SRC_TYPE_SERVICE</v>
      </c>
      <c r="B48" s="7" t="s">
        <v>64</v>
      </c>
      <c r="F48" s="7" t="s">
        <v>655</v>
      </c>
      <c r="G48" s="7" t="s">
        <v>688</v>
      </c>
      <c r="K48" s="10" t="str">
        <f t="shared" si="1"/>
        <v>SRC_TYPE_SERVICE VARCHAR(3) ,</v>
      </c>
    </row>
    <row r="49" ht="15.75" customHeight="1">
      <c r="A49" s="7" t="str">
        <f t="shared" si="2"/>
        <v>SRC_COPAY</v>
      </c>
      <c r="B49" s="7" t="s">
        <v>173</v>
      </c>
      <c r="F49" s="7" t="s">
        <v>655</v>
      </c>
      <c r="G49" s="7" t="s">
        <v>689</v>
      </c>
      <c r="K49" s="10" t="str">
        <f t="shared" si="1"/>
        <v>SRC_COPAY FLOAT ,</v>
      </c>
    </row>
    <row r="50" ht="15.75" customHeight="1">
      <c r="A50" s="7" t="str">
        <f t="shared" si="2"/>
        <v>SRC_PAID_AMOUNT</v>
      </c>
      <c r="B50" s="7" t="s">
        <v>173</v>
      </c>
      <c r="F50" s="7" t="s">
        <v>655</v>
      </c>
      <c r="G50" s="7" t="s">
        <v>690</v>
      </c>
      <c r="K50" s="10" t="str">
        <f t="shared" si="1"/>
        <v>SRC_PAID_AMOUNT FLOAT ,</v>
      </c>
    </row>
    <row r="51" ht="15.75" customHeight="1">
      <c r="A51" s="7" t="str">
        <f t="shared" si="2"/>
        <v>SRC_DATE_PAID</v>
      </c>
      <c r="B51" s="7" t="s">
        <v>29</v>
      </c>
      <c r="F51" s="7" t="s">
        <v>655</v>
      </c>
      <c r="G51" s="7" t="s">
        <v>691</v>
      </c>
      <c r="K51" s="10" t="str">
        <f t="shared" si="1"/>
        <v>SRC_DATE_PAID DATE ,</v>
      </c>
    </row>
    <row r="52" ht="15.75" customHeight="1">
      <c r="A52" s="7" t="str">
        <f t="shared" si="2"/>
        <v>SRC_BENE_NOT_ENTITLED</v>
      </c>
      <c r="B52" s="7" t="s">
        <v>36</v>
      </c>
      <c r="F52" s="7" t="s">
        <v>655</v>
      </c>
      <c r="G52" s="7" t="s">
        <v>692</v>
      </c>
      <c r="K52" s="10" t="str">
        <f t="shared" si="1"/>
        <v>SRC_BENE_NOT_ENTITLED VARCHAR(1) ,</v>
      </c>
    </row>
    <row r="53" ht="15.75" customHeight="1">
      <c r="A53" s="7" t="str">
        <f t="shared" si="2"/>
        <v>SRC_PATIENT_REACH_MAX</v>
      </c>
      <c r="B53" s="7" t="s">
        <v>36</v>
      </c>
      <c r="F53" s="7" t="s">
        <v>655</v>
      </c>
      <c r="G53" s="7" t="s">
        <v>693</v>
      </c>
      <c r="K53" s="10" t="str">
        <f t="shared" si="1"/>
        <v>SRC_PATIENT_REACH_MAX VARCHAR(1) ,</v>
      </c>
    </row>
    <row r="54" ht="15.75" customHeight="1">
      <c r="A54" s="7" t="str">
        <f t="shared" si="2"/>
        <v>SRC_SVC_DURING_POSTOP</v>
      </c>
      <c r="B54" s="7" t="s">
        <v>36</v>
      </c>
      <c r="F54" s="7" t="s">
        <v>655</v>
      </c>
      <c r="G54" s="7" t="s">
        <v>694</v>
      </c>
      <c r="K54" s="10" t="str">
        <f t="shared" si="1"/>
        <v>SRC_SVC_DURING_POSTOP VARCHAR(1) ,</v>
      </c>
    </row>
    <row r="55" ht="15.75" customHeight="1">
      <c r="A55" s="7" t="str">
        <f t="shared" si="2"/>
        <v>SRC_ADJUDICATED_PROCEDURE</v>
      </c>
      <c r="B55" s="7" t="s">
        <v>76</v>
      </c>
      <c r="F55" s="7" t="s">
        <v>655</v>
      </c>
      <c r="G55" s="7" t="s">
        <v>695</v>
      </c>
      <c r="K55" s="10" t="str">
        <f t="shared" si="1"/>
        <v>SRC_ADJUDICATED_PROCEDURE VARCHAR(10) ,</v>
      </c>
    </row>
    <row r="56" ht="15.75" customHeight="1">
      <c r="A56" s="7" t="str">
        <f t="shared" si="2"/>
        <v>SRC_ADJUDICATED_PROCEDURE_QUAL</v>
      </c>
      <c r="B56" s="7" t="s">
        <v>178</v>
      </c>
      <c r="F56" s="7" t="s">
        <v>655</v>
      </c>
      <c r="G56" s="7" t="s">
        <v>696</v>
      </c>
      <c r="K56" s="10" t="str">
        <f t="shared" si="1"/>
        <v>SRC_ADJUDICATED_PROCEDURE_QUAL VARCHAR(4) ,</v>
      </c>
    </row>
    <row r="57" ht="15.75" customHeight="1">
      <c r="A57" s="7" t="str">
        <f t="shared" si="2"/>
        <v>SRC_ADJUDICATED_PROC_MODIFIER_1</v>
      </c>
      <c r="B57" s="7" t="s">
        <v>192</v>
      </c>
      <c r="F57" s="7" t="s">
        <v>655</v>
      </c>
      <c r="G57" s="7" t="s">
        <v>697</v>
      </c>
      <c r="K57" s="10" t="str">
        <f t="shared" si="1"/>
        <v>SRC_ADJUDICATED_PROC_MODIFIER_1 VARCHAR(7) ,</v>
      </c>
    </row>
    <row r="58" ht="15.75" customHeight="1">
      <c r="A58" s="7" t="str">
        <f t="shared" si="2"/>
        <v>SRC_ADJUDICATED_PROC_MODIFIER_2</v>
      </c>
      <c r="B58" s="7" t="s">
        <v>192</v>
      </c>
      <c r="F58" s="7" t="s">
        <v>655</v>
      </c>
      <c r="G58" s="7" t="s">
        <v>698</v>
      </c>
      <c r="K58" s="10" t="str">
        <f t="shared" si="1"/>
        <v>SRC_ADJUDICATED_PROC_MODIFIER_2 VARCHAR(7) ,</v>
      </c>
    </row>
    <row r="59" ht="15.75" customHeight="1">
      <c r="A59" s="7" t="str">
        <f t="shared" si="2"/>
        <v>SRC_ADJUDICATED_PROC_MODIFIER_3</v>
      </c>
      <c r="B59" s="7" t="s">
        <v>192</v>
      </c>
      <c r="F59" s="7" t="s">
        <v>655</v>
      </c>
      <c r="G59" s="7" t="s">
        <v>699</v>
      </c>
      <c r="K59" s="10" t="str">
        <f t="shared" si="1"/>
        <v>SRC_ADJUDICATED_PROC_MODIFIER_3 VARCHAR(7) ,</v>
      </c>
    </row>
    <row r="60" ht="15.75" customHeight="1">
      <c r="A60" s="7" t="str">
        <f t="shared" si="2"/>
        <v>SRC_ADJUDICATED_PROC_MODIFIER_4</v>
      </c>
      <c r="B60" s="7" t="s">
        <v>192</v>
      </c>
      <c r="F60" s="7" t="s">
        <v>655</v>
      </c>
      <c r="G60" s="7" t="s">
        <v>700</v>
      </c>
      <c r="K60" s="10" t="str">
        <f t="shared" si="1"/>
        <v>SRC_ADJUDICATED_PROC_MODIFIER_4 VARCHAR(7) ,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0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11"/>
    <col customWidth="1" min="2" max="2" width="18.67"/>
    <col customWidth="1" min="3" max="3" width="6.67"/>
    <col customWidth="1" min="4" max="4" width="6.11"/>
    <col customWidth="1" min="5" max="5" width="7.67"/>
    <col customWidth="1" min="6" max="9" width="11.56"/>
    <col customWidth="1" min="10" max="10" width="14.56"/>
    <col customWidth="1" min="11" max="27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4" t="s">
        <v>12</v>
      </c>
      <c r="G2" s="3" t="s">
        <v>13</v>
      </c>
      <c r="H2" s="3"/>
      <c r="I2" s="3"/>
      <c r="J2" s="3"/>
      <c r="K2" s="3"/>
      <c r="L2" s="5" t="str">
        <f t="shared" ref="L2:L68" si="1">CONCATENATE(", ", UPPER(A2)," ",UPPER(B2), IF(F2 &lt;&gt; "", " AUTOINCREMENT ", ""), , IF(C2 &lt;&gt; ""," NOT NULL ", ""))</f>
        <v>, RECORD_ID NUMBER(38,0) AUTOINCREMENT 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7" t="s">
        <v>14</v>
      </c>
      <c r="B3" s="7" t="s">
        <v>15</v>
      </c>
      <c r="G3" s="7" t="s">
        <v>16</v>
      </c>
      <c r="H3" s="7" t="s">
        <v>17</v>
      </c>
      <c r="L3" s="5" t="str">
        <f t="shared" si="1"/>
        <v>, ORG_ID VARCHAR(30)</v>
      </c>
    </row>
    <row r="4" ht="15.75" customHeight="1">
      <c r="A4" s="10" t="s">
        <v>654</v>
      </c>
      <c r="B4" s="7" t="s">
        <v>19</v>
      </c>
      <c r="C4" s="7" t="s">
        <v>12</v>
      </c>
      <c r="G4" s="7" t="s">
        <v>655</v>
      </c>
      <c r="H4" s="9" t="s">
        <v>656</v>
      </c>
      <c r="J4" s="7" t="s">
        <v>657</v>
      </c>
      <c r="L4" s="5" t="str">
        <f t="shared" si="1"/>
        <v>, PK_CLAIM_837_LINE_ID VARCHAR(50) NOT NULL </v>
      </c>
    </row>
    <row r="5" ht="15.75" customHeight="1">
      <c r="A5" s="8" t="s">
        <v>701</v>
      </c>
      <c r="B5" s="10" t="s">
        <v>24</v>
      </c>
      <c r="F5" s="8"/>
      <c r="G5" s="10" t="s">
        <v>702</v>
      </c>
      <c r="L5" s="5" t="str">
        <f t="shared" si="1"/>
        <v>, CLAIM_837_LINE_VISIT_NK VARCHAR(1000)</v>
      </c>
    </row>
    <row r="6" ht="15.75" customHeight="1">
      <c r="A6" s="8" t="s">
        <v>703</v>
      </c>
      <c r="B6" s="10" t="s">
        <v>24</v>
      </c>
      <c r="F6" s="8"/>
      <c r="G6" s="10" t="s">
        <v>702</v>
      </c>
      <c r="L6" s="5" t="str">
        <f t="shared" si="1"/>
        <v>, CLAIM_837_LINE_ACTIVITY_NK VARCHAR(1000)</v>
      </c>
    </row>
    <row r="7" ht="15.75" customHeight="1">
      <c r="A7" s="7" t="s">
        <v>28</v>
      </c>
      <c r="B7" s="7" t="s">
        <v>29</v>
      </c>
      <c r="G7" s="10" t="s">
        <v>704</v>
      </c>
      <c r="L7" s="5" t="str">
        <f t="shared" si="1"/>
        <v>, EFF_START_DT DATE</v>
      </c>
    </row>
    <row r="8" ht="15.75" customHeight="1">
      <c r="A8" s="7" t="s">
        <v>31</v>
      </c>
      <c r="B8" s="7" t="s">
        <v>29</v>
      </c>
      <c r="G8" s="10" t="s">
        <v>705</v>
      </c>
      <c r="L8" s="5" t="str">
        <f t="shared" si="1"/>
        <v>, EFF_END_DT DATE</v>
      </c>
    </row>
    <row r="9" ht="15.75" customHeight="1">
      <c r="A9" s="7" t="s">
        <v>33</v>
      </c>
      <c r="B9" s="7" t="s">
        <v>34</v>
      </c>
      <c r="H9" s="12" t="b">
        <v>1</v>
      </c>
      <c r="L9" s="5" t="str">
        <f t="shared" si="1"/>
        <v>, EFFECTIVE_FLAG BOOLEAN</v>
      </c>
    </row>
    <row r="10" ht="15.75" customHeight="1">
      <c r="A10" s="7" t="s">
        <v>35</v>
      </c>
      <c r="B10" s="7" t="s">
        <v>36</v>
      </c>
      <c r="G10" s="7" t="s">
        <v>16</v>
      </c>
      <c r="H10" s="7" t="s">
        <v>37</v>
      </c>
      <c r="L10" s="5" t="str">
        <f t="shared" si="1"/>
        <v>, RECORD_STATUS_CD VARCHAR(1)</v>
      </c>
    </row>
    <row r="11" ht="15.75" customHeight="1">
      <c r="A11" s="7" t="s">
        <v>38</v>
      </c>
      <c r="B11" s="7" t="s">
        <v>36</v>
      </c>
      <c r="G11" s="7" t="s">
        <v>16</v>
      </c>
      <c r="H11" s="7" t="s">
        <v>39</v>
      </c>
      <c r="L11" s="5" t="str">
        <f t="shared" si="1"/>
        <v>, RECORD_ACTION_CD VARCHAR(1)</v>
      </c>
    </row>
    <row r="12" ht="15.75" customHeight="1">
      <c r="A12" s="7" t="s">
        <v>40</v>
      </c>
      <c r="B12" s="7" t="s">
        <v>36</v>
      </c>
      <c r="G12" s="7" t="s">
        <v>16</v>
      </c>
      <c r="H12" s="7" t="s">
        <v>41</v>
      </c>
      <c r="L12" s="5" t="str">
        <f t="shared" si="1"/>
        <v>, LOAD_STATUS_CD VARCHAR(1)</v>
      </c>
    </row>
    <row r="13" ht="15.75" customHeight="1">
      <c r="A13" s="7" t="s">
        <v>42</v>
      </c>
      <c r="B13" s="7" t="s">
        <v>11</v>
      </c>
      <c r="C13" s="7" t="s">
        <v>12</v>
      </c>
      <c r="G13" s="7" t="s">
        <v>16</v>
      </c>
      <c r="H13" s="7" t="s">
        <v>43</v>
      </c>
      <c r="L13" s="5" t="str">
        <f t="shared" si="1"/>
        <v>, LOAD_RUN_ID NUMBER(38,0) NOT NULL </v>
      </c>
    </row>
    <row r="14" ht="15.75" customHeight="1">
      <c r="A14" s="7" t="s">
        <v>44</v>
      </c>
      <c r="B14" s="7" t="s">
        <v>11</v>
      </c>
      <c r="G14" s="7" t="s">
        <v>16</v>
      </c>
      <c r="H14" s="7" t="s">
        <v>45</v>
      </c>
      <c r="L14" s="5" t="str">
        <f t="shared" si="1"/>
        <v>, LOAD_SET_ID NUMBER(38,0)</v>
      </c>
    </row>
    <row r="15" ht="15.75" customHeight="1">
      <c r="A15" s="7" t="s">
        <v>46</v>
      </c>
      <c r="B15" s="7" t="s">
        <v>47</v>
      </c>
      <c r="G15" s="7" t="s">
        <v>16</v>
      </c>
      <c r="H15" s="7" t="s">
        <v>48</v>
      </c>
      <c r="L15" s="5" t="str">
        <f t="shared" si="1"/>
        <v>, LOAD_PERIOD VARCHAR(255)</v>
      </c>
    </row>
    <row r="16" ht="15.75" customHeight="1">
      <c r="A16" s="7" t="s">
        <v>49</v>
      </c>
      <c r="B16" s="7" t="s">
        <v>50</v>
      </c>
      <c r="G16" s="7" t="s">
        <v>16</v>
      </c>
      <c r="H16" s="7" t="s">
        <v>51</v>
      </c>
      <c r="L16" s="5" t="str">
        <f t="shared" si="1"/>
        <v>, LOAD_TS TIMESTAMP_LTZ(9)</v>
      </c>
    </row>
    <row r="17" ht="15.75" customHeight="1">
      <c r="A17" s="7" t="s">
        <v>52</v>
      </c>
      <c r="B17" s="7" t="s">
        <v>11</v>
      </c>
      <c r="H17" s="7" t="s">
        <v>53</v>
      </c>
      <c r="L17" s="5" t="str">
        <f t="shared" si="1"/>
        <v>, STATUS_RUN_ID NUMBER(38,0)</v>
      </c>
    </row>
    <row r="18" ht="15.75" customHeight="1">
      <c r="A18" s="7" t="s">
        <v>54</v>
      </c>
      <c r="B18" s="7" t="s">
        <v>11</v>
      </c>
      <c r="H18" s="7" t="s">
        <v>53</v>
      </c>
      <c r="L18" s="5" t="str">
        <f t="shared" si="1"/>
        <v>, STATUS_SET_ID NUMBER(38,0)</v>
      </c>
    </row>
    <row r="19" ht="15.75" customHeight="1">
      <c r="A19" s="7" t="s">
        <v>55</v>
      </c>
      <c r="B19" s="7" t="s">
        <v>50</v>
      </c>
      <c r="H19" s="7" t="s">
        <v>53</v>
      </c>
      <c r="L19" s="5" t="str">
        <f t="shared" si="1"/>
        <v>, STATUS_TS TIMESTAMP_LTZ(9)</v>
      </c>
    </row>
    <row r="20" ht="22.5" customHeight="1">
      <c r="A20" s="7" t="s">
        <v>56</v>
      </c>
      <c r="B20" s="7" t="s">
        <v>47</v>
      </c>
      <c r="G20" s="7" t="s">
        <v>655</v>
      </c>
      <c r="H20" s="9" t="s">
        <v>658</v>
      </c>
      <c r="I20" s="7" t="s">
        <v>403</v>
      </c>
      <c r="L20" s="5" t="str">
        <f t="shared" si="1"/>
        <v>, SRC_HASH VARCHAR(255)</v>
      </c>
    </row>
    <row r="21" ht="15.75" customHeight="1">
      <c r="A21" s="7" t="str">
        <f t="shared" ref="A21:A62" si="2">CONCATENATE("SRC_",H21)</f>
        <v>SRC_CLAIM_NUMBER</v>
      </c>
      <c r="B21" s="7" t="s">
        <v>291</v>
      </c>
      <c r="F21" s="14"/>
      <c r="G21" s="7" t="s">
        <v>655</v>
      </c>
      <c r="H21" s="7" t="s">
        <v>404</v>
      </c>
      <c r="L21" s="5" t="str">
        <f t="shared" si="1"/>
        <v>, SRC_CLAIM_NUMBER VARCHAR(18)</v>
      </c>
    </row>
    <row r="22" ht="15.75" customHeight="1">
      <c r="A22" s="7" t="str">
        <f t="shared" si="2"/>
        <v>SRC_RECORD_TYPE</v>
      </c>
      <c r="B22" s="7" t="s">
        <v>36</v>
      </c>
      <c r="F22" s="14"/>
      <c r="G22" s="7" t="s">
        <v>655</v>
      </c>
      <c r="H22" s="7" t="s">
        <v>405</v>
      </c>
      <c r="L22" s="5" t="str">
        <f t="shared" si="1"/>
        <v>, SRC_RECORD_TYPE VARCHAR(1)</v>
      </c>
    </row>
    <row r="23" ht="15.75" customHeight="1">
      <c r="A23" s="7" t="str">
        <f t="shared" si="2"/>
        <v>SRC_LINE_NUMBER</v>
      </c>
      <c r="B23" s="7" t="s">
        <v>11</v>
      </c>
      <c r="F23" s="14"/>
      <c r="G23" s="7" t="s">
        <v>655</v>
      </c>
      <c r="H23" s="7" t="s">
        <v>659</v>
      </c>
      <c r="L23" s="5" t="str">
        <f t="shared" si="1"/>
        <v>, SRC_LINE_NUMBER NUMBER(38,0)</v>
      </c>
    </row>
    <row r="24" ht="15.75" customHeight="1">
      <c r="A24" s="7" t="str">
        <f t="shared" si="2"/>
        <v>SRC_SERVICE_FROM</v>
      </c>
      <c r="B24" s="7" t="s">
        <v>29</v>
      </c>
      <c r="E24" s="7" t="s">
        <v>12</v>
      </c>
      <c r="F24" s="14"/>
      <c r="G24" s="7" t="s">
        <v>655</v>
      </c>
      <c r="H24" s="7" t="s">
        <v>660</v>
      </c>
      <c r="L24" s="5" t="str">
        <f t="shared" si="1"/>
        <v>, SRC_SERVICE_FROM DATE</v>
      </c>
    </row>
    <row r="25" ht="15.75" customHeight="1">
      <c r="A25" s="7" t="str">
        <f t="shared" si="2"/>
        <v>SRC_SERVICE_TO</v>
      </c>
      <c r="B25" s="7" t="s">
        <v>29</v>
      </c>
      <c r="E25" s="7" t="s">
        <v>12</v>
      </c>
      <c r="F25" s="14"/>
      <c r="G25" s="7" t="s">
        <v>655</v>
      </c>
      <c r="H25" s="7" t="s">
        <v>661</v>
      </c>
      <c r="L25" s="5" t="str">
        <f t="shared" si="1"/>
        <v>, SRC_SERVICE_TO DATE</v>
      </c>
    </row>
    <row r="26" ht="15.75" customHeight="1">
      <c r="A26" s="7" t="str">
        <f t="shared" si="2"/>
        <v>SRC_PLACE_SERVICE</v>
      </c>
      <c r="B26" s="7" t="s">
        <v>69</v>
      </c>
      <c r="E26" s="7" t="s">
        <v>12</v>
      </c>
      <c r="F26" s="14"/>
      <c r="G26" s="7" t="s">
        <v>655</v>
      </c>
      <c r="H26" s="7" t="s">
        <v>662</v>
      </c>
      <c r="L26" s="5" t="str">
        <f t="shared" si="1"/>
        <v>, SRC_PLACE_SERVICE VARCHAR(2)</v>
      </c>
    </row>
    <row r="27" ht="15.75" customHeight="1">
      <c r="A27" s="7" t="str">
        <f t="shared" si="2"/>
        <v>SRC_PROCEDURE</v>
      </c>
      <c r="B27" s="7" t="s">
        <v>192</v>
      </c>
      <c r="E27" s="7" t="s">
        <v>12</v>
      </c>
      <c r="F27" s="14"/>
      <c r="G27" s="7" t="s">
        <v>655</v>
      </c>
      <c r="H27" s="7" t="s">
        <v>663</v>
      </c>
      <c r="L27" s="5" t="str">
        <f t="shared" si="1"/>
        <v>, SRC_PROCEDURE VARCHAR(7)</v>
      </c>
    </row>
    <row r="28" ht="15.75" customHeight="1">
      <c r="A28" s="7" t="str">
        <f t="shared" si="2"/>
        <v>SRC_PROCEDURE_QUAL</v>
      </c>
      <c r="B28" s="7" t="s">
        <v>178</v>
      </c>
      <c r="F28" s="14"/>
      <c r="G28" s="7" t="s">
        <v>655</v>
      </c>
      <c r="H28" s="7" t="s">
        <v>664</v>
      </c>
      <c r="L28" s="5" t="str">
        <f t="shared" si="1"/>
        <v>, SRC_PROCEDURE_QUAL VARCHAR(4)</v>
      </c>
    </row>
    <row r="29" ht="15.75" customHeight="1">
      <c r="A29" s="7" t="str">
        <f t="shared" si="2"/>
        <v>SRC_PROCEDURE_MODIFIER_1</v>
      </c>
      <c r="B29" s="7" t="s">
        <v>69</v>
      </c>
      <c r="F29" s="14"/>
      <c r="G29" s="7" t="s">
        <v>655</v>
      </c>
      <c r="H29" s="7" t="s">
        <v>665</v>
      </c>
      <c r="L29" s="5" t="str">
        <f t="shared" si="1"/>
        <v>, SRC_PROCEDURE_MODIFIER_1 VARCHAR(2)</v>
      </c>
    </row>
    <row r="30" ht="15.75" customHeight="1">
      <c r="A30" s="7" t="str">
        <f t="shared" si="2"/>
        <v>SRC_PROCEDURE_MODIFIER_2</v>
      </c>
      <c r="B30" s="7" t="s">
        <v>192</v>
      </c>
      <c r="F30" s="14"/>
      <c r="G30" s="7" t="s">
        <v>655</v>
      </c>
      <c r="H30" s="7" t="s">
        <v>666</v>
      </c>
      <c r="L30" s="5" t="str">
        <f t="shared" si="1"/>
        <v>, SRC_PROCEDURE_MODIFIER_2 VARCHAR(7)</v>
      </c>
    </row>
    <row r="31" ht="15.75" customHeight="1">
      <c r="A31" s="7" t="str">
        <f t="shared" si="2"/>
        <v>SRC_PROCEDURE_MODIFIER_3</v>
      </c>
      <c r="B31" s="7" t="s">
        <v>192</v>
      </c>
      <c r="F31" s="14"/>
      <c r="G31" s="7" t="s">
        <v>655</v>
      </c>
      <c r="H31" s="7" t="s">
        <v>667</v>
      </c>
      <c r="L31" s="5" t="str">
        <f t="shared" si="1"/>
        <v>, SRC_PROCEDURE_MODIFIER_3 VARCHAR(7)</v>
      </c>
    </row>
    <row r="32" ht="15.75" customHeight="1">
      <c r="A32" s="7" t="str">
        <f t="shared" si="2"/>
        <v>SRC_PROCEDURE_MODIFIER_4</v>
      </c>
      <c r="B32" s="7" t="s">
        <v>192</v>
      </c>
      <c r="F32" s="14"/>
      <c r="G32" s="7" t="s">
        <v>655</v>
      </c>
      <c r="H32" s="7" t="s">
        <v>668</v>
      </c>
      <c r="L32" s="5" t="str">
        <f t="shared" si="1"/>
        <v>, SRC_PROCEDURE_MODIFIER_4 VARCHAR(7)</v>
      </c>
    </row>
    <row r="33" ht="15.75" customHeight="1">
      <c r="A33" s="7" t="str">
        <f t="shared" si="2"/>
        <v>SRC_LINE_CHARGE</v>
      </c>
      <c r="B33" s="7" t="s">
        <v>173</v>
      </c>
      <c r="F33" s="14"/>
      <c r="G33" s="7" t="s">
        <v>655</v>
      </c>
      <c r="H33" s="7" t="s">
        <v>669</v>
      </c>
      <c r="L33" s="5" t="str">
        <f t="shared" si="1"/>
        <v>, SRC_LINE_CHARGE FLOAT</v>
      </c>
    </row>
    <row r="34" ht="15.75" customHeight="1">
      <c r="A34" s="7" t="str">
        <f t="shared" si="2"/>
        <v>SRC_LINE_ALLOWED</v>
      </c>
      <c r="B34" s="7" t="s">
        <v>173</v>
      </c>
      <c r="F34" s="14"/>
      <c r="G34" s="7" t="s">
        <v>655</v>
      </c>
      <c r="H34" s="7" t="s">
        <v>670</v>
      </c>
      <c r="L34" s="5" t="str">
        <f t="shared" si="1"/>
        <v>, SRC_LINE_ALLOWED FLOAT</v>
      </c>
    </row>
    <row r="35" ht="15.75" customHeight="1">
      <c r="A35" s="7" t="str">
        <f t="shared" si="2"/>
        <v>SRC_UNITS</v>
      </c>
      <c r="B35" s="7" t="s">
        <v>11</v>
      </c>
      <c r="E35" s="7" t="s">
        <v>12</v>
      </c>
      <c r="F35" s="14"/>
      <c r="G35" s="7" t="s">
        <v>655</v>
      </c>
      <c r="H35" s="7" t="s">
        <v>671</v>
      </c>
      <c r="L35" s="5" t="str">
        <f t="shared" si="1"/>
        <v>, SRC_UNITS NUMBER(38,0)</v>
      </c>
    </row>
    <row r="36" ht="15.75" customHeight="1">
      <c r="A36" s="7" t="str">
        <f t="shared" si="2"/>
        <v>SRC_REVENUE_CODE</v>
      </c>
      <c r="B36" s="7" t="s">
        <v>672</v>
      </c>
      <c r="E36" s="7" t="s">
        <v>12</v>
      </c>
      <c r="F36" s="14"/>
      <c r="G36" s="7" t="s">
        <v>655</v>
      </c>
      <c r="H36" s="7" t="s">
        <v>673</v>
      </c>
      <c r="L36" s="5" t="str">
        <f t="shared" si="1"/>
        <v>, SRC_REVENUE_CODE VARCHAR(6)</v>
      </c>
    </row>
    <row r="37" ht="15.75" customHeight="1">
      <c r="A37" s="7" t="str">
        <f t="shared" si="2"/>
        <v>SRC_DIAGNOSIS_POINTER_1</v>
      </c>
      <c r="B37" s="7" t="s">
        <v>178</v>
      </c>
      <c r="E37" s="7" t="s">
        <v>12</v>
      </c>
      <c r="F37" s="14"/>
      <c r="G37" s="7" t="s">
        <v>655</v>
      </c>
      <c r="H37" s="7" t="s">
        <v>674</v>
      </c>
      <c r="L37" s="5" t="str">
        <f t="shared" si="1"/>
        <v>, SRC_DIAGNOSIS_POINTER_1 VARCHAR(4)</v>
      </c>
    </row>
    <row r="38" ht="15.75" customHeight="1">
      <c r="A38" s="7" t="str">
        <f t="shared" si="2"/>
        <v>SRC_DIAGNOSIS_POINTER_2</v>
      </c>
      <c r="B38" s="7" t="s">
        <v>192</v>
      </c>
      <c r="E38" s="7" t="s">
        <v>12</v>
      </c>
      <c r="F38" s="14"/>
      <c r="G38" s="7" t="s">
        <v>655</v>
      </c>
      <c r="H38" s="7" t="s">
        <v>675</v>
      </c>
      <c r="L38" s="5" t="str">
        <f t="shared" si="1"/>
        <v>, SRC_DIAGNOSIS_POINTER_2 VARCHAR(7)</v>
      </c>
    </row>
    <row r="39" ht="15.75" customHeight="1">
      <c r="A39" s="7" t="str">
        <f t="shared" si="2"/>
        <v>SRC_DIAGNOSIS_POINTER_3</v>
      </c>
      <c r="B39" s="7" t="s">
        <v>192</v>
      </c>
      <c r="E39" s="7" t="s">
        <v>12</v>
      </c>
      <c r="F39" s="14"/>
      <c r="G39" s="7" t="s">
        <v>655</v>
      </c>
      <c r="H39" s="7" t="s">
        <v>676</v>
      </c>
      <c r="L39" s="5" t="str">
        <f t="shared" si="1"/>
        <v>, SRC_DIAGNOSIS_POINTER_3 VARCHAR(7)</v>
      </c>
    </row>
    <row r="40" ht="15.75" customHeight="1">
      <c r="A40" s="7" t="str">
        <f t="shared" si="2"/>
        <v>SRC_DIAGNOSIS_POINTER_4</v>
      </c>
      <c r="B40" s="7" t="s">
        <v>192</v>
      </c>
      <c r="E40" s="7" t="s">
        <v>12</v>
      </c>
      <c r="F40" s="14"/>
      <c r="G40" s="7" t="s">
        <v>655</v>
      </c>
      <c r="H40" s="7" t="s">
        <v>677</v>
      </c>
      <c r="L40" s="5" t="str">
        <f t="shared" si="1"/>
        <v>, SRC_DIAGNOSIS_POINTER_4 VARCHAR(7)</v>
      </c>
    </row>
    <row r="41" ht="15.75" customHeight="1">
      <c r="A41" s="7" t="str">
        <f t="shared" si="2"/>
        <v>SRC_DIAGNOSIS_POINTER_5</v>
      </c>
      <c r="B41" s="7" t="s">
        <v>192</v>
      </c>
      <c r="E41" s="7" t="s">
        <v>12</v>
      </c>
      <c r="F41" s="14"/>
      <c r="G41" s="7" t="s">
        <v>655</v>
      </c>
      <c r="H41" s="7" t="s">
        <v>678</v>
      </c>
      <c r="L41" s="5" t="str">
        <f t="shared" si="1"/>
        <v>, SRC_DIAGNOSIS_POINTER_5 VARCHAR(7)</v>
      </c>
    </row>
    <row r="42" ht="15.75" customHeight="1">
      <c r="A42" s="7" t="str">
        <f t="shared" si="2"/>
        <v>SRC_DIAGNOSIS_POINTER_6</v>
      </c>
      <c r="B42" s="7" t="s">
        <v>192</v>
      </c>
      <c r="E42" s="7" t="s">
        <v>12</v>
      </c>
      <c r="F42" s="14"/>
      <c r="G42" s="7" t="s">
        <v>655</v>
      </c>
      <c r="H42" s="7" t="s">
        <v>679</v>
      </c>
      <c r="L42" s="5" t="str">
        <f t="shared" si="1"/>
        <v>, SRC_DIAGNOSIS_POINTER_6 VARCHAR(7)</v>
      </c>
    </row>
    <row r="43" ht="15.75" customHeight="1">
      <c r="A43" s="7" t="str">
        <f t="shared" si="2"/>
        <v>SRC_DIAGNOSIS_POINTER_7</v>
      </c>
      <c r="B43" s="7" t="s">
        <v>192</v>
      </c>
      <c r="E43" s="7" t="s">
        <v>12</v>
      </c>
      <c r="F43" s="14"/>
      <c r="G43" s="7" t="s">
        <v>655</v>
      </c>
      <c r="H43" s="7" t="s">
        <v>680</v>
      </c>
      <c r="L43" s="5" t="str">
        <f t="shared" si="1"/>
        <v>, SRC_DIAGNOSIS_POINTER_7 VARCHAR(7)</v>
      </c>
    </row>
    <row r="44" ht="15.75" customHeight="1">
      <c r="A44" s="7" t="str">
        <f t="shared" si="2"/>
        <v>SRC_DIAGNOSIS_POINTER_8</v>
      </c>
      <c r="B44" s="7" t="s">
        <v>192</v>
      </c>
      <c r="E44" s="7" t="s">
        <v>12</v>
      </c>
      <c r="F44" s="14"/>
      <c r="G44" s="7" t="s">
        <v>655</v>
      </c>
      <c r="H44" s="7" t="s">
        <v>681</v>
      </c>
      <c r="L44" s="5" t="str">
        <f t="shared" si="1"/>
        <v>, SRC_DIAGNOSIS_POINTER_8 VARCHAR(7)</v>
      </c>
    </row>
    <row r="45" ht="15.75" customHeight="1">
      <c r="A45" s="7" t="str">
        <f t="shared" si="2"/>
        <v>SRC_NDC</v>
      </c>
      <c r="B45" s="7" t="s">
        <v>682</v>
      </c>
      <c r="E45" s="7" t="s">
        <v>12</v>
      </c>
      <c r="F45" s="14"/>
      <c r="G45" s="7" t="s">
        <v>655</v>
      </c>
      <c r="H45" s="7" t="s">
        <v>683</v>
      </c>
      <c r="L45" s="5" t="str">
        <f t="shared" si="1"/>
        <v>, SRC_NDC VARCHAR(16)</v>
      </c>
    </row>
    <row r="46" ht="15.75" customHeight="1">
      <c r="A46" s="7" t="str">
        <f t="shared" si="2"/>
        <v>SRC_AMBULANCE_TO_HOSP</v>
      </c>
      <c r="B46" s="7" t="s">
        <v>36</v>
      </c>
      <c r="F46" s="14"/>
      <c r="G46" s="7" t="s">
        <v>655</v>
      </c>
      <c r="H46" s="7" t="s">
        <v>684</v>
      </c>
      <c r="L46" s="5" t="str">
        <f t="shared" si="1"/>
        <v>, SRC_AMBULANCE_TO_HOSP VARCHAR(1)</v>
      </c>
    </row>
    <row r="47" ht="15.75" customHeight="1">
      <c r="A47" s="7" t="str">
        <f t="shared" si="2"/>
        <v>SRC_EMERGENCY</v>
      </c>
      <c r="B47" s="7" t="s">
        <v>36</v>
      </c>
      <c r="F47" s="14"/>
      <c r="G47" s="7" t="s">
        <v>655</v>
      </c>
      <c r="H47" s="7" t="s">
        <v>685</v>
      </c>
      <c r="L47" s="5" t="str">
        <f t="shared" si="1"/>
        <v>, SRC_EMERGENCY VARCHAR(1)</v>
      </c>
    </row>
    <row r="48" ht="15.75" customHeight="1">
      <c r="A48" s="7" t="str">
        <f t="shared" si="2"/>
        <v>SRC_TOOTH_SURFACE</v>
      </c>
      <c r="B48" s="7" t="s">
        <v>353</v>
      </c>
      <c r="F48" s="14"/>
      <c r="G48" s="7" t="s">
        <v>655</v>
      </c>
      <c r="H48" s="7" t="s">
        <v>686</v>
      </c>
      <c r="L48" s="5" t="str">
        <f t="shared" si="1"/>
        <v>, SRC_TOOTH_SURFACE VARCHAR(5)</v>
      </c>
    </row>
    <row r="49" ht="15.75" customHeight="1">
      <c r="A49" s="7" t="str">
        <f t="shared" si="2"/>
        <v>SRC_ORAL_CAVITY</v>
      </c>
      <c r="B49" s="7" t="s">
        <v>69</v>
      </c>
      <c r="F49" s="14"/>
      <c r="G49" s="7" t="s">
        <v>655</v>
      </c>
      <c r="H49" s="7" t="s">
        <v>687</v>
      </c>
      <c r="L49" s="5" t="str">
        <f t="shared" si="1"/>
        <v>, SRC_ORAL_CAVITY VARCHAR(2)</v>
      </c>
    </row>
    <row r="50" ht="15.75" customHeight="1">
      <c r="A50" s="7" t="str">
        <f t="shared" si="2"/>
        <v>SRC_TYPE_SERVICE</v>
      </c>
      <c r="B50" s="7" t="s">
        <v>64</v>
      </c>
      <c r="F50" s="14"/>
      <c r="G50" s="7" t="s">
        <v>655</v>
      </c>
      <c r="H50" s="7" t="s">
        <v>688</v>
      </c>
      <c r="L50" s="5" t="str">
        <f t="shared" si="1"/>
        <v>, SRC_TYPE_SERVICE VARCHAR(3)</v>
      </c>
    </row>
    <row r="51" ht="15.75" customHeight="1">
      <c r="A51" s="7" t="str">
        <f t="shared" si="2"/>
        <v>SRC_COPAY</v>
      </c>
      <c r="B51" s="7" t="s">
        <v>173</v>
      </c>
      <c r="F51" s="14"/>
      <c r="G51" s="7" t="s">
        <v>655</v>
      </c>
      <c r="H51" s="7" t="s">
        <v>689</v>
      </c>
      <c r="L51" s="5" t="str">
        <f t="shared" si="1"/>
        <v>, SRC_COPAY FLOAT</v>
      </c>
    </row>
    <row r="52" ht="15.75" customHeight="1">
      <c r="A52" s="7" t="str">
        <f t="shared" si="2"/>
        <v>SRC_PAID_AMOUNT</v>
      </c>
      <c r="B52" s="7" t="s">
        <v>173</v>
      </c>
      <c r="F52" s="14"/>
      <c r="G52" s="7" t="s">
        <v>655</v>
      </c>
      <c r="H52" s="7" t="s">
        <v>690</v>
      </c>
      <c r="L52" s="5" t="str">
        <f t="shared" si="1"/>
        <v>, SRC_PAID_AMOUNT FLOAT</v>
      </c>
    </row>
    <row r="53" ht="15.75" customHeight="1">
      <c r="A53" s="7" t="str">
        <f t="shared" si="2"/>
        <v>SRC_DATE_PAID</v>
      </c>
      <c r="B53" s="7" t="s">
        <v>29</v>
      </c>
      <c r="F53" s="14"/>
      <c r="G53" s="7" t="s">
        <v>655</v>
      </c>
      <c r="H53" s="7" t="s">
        <v>691</v>
      </c>
      <c r="L53" s="5" t="str">
        <f t="shared" si="1"/>
        <v>, SRC_DATE_PAID DATE</v>
      </c>
    </row>
    <row r="54" ht="15.75" customHeight="1">
      <c r="A54" s="7" t="str">
        <f t="shared" si="2"/>
        <v>SRC_BENE_NOT_ENTITLED</v>
      </c>
      <c r="B54" s="7" t="s">
        <v>36</v>
      </c>
      <c r="F54" s="14"/>
      <c r="G54" s="7" t="s">
        <v>655</v>
      </c>
      <c r="H54" s="7" t="s">
        <v>692</v>
      </c>
      <c r="L54" s="5" t="str">
        <f t="shared" si="1"/>
        <v>, SRC_BENE_NOT_ENTITLED VARCHAR(1)</v>
      </c>
    </row>
    <row r="55" ht="15.75" customHeight="1">
      <c r="A55" s="7" t="str">
        <f t="shared" si="2"/>
        <v>SRC_PATIENT_REACH_MAX</v>
      </c>
      <c r="B55" s="7" t="s">
        <v>36</v>
      </c>
      <c r="F55" s="14"/>
      <c r="G55" s="7" t="s">
        <v>655</v>
      </c>
      <c r="H55" s="7" t="s">
        <v>693</v>
      </c>
      <c r="L55" s="5" t="str">
        <f t="shared" si="1"/>
        <v>, SRC_PATIENT_REACH_MAX VARCHAR(1)</v>
      </c>
    </row>
    <row r="56" ht="15.75" customHeight="1">
      <c r="A56" s="7" t="str">
        <f t="shared" si="2"/>
        <v>SRC_SVC_DURING_POSTOP</v>
      </c>
      <c r="B56" s="7" t="s">
        <v>36</v>
      </c>
      <c r="F56" s="14"/>
      <c r="G56" s="7" t="s">
        <v>655</v>
      </c>
      <c r="H56" s="7" t="s">
        <v>694</v>
      </c>
      <c r="L56" s="5" t="str">
        <f t="shared" si="1"/>
        <v>, SRC_SVC_DURING_POSTOP VARCHAR(1)</v>
      </c>
    </row>
    <row r="57" ht="15.75" customHeight="1">
      <c r="A57" s="7" t="str">
        <f t="shared" si="2"/>
        <v>SRC_ADJUDICATED_PROCEDURE</v>
      </c>
      <c r="B57" s="7" t="s">
        <v>76</v>
      </c>
      <c r="F57" s="14"/>
      <c r="G57" s="7" t="s">
        <v>655</v>
      </c>
      <c r="H57" s="7" t="s">
        <v>695</v>
      </c>
      <c r="L57" s="5" t="str">
        <f t="shared" si="1"/>
        <v>, SRC_ADJUDICATED_PROCEDURE VARCHAR(10)</v>
      </c>
    </row>
    <row r="58" ht="15.75" customHeight="1">
      <c r="A58" s="7" t="str">
        <f t="shared" si="2"/>
        <v>SRC_ADJUDICATED_PROCEDURE_QUAL</v>
      </c>
      <c r="B58" s="7" t="s">
        <v>178</v>
      </c>
      <c r="F58" s="14"/>
      <c r="G58" s="7" t="s">
        <v>655</v>
      </c>
      <c r="H58" s="7" t="s">
        <v>696</v>
      </c>
      <c r="L58" s="5" t="str">
        <f t="shared" si="1"/>
        <v>, SRC_ADJUDICATED_PROCEDURE_QUAL VARCHAR(4)</v>
      </c>
    </row>
    <row r="59" ht="15.75" customHeight="1">
      <c r="A59" s="7" t="str">
        <f t="shared" si="2"/>
        <v>SRC_ADJUDICATED_PROC_MODIFIER_1</v>
      </c>
      <c r="B59" s="7" t="s">
        <v>192</v>
      </c>
      <c r="F59" s="14"/>
      <c r="G59" s="7" t="s">
        <v>655</v>
      </c>
      <c r="H59" s="7" t="s">
        <v>697</v>
      </c>
      <c r="L59" s="5" t="str">
        <f t="shared" si="1"/>
        <v>, SRC_ADJUDICATED_PROC_MODIFIER_1 VARCHAR(7)</v>
      </c>
    </row>
    <row r="60" ht="15.75" customHeight="1">
      <c r="A60" s="7" t="str">
        <f t="shared" si="2"/>
        <v>SRC_ADJUDICATED_PROC_MODIFIER_2</v>
      </c>
      <c r="B60" s="7" t="s">
        <v>192</v>
      </c>
      <c r="F60" s="14"/>
      <c r="G60" s="7" t="s">
        <v>655</v>
      </c>
      <c r="H60" s="7" t="s">
        <v>698</v>
      </c>
      <c r="L60" s="5" t="str">
        <f t="shared" si="1"/>
        <v>, SRC_ADJUDICATED_PROC_MODIFIER_2 VARCHAR(7)</v>
      </c>
    </row>
    <row r="61" ht="15.75" customHeight="1">
      <c r="A61" s="7" t="str">
        <f t="shared" si="2"/>
        <v>SRC_ADJUDICATED_PROC_MODIFIER_3</v>
      </c>
      <c r="B61" s="7" t="s">
        <v>192</v>
      </c>
      <c r="F61" s="14"/>
      <c r="G61" s="7" t="s">
        <v>655</v>
      </c>
      <c r="H61" s="7" t="s">
        <v>699</v>
      </c>
      <c r="L61" s="5" t="str">
        <f t="shared" si="1"/>
        <v>, SRC_ADJUDICATED_PROC_MODIFIER_3 VARCHAR(7)</v>
      </c>
    </row>
    <row r="62" ht="15.75" customHeight="1">
      <c r="A62" s="7" t="str">
        <f t="shared" si="2"/>
        <v>SRC_ADJUDICATED_PROC_MODIFIER_4</v>
      </c>
      <c r="B62" s="7" t="s">
        <v>192</v>
      </c>
      <c r="F62" s="14"/>
      <c r="G62" s="7" t="s">
        <v>655</v>
      </c>
      <c r="H62" s="7" t="s">
        <v>700</v>
      </c>
      <c r="L62" s="5" t="str">
        <f t="shared" si="1"/>
        <v>, SRC_ADJUDICATED_PROC_MODIFIER_4 VARCHAR(7)</v>
      </c>
    </row>
    <row r="63" ht="15.75" customHeight="1">
      <c r="A63" s="8" t="s">
        <v>391</v>
      </c>
      <c r="B63" s="10" t="s">
        <v>392</v>
      </c>
      <c r="F63" s="14"/>
      <c r="G63" s="10" t="s">
        <v>706</v>
      </c>
      <c r="H63" s="15" t="s">
        <v>393</v>
      </c>
      <c r="L63" s="5" t="str">
        <f t="shared" si="1"/>
        <v>, SRC_ENCRYPTED_BENE_ID VARCHAR(100)</v>
      </c>
    </row>
    <row r="64" ht="15.75" customHeight="1">
      <c r="A64" s="18" t="s">
        <v>707</v>
      </c>
      <c r="B64" s="7" t="s">
        <v>61</v>
      </c>
      <c r="F64" s="14"/>
      <c r="G64" s="10" t="s">
        <v>706</v>
      </c>
      <c r="H64" s="7" t="s">
        <v>551</v>
      </c>
      <c r="L64" s="5" t="str">
        <f t="shared" si="1"/>
        <v>, SRC_BILLING_PR_NPI VARCHAR(12)</v>
      </c>
    </row>
    <row r="65" ht="15.75" customHeight="1">
      <c r="A65" s="18" t="s">
        <v>708</v>
      </c>
      <c r="B65" s="7" t="s">
        <v>61</v>
      </c>
      <c r="F65" s="14"/>
      <c r="G65" s="10" t="s">
        <v>706</v>
      </c>
      <c r="H65" s="7" t="s">
        <v>525</v>
      </c>
      <c r="L65" s="5" t="str">
        <f t="shared" si="1"/>
        <v>, SRC_PAYER_ID VARCHAR(12)</v>
      </c>
    </row>
    <row r="66" ht="15.75" customHeight="1">
      <c r="A66" s="8" t="s">
        <v>634</v>
      </c>
      <c r="B66" s="10" t="s">
        <v>34</v>
      </c>
      <c r="F66" s="14"/>
      <c r="G66" s="10" t="s">
        <v>515</v>
      </c>
      <c r="H66" s="18"/>
      <c r="L66" s="5" t="str">
        <f t="shared" si="1"/>
        <v>, MISSING_VISIT_NK_FLAG BOOLEAN</v>
      </c>
    </row>
    <row r="67" ht="15.75" customHeight="1">
      <c r="A67" s="8" t="s">
        <v>636</v>
      </c>
      <c r="B67" s="10" t="s">
        <v>34</v>
      </c>
      <c r="F67" s="14"/>
      <c r="G67" s="10" t="s">
        <v>515</v>
      </c>
      <c r="H67" s="18"/>
      <c r="L67" s="5" t="str">
        <f t="shared" si="1"/>
        <v>, MISSING_OTHER_FLAG BOOLEAN</v>
      </c>
    </row>
    <row r="68" ht="15.75" customHeight="1">
      <c r="A68" s="16" t="s">
        <v>394</v>
      </c>
      <c r="B68" s="10" t="s">
        <v>395</v>
      </c>
      <c r="F68" s="14"/>
      <c r="L68" s="5" t="str">
        <f t="shared" si="1"/>
        <v>, POTENTIAL_DUP_FLAG BOOLEAN</v>
      </c>
    </row>
    <row r="69" ht="15.75" customHeight="1">
      <c r="F69" s="14"/>
    </row>
    <row r="70" ht="15.75" customHeight="1">
      <c r="F70" s="14"/>
    </row>
    <row r="71" ht="15.75" customHeight="1">
      <c r="F71" s="14"/>
    </row>
    <row r="72" ht="15.75" customHeight="1">
      <c r="F72" s="14"/>
    </row>
    <row r="73" ht="15.75" customHeight="1">
      <c r="F73" s="14"/>
    </row>
    <row r="74" ht="15.75" customHeight="1">
      <c r="F74" s="14"/>
    </row>
    <row r="75" ht="15.75" customHeight="1">
      <c r="F75" s="14"/>
    </row>
    <row r="76" ht="15.75" customHeight="1">
      <c r="F76" s="14"/>
    </row>
    <row r="77" ht="15.75" customHeight="1">
      <c r="F77" s="14"/>
    </row>
    <row r="78" ht="15.75" customHeight="1">
      <c r="F78" s="14"/>
    </row>
    <row r="79" ht="15.75" customHeight="1">
      <c r="F79" s="14"/>
    </row>
    <row r="80" ht="15.75" customHeight="1">
      <c r="F80" s="14"/>
    </row>
    <row r="81" ht="15.75" customHeight="1">
      <c r="F81" s="14"/>
    </row>
    <row r="82" ht="15.75" customHeight="1">
      <c r="F82" s="14"/>
    </row>
    <row r="83" ht="15.75" customHeight="1">
      <c r="F83" s="14"/>
    </row>
    <row r="84" ht="15.75" customHeight="1">
      <c r="F84" s="14"/>
    </row>
    <row r="85" ht="15.75" customHeight="1">
      <c r="F85" s="14"/>
    </row>
    <row r="86" ht="15.75" customHeight="1">
      <c r="F86" s="14"/>
    </row>
    <row r="87" ht="15.75" customHeight="1">
      <c r="F87" s="14"/>
    </row>
    <row r="88" ht="15.75" customHeight="1">
      <c r="F88" s="14"/>
    </row>
    <row r="89" ht="15.75" customHeight="1">
      <c r="F89" s="14"/>
    </row>
    <row r="90" ht="15.75" customHeight="1">
      <c r="F90" s="14"/>
    </row>
    <row r="91" ht="15.75" customHeight="1">
      <c r="F91" s="14"/>
    </row>
    <row r="92" ht="15.75" customHeight="1">
      <c r="F92" s="14"/>
    </row>
    <row r="93" ht="15.75" customHeight="1">
      <c r="F93" s="14"/>
    </row>
    <row r="94" ht="15.75" customHeight="1">
      <c r="F94" s="14"/>
    </row>
    <row r="95" ht="15.75" customHeight="1">
      <c r="F95" s="14"/>
    </row>
    <row r="96" ht="15.75" customHeight="1">
      <c r="F96" s="14"/>
    </row>
    <row r="97" ht="15.75" customHeight="1">
      <c r="F97" s="14"/>
    </row>
    <row r="98" ht="15.75" customHeight="1">
      <c r="F98" s="14"/>
    </row>
    <row r="99" ht="15.75" customHeight="1">
      <c r="F99" s="14"/>
    </row>
    <row r="100" ht="15.75" customHeight="1">
      <c r="F100" s="14"/>
    </row>
    <row r="101" ht="15.75" customHeight="1">
      <c r="F101" s="14"/>
    </row>
    <row r="102" ht="15.75" customHeight="1">
      <c r="F102" s="14"/>
    </row>
    <row r="103" ht="15.75" customHeight="1">
      <c r="F103" s="14"/>
    </row>
    <row r="104" ht="15.75" customHeight="1">
      <c r="F104" s="14"/>
    </row>
    <row r="105" ht="15.75" customHeight="1">
      <c r="F105" s="14"/>
    </row>
    <row r="106" ht="15.75" customHeight="1">
      <c r="F106" s="14"/>
    </row>
    <row r="107" ht="15.75" customHeight="1">
      <c r="F107" s="14"/>
    </row>
    <row r="108" ht="15.75" customHeight="1">
      <c r="F108" s="14"/>
    </row>
    <row r="109" ht="15.75" customHeight="1">
      <c r="F109" s="14"/>
    </row>
    <row r="110" ht="15.75" customHeight="1">
      <c r="F110" s="14"/>
    </row>
    <row r="111" ht="15.75" customHeight="1">
      <c r="F111" s="14"/>
    </row>
    <row r="112" ht="15.75" customHeight="1">
      <c r="F112" s="14"/>
    </row>
    <row r="113" ht="15.75" customHeight="1">
      <c r="F113" s="14"/>
    </row>
    <row r="114" ht="15.75" customHeight="1">
      <c r="F114" s="14"/>
    </row>
    <row r="115" ht="15.75" customHeight="1">
      <c r="F115" s="14"/>
    </row>
    <row r="116" ht="15.75" customHeight="1">
      <c r="F116" s="14"/>
    </row>
    <row r="117" ht="15.75" customHeight="1">
      <c r="F117" s="14"/>
    </row>
    <row r="118" ht="15.75" customHeight="1">
      <c r="F118" s="14"/>
    </row>
    <row r="119" ht="15.75" customHeight="1">
      <c r="F119" s="14"/>
    </row>
    <row r="120" ht="15.75" customHeight="1">
      <c r="F120" s="14"/>
    </row>
    <row r="121" ht="15.75" customHeight="1">
      <c r="F121" s="14"/>
    </row>
    <row r="122" ht="15.75" customHeight="1">
      <c r="F122" s="14"/>
    </row>
    <row r="123" ht="15.75" customHeight="1">
      <c r="F123" s="14"/>
    </row>
    <row r="124" ht="15.75" customHeight="1">
      <c r="F124" s="14"/>
    </row>
    <row r="125" ht="15.75" customHeight="1">
      <c r="F125" s="14"/>
    </row>
    <row r="126" ht="15.75" customHeight="1">
      <c r="F126" s="14"/>
    </row>
    <row r="127" ht="15.75" customHeight="1">
      <c r="F127" s="14"/>
    </row>
    <row r="128" ht="15.75" customHeight="1">
      <c r="F128" s="14"/>
    </row>
    <row r="129" ht="15.75" customHeight="1">
      <c r="F129" s="14"/>
    </row>
    <row r="130" ht="15.75" customHeight="1">
      <c r="F130" s="14"/>
    </row>
    <row r="131" ht="15.75" customHeight="1">
      <c r="F131" s="14"/>
    </row>
    <row r="132" ht="15.75" customHeight="1">
      <c r="F132" s="14"/>
    </row>
    <row r="133" ht="15.75" customHeight="1">
      <c r="F133" s="14"/>
    </row>
    <row r="134" ht="15.75" customHeight="1">
      <c r="F134" s="14"/>
    </row>
    <row r="135" ht="15.75" customHeight="1">
      <c r="F135" s="14"/>
    </row>
    <row r="136" ht="15.75" customHeight="1">
      <c r="F136" s="14"/>
    </row>
    <row r="137" ht="15.75" customHeight="1">
      <c r="F137" s="14"/>
    </row>
    <row r="138" ht="15.75" customHeight="1">
      <c r="F138" s="14"/>
    </row>
    <row r="139" ht="15.75" customHeight="1">
      <c r="F139" s="14"/>
    </row>
    <row r="140" ht="15.75" customHeight="1">
      <c r="F140" s="14"/>
    </row>
    <row r="141" ht="15.75" customHeight="1">
      <c r="F141" s="14"/>
    </row>
    <row r="142" ht="15.75" customHeight="1">
      <c r="F142" s="14"/>
    </row>
    <row r="143" ht="15.75" customHeight="1">
      <c r="F143" s="14"/>
    </row>
    <row r="144" ht="15.75" customHeight="1">
      <c r="F144" s="14"/>
    </row>
    <row r="145" ht="15.75" customHeight="1">
      <c r="F145" s="14"/>
    </row>
    <row r="146" ht="15.75" customHeight="1">
      <c r="F146" s="14"/>
    </row>
    <row r="147" ht="15.75" customHeight="1">
      <c r="F147" s="14"/>
    </row>
    <row r="148" ht="15.75" customHeight="1">
      <c r="F148" s="14"/>
    </row>
    <row r="149" ht="15.75" customHeight="1">
      <c r="F149" s="14"/>
    </row>
    <row r="150" ht="15.75" customHeight="1">
      <c r="F150" s="14"/>
    </row>
    <row r="151" ht="15.75" customHeight="1">
      <c r="F151" s="14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autoFilter ref="$A$1:$J$1020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78"/>
    <col customWidth="1" min="2" max="2" width="10.67"/>
    <col customWidth="1" min="3" max="3" width="11.11"/>
    <col customWidth="1" min="4" max="4" width="16.78"/>
    <col customWidth="1" min="5" max="5" width="19.33"/>
    <col customWidth="1" min="6" max="26" width="11.0"/>
  </cols>
  <sheetData>
    <row r="1" ht="15.75" customHeight="1">
      <c r="A1" s="1" t="s">
        <v>640</v>
      </c>
      <c r="B1" s="1" t="s">
        <v>641</v>
      </c>
      <c r="C1" s="1" t="s">
        <v>6</v>
      </c>
      <c r="D1" s="1" t="s">
        <v>1</v>
      </c>
      <c r="E1" s="1" t="s">
        <v>642</v>
      </c>
    </row>
    <row r="2" ht="15.75" customHeight="1">
      <c r="A2" s="17" t="s">
        <v>643</v>
      </c>
      <c r="B2" s="17"/>
      <c r="C2" s="17" t="s">
        <v>644</v>
      </c>
      <c r="D2" s="17" t="s">
        <v>11</v>
      </c>
      <c r="E2" s="17"/>
    </row>
    <row r="3" ht="15.75" customHeight="1">
      <c r="A3" s="17" t="s">
        <v>645</v>
      </c>
      <c r="B3" s="17"/>
      <c r="C3" s="17" t="s">
        <v>644</v>
      </c>
      <c r="D3" s="17" t="s">
        <v>11</v>
      </c>
      <c r="E3" s="17"/>
    </row>
    <row r="4" ht="15.75" customHeight="1">
      <c r="A4" s="17" t="s">
        <v>646</v>
      </c>
      <c r="B4" s="17"/>
      <c r="C4" s="17" t="s">
        <v>644</v>
      </c>
      <c r="D4" s="17" t="s">
        <v>11</v>
      </c>
      <c r="E4" s="17"/>
    </row>
    <row r="5" ht="15.75" customHeight="1">
      <c r="A5" s="17" t="s">
        <v>647</v>
      </c>
      <c r="B5" s="17"/>
      <c r="C5" s="17" t="s">
        <v>644</v>
      </c>
      <c r="D5" s="17" t="s">
        <v>11</v>
      </c>
      <c r="E5" s="17"/>
    </row>
    <row r="6" ht="15.75" customHeight="1">
      <c r="A6" s="17" t="s">
        <v>648</v>
      </c>
      <c r="B6" s="17"/>
      <c r="C6" s="17" t="s">
        <v>644</v>
      </c>
      <c r="D6" s="17" t="s">
        <v>11</v>
      </c>
      <c r="E6" s="17"/>
    </row>
    <row r="7" ht="15.75" customHeight="1">
      <c r="A7" s="17" t="s">
        <v>649</v>
      </c>
      <c r="B7" s="17"/>
      <c r="C7" s="17" t="s">
        <v>644</v>
      </c>
      <c r="D7" s="17" t="s">
        <v>36</v>
      </c>
      <c r="E7" s="17"/>
    </row>
    <row r="8" ht="15.75" customHeight="1">
      <c r="A8" s="17" t="s">
        <v>650</v>
      </c>
      <c r="B8" s="17"/>
      <c r="C8" s="17" t="s">
        <v>644</v>
      </c>
      <c r="D8" s="17" t="s">
        <v>34</v>
      </c>
      <c r="E8" s="17"/>
    </row>
    <row r="9" ht="15.75" customHeight="1">
      <c r="A9" s="17" t="s">
        <v>49</v>
      </c>
      <c r="B9" s="17"/>
      <c r="C9" s="17" t="s">
        <v>644</v>
      </c>
      <c r="D9" s="17" t="s">
        <v>50</v>
      </c>
      <c r="E9" s="17"/>
    </row>
    <row r="10" ht="15.75" customHeight="1">
      <c r="A10" s="7" t="s">
        <v>404</v>
      </c>
      <c r="C10" s="7" t="s">
        <v>652</v>
      </c>
      <c r="D10" s="19" t="s">
        <v>84</v>
      </c>
    </row>
    <row r="11" ht="15.75" customHeight="1">
      <c r="A11" s="7" t="s">
        <v>405</v>
      </c>
      <c r="C11" s="7" t="s">
        <v>652</v>
      </c>
      <c r="D11" s="19" t="s">
        <v>84</v>
      </c>
    </row>
    <row r="12" ht="15.75" customHeight="1">
      <c r="A12" s="7" t="s">
        <v>659</v>
      </c>
      <c r="C12" s="7" t="s">
        <v>652</v>
      </c>
      <c r="D12" s="19" t="s">
        <v>84</v>
      </c>
    </row>
    <row r="13" ht="15.75" customHeight="1">
      <c r="A13" s="7" t="s">
        <v>660</v>
      </c>
      <c r="C13" s="7" t="s">
        <v>652</v>
      </c>
      <c r="D13" s="19" t="s">
        <v>84</v>
      </c>
    </row>
    <row r="14" ht="15.75" customHeight="1">
      <c r="A14" s="7" t="s">
        <v>661</v>
      </c>
      <c r="C14" s="7" t="s">
        <v>652</v>
      </c>
      <c r="D14" s="19" t="s">
        <v>84</v>
      </c>
    </row>
    <row r="15" ht="15.75" customHeight="1">
      <c r="A15" s="7" t="s">
        <v>662</v>
      </c>
      <c r="C15" s="7" t="s">
        <v>652</v>
      </c>
      <c r="D15" s="19" t="s">
        <v>84</v>
      </c>
    </row>
    <row r="16" ht="15.75" customHeight="1">
      <c r="A16" s="7" t="s">
        <v>663</v>
      </c>
      <c r="C16" s="7" t="s">
        <v>652</v>
      </c>
      <c r="D16" s="19" t="s">
        <v>84</v>
      </c>
    </row>
    <row r="17" ht="15.75" customHeight="1">
      <c r="A17" s="7" t="s">
        <v>664</v>
      </c>
      <c r="C17" s="7" t="s">
        <v>652</v>
      </c>
      <c r="D17" s="19" t="s">
        <v>84</v>
      </c>
    </row>
    <row r="18" ht="15.75" customHeight="1">
      <c r="A18" s="7" t="s">
        <v>665</v>
      </c>
      <c r="C18" s="7" t="s">
        <v>652</v>
      </c>
      <c r="D18" s="19" t="s">
        <v>84</v>
      </c>
    </row>
    <row r="19" ht="15.75" customHeight="1">
      <c r="A19" s="7" t="s">
        <v>666</v>
      </c>
      <c r="C19" s="7" t="s">
        <v>652</v>
      </c>
      <c r="D19" s="19" t="s">
        <v>84</v>
      </c>
    </row>
    <row r="20" ht="15.75" customHeight="1">
      <c r="A20" s="7" t="s">
        <v>667</v>
      </c>
      <c r="C20" s="7" t="s">
        <v>652</v>
      </c>
      <c r="D20" s="19" t="s">
        <v>84</v>
      </c>
    </row>
    <row r="21" ht="15.75" customHeight="1">
      <c r="A21" s="7" t="s">
        <v>668</v>
      </c>
      <c r="C21" s="7" t="s">
        <v>652</v>
      </c>
      <c r="D21" s="19" t="s">
        <v>84</v>
      </c>
    </row>
    <row r="22" ht="15.75" customHeight="1">
      <c r="A22" s="7" t="s">
        <v>669</v>
      </c>
      <c r="C22" s="7" t="s">
        <v>652</v>
      </c>
      <c r="D22" s="19" t="s">
        <v>84</v>
      </c>
    </row>
    <row r="23" ht="15.75" customHeight="1">
      <c r="A23" s="7" t="s">
        <v>670</v>
      </c>
      <c r="C23" s="7" t="s">
        <v>652</v>
      </c>
      <c r="D23" s="19" t="s">
        <v>84</v>
      </c>
    </row>
    <row r="24" ht="15.75" customHeight="1">
      <c r="A24" s="7" t="s">
        <v>671</v>
      </c>
      <c r="C24" s="7" t="s">
        <v>652</v>
      </c>
      <c r="D24" s="19" t="s">
        <v>84</v>
      </c>
    </row>
    <row r="25" ht="15.75" customHeight="1">
      <c r="A25" s="7" t="s">
        <v>673</v>
      </c>
      <c r="C25" s="7" t="s">
        <v>652</v>
      </c>
      <c r="D25" s="19" t="s">
        <v>84</v>
      </c>
    </row>
    <row r="26" ht="15.75" customHeight="1">
      <c r="A26" s="7" t="s">
        <v>674</v>
      </c>
      <c r="C26" s="7" t="s">
        <v>652</v>
      </c>
      <c r="D26" s="19" t="s">
        <v>84</v>
      </c>
    </row>
    <row r="27" ht="15.75" customHeight="1">
      <c r="A27" s="7" t="s">
        <v>675</v>
      </c>
      <c r="C27" s="7" t="s">
        <v>652</v>
      </c>
      <c r="D27" s="19" t="s">
        <v>84</v>
      </c>
    </row>
    <row r="28" ht="15.75" customHeight="1">
      <c r="A28" s="7" t="s">
        <v>676</v>
      </c>
      <c r="C28" s="7" t="s">
        <v>652</v>
      </c>
      <c r="D28" s="19" t="s">
        <v>84</v>
      </c>
    </row>
    <row r="29" ht="15.75" customHeight="1">
      <c r="A29" s="7" t="s">
        <v>677</v>
      </c>
      <c r="C29" s="7" t="s">
        <v>652</v>
      </c>
      <c r="D29" s="19" t="s">
        <v>84</v>
      </c>
    </row>
    <row r="30" ht="15.75" customHeight="1">
      <c r="A30" s="7" t="s">
        <v>678</v>
      </c>
      <c r="C30" s="7" t="s">
        <v>652</v>
      </c>
      <c r="D30" s="19" t="s">
        <v>84</v>
      </c>
    </row>
    <row r="31" ht="15.75" customHeight="1">
      <c r="A31" s="7" t="s">
        <v>679</v>
      </c>
      <c r="C31" s="7" t="s">
        <v>652</v>
      </c>
      <c r="D31" s="19" t="s">
        <v>84</v>
      </c>
    </row>
    <row r="32" ht="15.75" customHeight="1">
      <c r="A32" s="7" t="s">
        <v>680</v>
      </c>
      <c r="C32" s="7" t="s">
        <v>652</v>
      </c>
      <c r="D32" s="19" t="s">
        <v>84</v>
      </c>
    </row>
    <row r="33" ht="15.75" customHeight="1">
      <c r="A33" s="7" t="s">
        <v>681</v>
      </c>
      <c r="C33" s="7" t="s">
        <v>652</v>
      </c>
      <c r="D33" s="19" t="s">
        <v>84</v>
      </c>
    </row>
    <row r="34" ht="15.75" customHeight="1">
      <c r="A34" s="7" t="s">
        <v>683</v>
      </c>
      <c r="C34" s="7" t="s">
        <v>652</v>
      </c>
      <c r="D34" s="19" t="s">
        <v>84</v>
      </c>
    </row>
    <row r="35" ht="15.75" customHeight="1">
      <c r="A35" s="7" t="s">
        <v>684</v>
      </c>
      <c r="C35" s="7" t="s">
        <v>652</v>
      </c>
      <c r="D35" s="19" t="s">
        <v>84</v>
      </c>
    </row>
    <row r="36" ht="15.75" customHeight="1">
      <c r="A36" s="7" t="s">
        <v>685</v>
      </c>
      <c r="C36" s="7" t="s">
        <v>652</v>
      </c>
      <c r="D36" s="19" t="s">
        <v>84</v>
      </c>
    </row>
    <row r="37" ht="15.75" customHeight="1">
      <c r="A37" s="7" t="s">
        <v>686</v>
      </c>
      <c r="C37" s="7" t="s">
        <v>652</v>
      </c>
      <c r="D37" s="19" t="s">
        <v>84</v>
      </c>
    </row>
    <row r="38" ht="15.75" customHeight="1">
      <c r="A38" s="7" t="s">
        <v>687</v>
      </c>
      <c r="C38" s="7" t="s">
        <v>652</v>
      </c>
      <c r="D38" s="19" t="s">
        <v>84</v>
      </c>
    </row>
    <row r="39" ht="15.75" customHeight="1">
      <c r="A39" s="7" t="s">
        <v>688</v>
      </c>
      <c r="C39" s="7" t="s">
        <v>652</v>
      </c>
      <c r="D39" s="19" t="s">
        <v>84</v>
      </c>
    </row>
    <row r="40" ht="15.75" customHeight="1">
      <c r="A40" s="7" t="s">
        <v>689</v>
      </c>
      <c r="C40" s="7" t="s">
        <v>652</v>
      </c>
      <c r="D40" s="19" t="s">
        <v>84</v>
      </c>
    </row>
    <row r="41" ht="15.75" customHeight="1">
      <c r="A41" s="7" t="s">
        <v>690</v>
      </c>
      <c r="C41" s="7" t="s">
        <v>652</v>
      </c>
      <c r="D41" s="19" t="s">
        <v>84</v>
      </c>
    </row>
    <row r="42" ht="15.75" customHeight="1">
      <c r="A42" s="7" t="s">
        <v>691</v>
      </c>
      <c r="C42" s="7" t="s">
        <v>652</v>
      </c>
      <c r="D42" s="19" t="s">
        <v>84</v>
      </c>
    </row>
    <row r="43" ht="15.75" customHeight="1">
      <c r="A43" s="7" t="s">
        <v>692</v>
      </c>
      <c r="C43" s="7" t="s">
        <v>652</v>
      </c>
      <c r="D43" s="19" t="s">
        <v>84</v>
      </c>
    </row>
    <row r="44" ht="15.75" customHeight="1">
      <c r="A44" s="7" t="s">
        <v>693</v>
      </c>
      <c r="C44" s="7" t="s">
        <v>652</v>
      </c>
      <c r="D44" s="19" t="s">
        <v>84</v>
      </c>
    </row>
    <row r="45" ht="15.75" customHeight="1">
      <c r="A45" s="7" t="s">
        <v>694</v>
      </c>
      <c r="C45" s="7" t="s">
        <v>652</v>
      </c>
      <c r="D45" s="19" t="s">
        <v>84</v>
      </c>
    </row>
    <row r="46" ht="15.75" customHeight="1">
      <c r="A46" s="7" t="s">
        <v>695</v>
      </c>
      <c r="C46" s="7" t="s">
        <v>652</v>
      </c>
      <c r="D46" s="19" t="s">
        <v>84</v>
      </c>
    </row>
    <row r="47" ht="15.75" customHeight="1">
      <c r="A47" s="7" t="s">
        <v>696</v>
      </c>
      <c r="C47" s="7" t="s">
        <v>652</v>
      </c>
      <c r="D47" s="19" t="s">
        <v>84</v>
      </c>
    </row>
    <row r="48" ht="15.75" customHeight="1">
      <c r="A48" s="7" t="s">
        <v>697</v>
      </c>
      <c r="C48" s="7" t="s">
        <v>652</v>
      </c>
      <c r="D48" s="19" t="s">
        <v>84</v>
      </c>
    </row>
    <row r="49" ht="15.75" customHeight="1">
      <c r="A49" s="7" t="s">
        <v>698</v>
      </c>
      <c r="C49" s="7" t="s">
        <v>652</v>
      </c>
      <c r="D49" s="19" t="s">
        <v>84</v>
      </c>
    </row>
    <row r="50" ht="15.75" customHeight="1">
      <c r="A50" s="7" t="s">
        <v>699</v>
      </c>
      <c r="C50" s="7" t="s">
        <v>652</v>
      </c>
      <c r="D50" s="19" t="s">
        <v>84</v>
      </c>
    </row>
    <row r="51" ht="15.75" customHeight="1">
      <c r="A51" s="7" t="s">
        <v>700</v>
      </c>
      <c r="C51" s="7" t="s">
        <v>652</v>
      </c>
      <c r="D51" s="19" t="s">
        <v>84</v>
      </c>
    </row>
    <row r="52" ht="15.75" customHeight="1">
      <c r="D52" s="19"/>
    </row>
    <row r="53" ht="15.75" customHeight="1">
      <c r="D53" s="19"/>
    </row>
    <row r="54" ht="15.75" customHeight="1">
      <c r="D54" s="19"/>
    </row>
    <row r="55" ht="15.75" customHeight="1">
      <c r="D55" s="19"/>
    </row>
    <row r="56" ht="15.75" customHeight="1">
      <c r="D56" s="19"/>
    </row>
    <row r="57" ht="15.75" customHeight="1">
      <c r="D57" s="19"/>
    </row>
    <row r="58" ht="15.75" customHeight="1">
      <c r="D58" s="19"/>
    </row>
    <row r="59" ht="15.75" customHeight="1">
      <c r="D59" s="19"/>
    </row>
    <row r="60" ht="15.75" customHeight="1">
      <c r="D60" s="19"/>
    </row>
    <row r="61" ht="15.75" customHeight="1">
      <c r="D61" s="19"/>
    </row>
    <row r="62" ht="15.75" customHeight="1">
      <c r="D62" s="19"/>
    </row>
    <row r="63" ht="15.75" customHeight="1">
      <c r="D63" s="19"/>
    </row>
    <row r="64" ht="15.75" customHeight="1">
      <c r="D64" s="19"/>
    </row>
    <row r="65" ht="15.75" customHeight="1">
      <c r="D65" s="19"/>
    </row>
    <row r="66" ht="15.75" customHeight="1">
      <c r="D66" s="19"/>
    </row>
    <row r="67" ht="15.75" customHeight="1">
      <c r="D67" s="19"/>
    </row>
    <row r="68" ht="15.75" customHeight="1">
      <c r="D68" s="19"/>
    </row>
    <row r="69" ht="15.75" customHeight="1">
      <c r="D69" s="19"/>
    </row>
    <row r="70" ht="15.75" customHeight="1">
      <c r="D70" s="19"/>
    </row>
    <row r="71" ht="15.75" customHeight="1">
      <c r="D71" s="19"/>
    </row>
    <row r="72" ht="15.75" customHeight="1">
      <c r="D72" s="19"/>
    </row>
    <row r="73" ht="15.75" customHeight="1">
      <c r="D73" s="19"/>
    </row>
    <row r="74" ht="15.75" customHeight="1">
      <c r="D74" s="19"/>
    </row>
    <row r="75" ht="15.75" customHeight="1">
      <c r="D75" s="19"/>
    </row>
    <row r="76" ht="15.75" customHeight="1">
      <c r="D76" s="19"/>
    </row>
    <row r="77" ht="15.75" customHeight="1">
      <c r="D77" s="19"/>
    </row>
    <row r="78" ht="15.75" customHeight="1">
      <c r="D78" s="19"/>
    </row>
    <row r="79" ht="15.75" customHeight="1">
      <c r="D79" s="19"/>
    </row>
    <row r="80" ht="15.75" customHeight="1">
      <c r="D80" s="19"/>
    </row>
    <row r="81" ht="15.75" customHeight="1">
      <c r="D81" s="19"/>
    </row>
    <row r="82" ht="15.75" customHeight="1">
      <c r="D82" s="19"/>
    </row>
    <row r="83" ht="15.75" customHeight="1">
      <c r="D83" s="19"/>
    </row>
    <row r="84" ht="15.75" customHeight="1">
      <c r="D84" s="19"/>
    </row>
    <row r="85" ht="15.75" customHeight="1">
      <c r="D85" s="19"/>
    </row>
    <row r="86" ht="15.75" customHeight="1">
      <c r="D86" s="19"/>
    </row>
    <row r="87" ht="15.75" customHeight="1">
      <c r="D87" s="19"/>
    </row>
    <row r="88" ht="15.75" customHeight="1">
      <c r="D88" s="19"/>
    </row>
    <row r="89" ht="15.75" customHeight="1">
      <c r="D89" s="19"/>
    </row>
    <row r="90" ht="15.75" customHeight="1">
      <c r="D90" s="19"/>
    </row>
    <row r="91" ht="15.75" customHeight="1">
      <c r="D91" s="19"/>
    </row>
    <row r="92" ht="15.75" customHeight="1">
      <c r="D92" s="19"/>
    </row>
    <row r="93" ht="15.75" customHeight="1">
      <c r="D93" s="19"/>
    </row>
    <row r="94" ht="15.75" customHeight="1">
      <c r="D94" s="19"/>
    </row>
    <row r="95" ht="15.75" customHeight="1">
      <c r="D95" s="19"/>
    </row>
    <row r="96" ht="15.75" customHeight="1">
      <c r="D96" s="19"/>
    </row>
    <row r="97" ht="15.75" customHeight="1">
      <c r="D97" s="19"/>
    </row>
    <row r="98" ht="15.75" customHeight="1">
      <c r="D98" s="19"/>
    </row>
    <row r="99" ht="15.75" customHeight="1">
      <c r="D99" s="19"/>
    </row>
    <row r="100" ht="15.75" customHeight="1">
      <c r="D100" s="19"/>
    </row>
    <row r="101" ht="15.75" customHeight="1">
      <c r="D101" s="19"/>
    </row>
    <row r="102" ht="15.75" customHeight="1">
      <c r="D102" s="19"/>
    </row>
    <row r="103" ht="15.75" customHeight="1">
      <c r="D103" s="19"/>
    </row>
    <row r="104" ht="15.75" customHeight="1">
      <c r="D104" s="19"/>
    </row>
    <row r="105" ht="15.75" customHeight="1">
      <c r="D105" s="19"/>
    </row>
    <row r="106" ht="15.75" customHeight="1">
      <c r="D106" s="19"/>
    </row>
    <row r="107" ht="15.75" customHeight="1">
      <c r="D107" s="19"/>
    </row>
    <row r="108" ht="15.75" customHeight="1">
      <c r="D108" s="19"/>
    </row>
    <row r="109" ht="15.75" customHeight="1">
      <c r="D109" s="19"/>
    </row>
    <row r="110" ht="15.75" customHeight="1">
      <c r="D110" s="19"/>
    </row>
    <row r="111" ht="15.75" customHeight="1">
      <c r="D111" s="19"/>
    </row>
    <row r="112" ht="15.75" customHeight="1">
      <c r="D112" s="19"/>
    </row>
    <row r="113" ht="15.75" customHeight="1">
      <c r="D113" s="19"/>
    </row>
    <row r="114" ht="15.75" customHeight="1">
      <c r="D114" s="19"/>
    </row>
    <row r="115" ht="15.75" customHeight="1">
      <c r="D115" s="19"/>
    </row>
    <row r="116" ht="15.75" customHeight="1">
      <c r="D116" s="19"/>
    </row>
    <row r="117" ht="15.75" customHeight="1">
      <c r="D117" s="19"/>
    </row>
    <row r="118" ht="15.75" customHeight="1">
      <c r="D118" s="19"/>
    </row>
    <row r="119" ht="15.75" customHeight="1">
      <c r="D119" s="19"/>
    </row>
    <row r="120" ht="15.75" customHeight="1">
      <c r="D120" s="19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78"/>
    <col customWidth="1" min="2" max="2" width="19.11"/>
    <col customWidth="1" min="3" max="3" width="6.78"/>
    <col customWidth="1" min="4" max="4" width="6.67"/>
    <col customWidth="1" min="5" max="5" width="8.67"/>
    <col customWidth="1" min="6" max="6" width="27.11"/>
    <col customWidth="1" min="7" max="7" width="48.11"/>
    <col customWidth="1" min="8" max="8" width="11.0"/>
    <col customWidth="1" min="9" max="9" width="49.33"/>
    <col customWidth="1" min="10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3" t="s">
        <v>13</v>
      </c>
      <c r="G2" s="3"/>
      <c r="H2" s="3"/>
      <c r="I2" s="3"/>
      <c r="J2" s="3"/>
      <c r="K2" s="5" t="str">
        <f t="shared" ref="K2:K67" si="1">CONCATENATE(A2," ",B2," ,")</f>
        <v>RECORD_ID NUMBER(38,0) ,</v>
      </c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7" t="s">
        <v>14</v>
      </c>
      <c r="B3" s="7" t="s">
        <v>15</v>
      </c>
      <c r="F3" s="7" t="s">
        <v>16</v>
      </c>
      <c r="G3" s="7" t="s">
        <v>17</v>
      </c>
      <c r="K3" s="21" t="str">
        <f t="shared" si="1"/>
        <v>ORG_ID VARCHAR(30) ,</v>
      </c>
    </row>
    <row r="4" ht="19.5" customHeight="1">
      <c r="A4" s="7" t="s">
        <v>709</v>
      </c>
      <c r="B4" s="7" t="s">
        <v>19</v>
      </c>
      <c r="C4" s="7" t="s">
        <v>12</v>
      </c>
      <c r="F4" s="7" t="s">
        <v>20</v>
      </c>
      <c r="G4" s="9" t="s">
        <v>21</v>
      </c>
      <c r="I4" s="7" t="s">
        <v>22</v>
      </c>
      <c r="K4" s="21" t="str">
        <f t="shared" si="1"/>
        <v>PK_ERA_835_ID VARCHAR(50) ,</v>
      </c>
    </row>
    <row r="5" ht="15.75" customHeight="1">
      <c r="A5" s="7" t="s">
        <v>28</v>
      </c>
      <c r="B5" s="7" t="s">
        <v>29</v>
      </c>
      <c r="F5" s="7" t="s">
        <v>16</v>
      </c>
      <c r="G5" s="7" t="s">
        <v>30</v>
      </c>
      <c r="K5" s="21" t="str">
        <f t="shared" si="1"/>
        <v>EFF_START_DT DATE ,</v>
      </c>
    </row>
    <row r="6" ht="15.75" customHeight="1">
      <c r="A6" s="7" t="s">
        <v>31</v>
      </c>
      <c r="B6" s="7" t="s">
        <v>29</v>
      </c>
      <c r="G6" s="7" t="s">
        <v>32</v>
      </c>
      <c r="K6" s="21" t="str">
        <f t="shared" si="1"/>
        <v>EFF_END_DT DATE ,</v>
      </c>
    </row>
    <row r="7" ht="15.75" customHeight="1">
      <c r="A7" s="7" t="s">
        <v>33</v>
      </c>
      <c r="B7" s="7" t="s">
        <v>34</v>
      </c>
      <c r="G7" s="12" t="b">
        <v>1</v>
      </c>
      <c r="K7" s="21" t="str">
        <f t="shared" si="1"/>
        <v>EFFECTIVE_FLAG BOOLEAN ,</v>
      </c>
    </row>
    <row r="8" ht="15.75" customHeight="1">
      <c r="A8" s="7" t="s">
        <v>35</v>
      </c>
      <c r="B8" s="7" t="s">
        <v>36</v>
      </c>
      <c r="F8" s="7" t="s">
        <v>16</v>
      </c>
      <c r="G8" s="7" t="s">
        <v>37</v>
      </c>
      <c r="K8" s="21" t="str">
        <f t="shared" si="1"/>
        <v>RECORD_STATUS_CD VARCHAR(1) ,</v>
      </c>
    </row>
    <row r="9" ht="15.75" customHeight="1">
      <c r="A9" s="7" t="s">
        <v>38</v>
      </c>
      <c r="B9" s="7" t="s">
        <v>36</v>
      </c>
      <c r="F9" s="7" t="s">
        <v>16</v>
      </c>
      <c r="G9" s="7" t="s">
        <v>39</v>
      </c>
      <c r="K9" s="21" t="str">
        <f t="shared" si="1"/>
        <v>RECORD_ACTION_CD VARCHAR(1) ,</v>
      </c>
    </row>
    <row r="10" ht="15.75" customHeight="1">
      <c r="A10" s="7" t="s">
        <v>40</v>
      </c>
      <c r="B10" s="7" t="s">
        <v>36</v>
      </c>
      <c r="F10" s="7" t="s">
        <v>16</v>
      </c>
      <c r="G10" s="7" t="s">
        <v>41</v>
      </c>
      <c r="K10" s="21" t="str">
        <f t="shared" si="1"/>
        <v>LOAD_STATUS_CD VARCHAR(1) ,</v>
      </c>
    </row>
    <row r="11" ht="15.75" customHeight="1">
      <c r="A11" s="7" t="s">
        <v>42</v>
      </c>
      <c r="B11" s="7" t="s">
        <v>11</v>
      </c>
      <c r="C11" s="7" t="s">
        <v>12</v>
      </c>
      <c r="F11" s="7" t="s">
        <v>16</v>
      </c>
      <c r="G11" s="7" t="s">
        <v>43</v>
      </c>
      <c r="K11" s="21" t="str">
        <f t="shared" si="1"/>
        <v>LOAD_RUN_ID NUMBER(38,0) ,</v>
      </c>
    </row>
    <row r="12" ht="15.75" customHeight="1">
      <c r="A12" s="7" t="s">
        <v>44</v>
      </c>
      <c r="B12" s="7" t="s">
        <v>11</v>
      </c>
      <c r="F12" s="7" t="s">
        <v>16</v>
      </c>
      <c r="G12" s="7" t="s">
        <v>45</v>
      </c>
      <c r="K12" s="21" t="str">
        <f t="shared" si="1"/>
        <v>LOAD_SET_ID NUMBER(38,0) ,</v>
      </c>
    </row>
    <row r="13" ht="15.75" customHeight="1">
      <c r="A13" s="7" t="s">
        <v>46</v>
      </c>
      <c r="B13" s="7" t="s">
        <v>47</v>
      </c>
      <c r="F13" s="7" t="s">
        <v>16</v>
      </c>
      <c r="G13" s="7" t="s">
        <v>48</v>
      </c>
      <c r="K13" s="21" t="str">
        <f t="shared" si="1"/>
        <v>LOAD_PERIOD VARCHAR(255) ,</v>
      </c>
    </row>
    <row r="14" ht="15.75" customHeight="1">
      <c r="A14" s="7" t="s">
        <v>49</v>
      </c>
      <c r="B14" s="7" t="s">
        <v>50</v>
      </c>
      <c r="F14" s="7" t="s">
        <v>16</v>
      </c>
      <c r="G14" s="7" t="s">
        <v>51</v>
      </c>
      <c r="K14" s="21" t="str">
        <f t="shared" si="1"/>
        <v>LOAD_TS TIMESTAMP_LTZ(9) ,</v>
      </c>
    </row>
    <row r="15" ht="15.75" customHeight="1">
      <c r="A15" s="7" t="s">
        <v>52</v>
      </c>
      <c r="B15" s="7" t="s">
        <v>11</v>
      </c>
      <c r="G15" s="7" t="s">
        <v>53</v>
      </c>
      <c r="K15" s="21" t="str">
        <f t="shared" si="1"/>
        <v>STATUS_RUN_ID NUMBER(38,0) ,</v>
      </c>
    </row>
    <row r="16" ht="15.75" customHeight="1">
      <c r="A16" s="7" t="s">
        <v>54</v>
      </c>
      <c r="B16" s="7" t="s">
        <v>11</v>
      </c>
      <c r="G16" s="7" t="s">
        <v>53</v>
      </c>
      <c r="K16" s="21" t="str">
        <f t="shared" si="1"/>
        <v>STATUS_SET_ID NUMBER(38,0) ,</v>
      </c>
    </row>
    <row r="17" ht="15.75" customHeight="1">
      <c r="A17" s="7" t="s">
        <v>55</v>
      </c>
      <c r="B17" s="7" t="s">
        <v>50</v>
      </c>
      <c r="G17" s="7" t="s">
        <v>53</v>
      </c>
      <c r="K17" s="21" t="str">
        <f t="shared" si="1"/>
        <v>STATUS_TS TIMESTAMP_LTZ(9) ,</v>
      </c>
    </row>
    <row r="18" ht="18.75" customHeight="1">
      <c r="A18" s="7" t="s">
        <v>56</v>
      </c>
      <c r="B18" s="7" t="s">
        <v>47</v>
      </c>
      <c r="F18" s="7" t="s">
        <v>20</v>
      </c>
      <c r="G18" s="9" t="s">
        <v>57</v>
      </c>
      <c r="K18" s="21" t="str">
        <f t="shared" si="1"/>
        <v>SRC_HASH VARCHAR(255) ,</v>
      </c>
    </row>
    <row r="19" ht="15.75" customHeight="1">
      <c r="A19" s="7" t="str">
        <f t="shared" ref="A19:A67" si="2">CONCATENATE("SRC_",G19)</f>
        <v>SRC_CLAIM_PAYMENT_NUMBER</v>
      </c>
      <c r="B19" s="7" t="s">
        <v>291</v>
      </c>
      <c r="F19" s="7" t="s">
        <v>20</v>
      </c>
      <c r="G19" s="7" t="s">
        <v>710</v>
      </c>
      <c r="K19" s="21" t="str">
        <f t="shared" si="1"/>
        <v>SRC_CLAIM_PAYMENT_NUMBER VARCHAR(18) ,</v>
      </c>
    </row>
    <row r="20" ht="15.75" customHeight="1">
      <c r="A20" s="7" t="str">
        <f t="shared" si="2"/>
        <v>SRC_RECORD_TYPE</v>
      </c>
      <c r="B20" s="7" t="s">
        <v>36</v>
      </c>
      <c r="F20" s="7" t="s">
        <v>20</v>
      </c>
      <c r="G20" s="7" t="s">
        <v>405</v>
      </c>
      <c r="K20" s="21" t="str">
        <f t="shared" si="1"/>
        <v>SRC_RECORD_TYPE VARCHAR(1) ,</v>
      </c>
    </row>
    <row r="21" ht="15.75" customHeight="1">
      <c r="A21" s="7" t="str">
        <f t="shared" si="2"/>
        <v>SRC_PAYER_CLAIM_CONTROL_NUMBER</v>
      </c>
      <c r="B21" s="7" t="s">
        <v>19</v>
      </c>
      <c r="F21" s="7" t="s">
        <v>20</v>
      </c>
      <c r="G21" s="7" t="s">
        <v>711</v>
      </c>
      <c r="K21" s="21" t="str">
        <f t="shared" si="1"/>
        <v>SRC_PAYER_CLAIM_CONTROL_NUMBER VARCHAR(50) ,</v>
      </c>
    </row>
    <row r="22" ht="15.75" customHeight="1">
      <c r="A22" s="7" t="str">
        <f t="shared" si="2"/>
        <v>SRC_PAYER_ID</v>
      </c>
      <c r="B22" s="7" t="s">
        <v>61</v>
      </c>
      <c r="E22" s="7" t="s">
        <v>12</v>
      </c>
      <c r="F22" s="7" t="s">
        <v>20</v>
      </c>
      <c r="G22" s="7" t="s">
        <v>406</v>
      </c>
      <c r="K22" s="21" t="str">
        <f t="shared" si="1"/>
        <v>SRC_PAYER_ID VARCHAR(12) ,</v>
      </c>
    </row>
    <row r="23" ht="15.75" customHeight="1">
      <c r="A23" s="7" t="str">
        <f t="shared" si="2"/>
        <v>SRC_CLAIM_STATUS</v>
      </c>
      <c r="B23" s="7" t="s">
        <v>69</v>
      </c>
      <c r="E23" s="7" t="s">
        <v>12</v>
      </c>
      <c r="F23" s="7" t="s">
        <v>20</v>
      </c>
      <c r="G23" s="7" t="s">
        <v>712</v>
      </c>
      <c r="K23" s="21" t="str">
        <f t="shared" si="1"/>
        <v>SRC_CLAIM_STATUS VARCHAR(2) ,</v>
      </c>
    </row>
    <row r="24" ht="15.75" customHeight="1">
      <c r="A24" s="7" t="str">
        <f t="shared" si="2"/>
        <v>SRC_EMDEON_TRANSACTION_ID</v>
      </c>
      <c r="B24" s="7" t="s">
        <v>19</v>
      </c>
      <c r="F24" s="7" t="s">
        <v>20</v>
      </c>
      <c r="G24" s="7" t="s">
        <v>713</v>
      </c>
      <c r="K24" s="21" t="str">
        <f t="shared" si="1"/>
        <v>SRC_EMDEON_TRANSACTION_ID VARCHAR(50) ,</v>
      </c>
    </row>
    <row r="25" ht="15.75" customHeight="1">
      <c r="A25" s="7" t="str">
        <f t="shared" si="2"/>
        <v>SRC_CLAIM_RECEIVED_BY_PAYER_DATE</v>
      </c>
      <c r="B25" s="7" t="s">
        <v>29</v>
      </c>
      <c r="E25" s="7" t="s">
        <v>12</v>
      </c>
      <c r="F25" s="7" t="s">
        <v>20</v>
      </c>
      <c r="G25" s="7" t="s">
        <v>714</v>
      </c>
      <c r="K25" s="21" t="str">
        <f t="shared" si="1"/>
        <v>SRC_CLAIM_RECEIVED_BY_PAYER_DATE DATE ,</v>
      </c>
    </row>
    <row r="26" ht="15.75" customHeight="1">
      <c r="A26" s="7" t="str">
        <f t="shared" si="2"/>
        <v>SRC_EMDEON_PURPOSE_CD</v>
      </c>
      <c r="B26" s="7" t="s">
        <v>306</v>
      </c>
      <c r="F26" s="7" t="s">
        <v>20</v>
      </c>
      <c r="G26" s="7" t="s">
        <v>715</v>
      </c>
      <c r="K26" s="21" t="str">
        <f t="shared" si="1"/>
        <v>SRC_EMDEON_PURPOSE_CD VARCHAR(40) ,</v>
      </c>
    </row>
    <row r="27" ht="15.75" customHeight="1">
      <c r="A27" s="7" t="str">
        <f t="shared" si="2"/>
        <v>SRC_PAYER_NAME</v>
      </c>
      <c r="B27" s="7" t="s">
        <v>36</v>
      </c>
      <c r="F27" s="7" t="s">
        <v>20</v>
      </c>
      <c r="G27" s="7" t="s">
        <v>411</v>
      </c>
      <c r="K27" s="21" t="str">
        <f t="shared" si="1"/>
        <v>SRC_PAYER_NAME VARCHAR(1) ,</v>
      </c>
    </row>
    <row r="28" ht="15.75" customHeight="1">
      <c r="A28" s="7" t="str">
        <f t="shared" si="2"/>
        <v>SRC_BILLING_PR_ID</v>
      </c>
      <c r="B28" s="7" t="s">
        <v>146</v>
      </c>
      <c r="F28" s="7" t="s">
        <v>20</v>
      </c>
      <c r="G28" s="7" t="s">
        <v>431</v>
      </c>
      <c r="K28" s="21" t="str">
        <f t="shared" si="1"/>
        <v>SRC_BILLING_PR_ID VARCHAR(20) ,</v>
      </c>
    </row>
    <row r="29" ht="15.75" customHeight="1">
      <c r="A29" s="7" t="str">
        <f t="shared" si="2"/>
        <v>SRC_BILLING_PR_NPI</v>
      </c>
      <c r="B29" s="7" t="s">
        <v>146</v>
      </c>
      <c r="E29" s="7" t="s">
        <v>12</v>
      </c>
      <c r="F29" s="7" t="s">
        <v>20</v>
      </c>
      <c r="G29" s="7" t="s">
        <v>432</v>
      </c>
      <c r="K29" s="21" t="str">
        <f t="shared" si="1"/>
        <v>SRC_BILLING_PR_NPI VARCHAR(20) ,</v>
      </c>
    </row>
    <row r="30" ht="15.75" customHeight="1">
      <c r="A30" s="7" t="str">
        <f t="shared" si="2"/>
        <v>SRC_BILLING_PR_NAME</v>
      </c>
      <c r="B30" s="7" t="s">
        <v>84</v>
      </c>
      <c r="F30" s="7" t="s">
        <v>20</v>
      </c>
      <c r="G30" s="7" t="s">
        <v>716</v>
      </c>
      <c r="K30" s="21" t="str">
        <f t="shared" si="1"/>
        <v>SRC_BILLING_PR_NAME VARCHAR(16777216) ,</v>
      </c>
    </row>
    <row r="31" ht="15.75" customHeight="1">
      <c r="A31" s="7" t="str">
        <f t="shared" si="2"/>
        <v>SRC_BILLING_PR_ADR_LINE1</v>
      </c>
      <c r="B31" s="7" t="s">
        <v>84</v>
      </c>
      <c r="F31" s="7" t="s">
        <v>20</v>
      </c>
      <c r="G31" s="7" t="s">
        <v>717</v>
      </c>
      <c r="K31" s="21" t="str">
        <f t="shared" si="1"/>
        <v>SRC_BILLING_PR_ADR_LINE1 VARCHAR(16777216) ,</v>
      </c>
    </row>
    <row r="32" ht="15.75" customHeight="1">
      <c r="A32" s="7" t="str">
        <f t="shared" si="2"/>
        <v>SRC_BILLING_PR_ADR_LINE2</v>
      </c>
      <c r="B32" s="7" t="s">
        <v>84</v>
      </c>
      <c r="F32" s="7" t="s">
        <v>20</v>
      </c>
      <c r="G32" s="7" t="s">
        <v>718</v>
      </c>
      <c r="K32" s="21" t="str">
        <f t="shared" si="1"/>
        <v>SRC_BILLING_PR_ADR_LINE2 VARCHAR(16777216) ,</v>
      </c>
    </row>
    <row r="33" ht="15.75" customHeight="1">
      <c r="A33" s="7" t="str">
        <f t="shared" si="2"/>
        <v>SRC_BILLING_PR_ADR_CITY</v>
      </c>
      <c r="B33" s="7" t="s">
        <v>84</v>
      </c>
      <c r="F33" s="7" t="s">
        <v>20</v>
      </c>
      <c r="G33" s="7" t="s">
        <v>719</v>
      </c>
      <c r="K33" s="21" t="str">
        <f t="shared" si="1"/>
        <v>SRC_BILLING_PR_ADR_CITY VARCHAR(16777216) ,</v>
      </c>
    </row>
    <row r="34" ht="15.75" customHeight="1">
      <c r="A34" s="7" t="str">
        <f t="shared" si="2"/>
        <v>SRC_BILLING_PR_ADR_STATE</v>
      </c>
      <c r="B34" s="7" t="s">
        <v>69</v>
      </c>
      <c r="F34" s="7" t="s">
        <v>20</v>
      </c>
      <c r="G34" s="7" t="s">
        <v>720</v>
      </c>
      <c r="K34" s="21" t="str">
        <f t="shared" si="1"/>
        <v>SRC_BILLING_PR_ADR_STATE VARCHAR(2) ,</v>
      </c>
    </row>
    <row r="35" ht="15.75" customHeight="1">
      <c r="A35" s="7" t="str">
        <f t="shared" si="2"/>
        <v>SRC_BILLING_PR_ADR_ZIP</v>
      </c>
      <c r="B35" s="7" t="s">
        <v>84</v>
      </c>
      <c r="F35" s="7" t="s">
        <v>20</v>
      </c>
      <c r="G35" s="7" t="s">
        <v>721</v>
      </c>
      <c r="K35" s="21" t="str">
        <f t="shared" si="1"/>
        <v>SRC_BILLING_PR_ADR_ZIP VARCHAR(16777216) ,</v>
      </c>
    </row>
    <row r="36" ht="15.75" customHeight="1">
      <c r="A36" s="7" t="str">
        <f t="shared" si="2"/>
        <v>SRC_RENDERING_PR_NPI</v>
      </c>
      <c r="B36" s="7" t="s">
        <v>61</v>
      </c>
      <c r="E36" s="7" t="s">
        <v>12</v>
      </c>
      <c r="F36" s="7" t="s">
        <v>20</v>
      </c>
      <c r="G36" s="7" t="s">
        <v>722</v>
      </c>
      <c r="K36" s="21" t="str">
        <f t="shared" si="1"/>
        <v>SRC_RENDERING_PR_NPI VARCHAR(12) ,</v>
      </c>
    </row>
    <row r="37" ht="15.75" customHeight="1">
      <c r="A37" s="7" t="str">
        <f t="shared" si="2"/>
        <v>SRC_RENDERING_PR_LAST_OR_ORG_NAME</v>
      </c>
      <c r="B37" s="7" t="s">
        <v>84</v>
      </c>
      <c r="F37" s="7" t="s">
        <v>20</v>
      </c>
      <c r="G37" s="7" t="s">
        <v>723</v>
      </c>
      <c r="K37" s="21" t="str">
        <f t="shared" si="1"/>
        <v>SRC_RENDERING_PR_LAST_OR_ORG_NAME VARCHAR(16777216) ,</v>
      </c>
    </row>
    <row r="38" ht="15.75" customHeight="1">
      <c r="A38" s="7" t="str">
        <f t="shared" si="2"/>
        <v>SRC_RENDERING_PR_FIRST_NAME</v>
      </c>
      <c r="B38" s="7" t="s">
        <v>84</v>
      </c>
      <c r="F38" s="7" t="s">
        <v>20</v>
      </c>
      <c r="G38" s="7" t="s">
        <v>724</v>
      </c>
      <c r="K38" s="21" t="str">
        <f t="shared" si="1"/>
        <v>SRC_RENDERING_PR_FIRST_NAME VARCHAR(16777216) ,</v>
      </c>
    </row>
    <row r="39" ht="15.75" customHeight="1">
      <c r="A39" s="7" t="str">
        <f t="shared" si="2"/>
        <v>SRC_STATEMENT_FROM_DATE</v>
      </c>
      <c r="B39" s="7" t="s">
        <v>29</v>
      </c>
      <c r="E39" s="7" t="s">
        <v>12</v>
      </c>
      <c r="F39" s="7" t="s">
        <v>20</v>
      </c>
      <c r="G39" s="7" t="s">
        <v>725</v>
      </c>
      <c r="K39" s="21" t="str">
        <f t="shared" si="1"/>
        <v>SRC_STATEMENT_FROM_DATE DATE ,</v>
      </c>
    </row>
    <row r="40" ht="15.75" customHeight="1">
      <c r="A40" s="7" t="str">
        <f t="shared" si="2"/>
        <v>SRC_STATEMENT_TO_DATE</v>
      </c>
      <c r="B40" s="7" t="s">
        <v>29</v>
      </c>
      <c r="E40" s="7" t="s">
        <v>12</v>
      </c>
      <c r="F40" s="7" t="s">
        <v>20</v>
      </c>
      <c r="G40" s="7" t="s">
        <v>726</v>
      </c>
      <c r="K40" s="21" t="str">
        <f t="shared" si="1"/>
        <v>SRC_STATEMENT_TO_DATE DATE ,</v>
      </c>
    </row>
    <row r="41" ht="15.75" customHeight="1">
      <c r="A41" s="7" t="str">
        <f t="shared" si="2"/>
        <v>SRC_TOTAL_PAID_AMT</v>
      </c>
      <c r="B41" s="7" t="s">
        <v>173</v>
      </c>
      <c r="E41" s="7" t="s">
        <v>12</v>
      </c>
      <c r="F41" s="7" t="s">
        <v>20</v>
      </c>
      <c r="G41" s="7" t="s">
        <v>727</v>
      </c>
      <c r="K41" s="21" t="str">
        <f t="shared" si="1"/>
        <v>SRC_TOTAL_PAID_AMT FLOAT ,</v>
      </c>
    </row>
    <row r="42" ht="15.75" customHeight="1">
      <c r="A42" s="7" t="str">
        <f t="shared" si="2"/>
        <v>SRC_TOTAL_CLAIM_CHARGE_AMOUNT</v>
      </c>
      <c r="B42" s="7" t="s">
        <v>173</v>
      </c>
      <c r="F42" s="7" t="s">
        <v>20</v>
      </c>
      <c r="G42" s="7" t="s">
        <v>728</v>
      </c>
      <c r="K42" s="21" t="str">
        <f t="shared" si="1"/>
        <v>SRC_TOTAL_CLAIM_CHARGE_AMOUNT FLOAT ,</v>
      </c>
    </row>
    <row r="43" ht="15.75" customHeight="1">
      <c r="A43" s="7" t="str">
        <f t="shared" si="2"/>
        <v>SRC_PATIENT_RESPONSIBILITY_AMOUNT</v>
      </c>
      <c r="B43" s="7" t="s">
        <v>173</v>
      </c>
      <c r="F43" s="7" t="s">
        <v>20</v>
      </c>
      <c r="G43" s="7" t="s">
        <v>729</v>
      </c>
      <c r="K43" s="21" t="str">
        <f t="shared" si="1"/>
        <v>SRC_PATIENT_RESPONSIBILITY_AMOUNT FLOAT ,</v>
      </c>
    </row>
    <row r="44" ht="15.75" customHeight="1">
      <c r="A44" s="7" t="str">
        <f t="shared" si="2"/>
        <v>SRC_DRG_CODE</v>
      </c>
      <c r="B44" s="7" t="s">
        <v>178</v>
      </c>
      <c r="E44" s="7" t="s">
        <v>12</v>
      </c>
      <c r="F44" s="7" t="s">
        <v>20</v>
      </c>
      <c r="G44" s="7" t="s">
        <v>460</v>
      </c>
      <c r="K44" s="21" t="str">
        <f t="shared" si="1"/>
        <v>SRC_DRG_CODE VARCHAR(4) ,</v>
      </c>
    </row>
    <row r="45" ht="15.75" customHeight="1">
      <c r="A45" s="7" t="str">
        <f t="shared" si="2"/>
        <v>SRC_TYPE_OF_BILL</v>
      </c>
      <c r="B45" s="7" t="s">
        <v>64</v>
      </c>
      <c r="F45" s="7" t="s">
        <v>20</v>
      </c>
      <c r="G45" s="7" t="s">
        <v>730</v>
      </c>
      <c r="K45" s="21" t="str">
        <f t="shared" si="1"/>
        <v>SRC_TYPE_OF_BILL VARCHAR(3) ,</v>
      </c>
    </row>
    <row r="46" ht="15.75" customHeight="1">
      <c r="A46" s="7" t="str">
        <f t="shared" si="2"/>
        <v>SRC_PATIENT_AMOUNT_PAID</v>
      </c>
      <c r="B46" s="7" t="s">
        <v>173</v>
      </c>
      <c r="F46" s="7" t="s">
        <v>20</v>
      </c>
      <c r="G46" s="7" t="s">
        <v>731</v>
      </c>
      <c r="K46" s="21" t="str">
        <f t="shared" si="1"/>
        <v>SRC_PATIENT_AMOUNT_PAID FLOAT ,</v>
      </c>
    </row>
    <row r="47" ht="15.75" customHeight="1">
      <c r="A47" s="7" t="str">
        <f t="shared" si="2"/>
        <v>SRC_TYPE_OF_COVERAGE</v>
      </c>
      <c r="B47" s="7" t="s">
        <v>69</v>
      </c>
      <c r="E47" s="7" t="s">
        <v>12</v>
      </c>
      <c r="F47" s="7" t="s">
        <v>20</v>
      </c>
      <c r="G47" s="7" t="s">
        <v>732</v>
      </c>
      <c r="K47" s="21" t="str">
        <f t="shared" si="1"/>
        <v>SRC_TYPE_OF_COVERAGE VARCHAR(2) ,</v>
      </c>
    </row>
    <row r="48" ht="15.75" customHeight="1">
      <c r="A48" s="7" t="str">
        <f t="shared" si="2"/>
        <v>SRC_GROUP_CODE_1</v>
      </c>
      <c r="B48" s="7" t="s">
        <v>69</v>
      </c>
      <c r="F48" s="7" t="s">
        <v>20</v>
      </c>
      <c r="G48" s="7" t="s">
        <v>733</v>
      </c>
      <c r="K48" s="21" t="str">
        <f t="shared" si="1"/>
        <v>SRC_GROUP_CODE_1 VARCHAR(2) ,</v>
      </c>
    </row>
    <row r="49" ht="15.75" customHeight="1">
      <c r="A49" s="7" t="str">
        <f t="shared" si="2"/>
        <v>SRC_REASON_CODE_1</v>
      </c>
      <c r="B49" s="7" t="s">
        <v>353</v>
      </c>
      <c r="F49" s="7" t="s">
        <v>20</v>
      </c>
      <c r="G49" s="7" t="s">
        <v>734</v>
      </c>
      <c r="K49" s="21" t="str">
        <f t="shared" si="1"/>
        <v>SRC_REASON_CODE_1 VARCHAR(5) ,</v>
      </c>
    </row>
    <row r="50" ht="15.75" customHeight="1">
      <c r="A50" s="7" t="str">
        <f t="shared" si="2"/>
        <v>SRC_ADJUSTMENT_AMOUNT_1</v>
      </c>
      <c r="B50" s="7" t="s">
        <v>173</v>
      </c>
      <c r="F50" s="7" t="s">
        <v>20</v>
      </c>
      <c r="G50" s="7" t="s">
        <v>735</v>
      </c>
      <c r="K50" s="21" t="str">
        <f t="shared" si="1"/>
        <v>SRC_ADJUSTMENT_AMOUNT_1 FLOAT ,</v>
      </c>
    </row>
    <row r="51" ht="15.75" customHeight="1">
      <c r="A51" s="7" t="str">
        <f t="shared" si="2"/>
        <v>SRC_ADJUSTMENT_QUANTITY_1</v>
      </c>
      <c r="B51" s="7" t="s">
        <v>11</v>
      </c>
      <c r="F51" s="7" t="s">
        <v>20</v>
      </c>
      <c r="G51" s="7" t="s">
        <v>736</v>
      </c>
      <c r="K51" s="21" t="str">
        <f t="shared" si="1"/>
        <v>SRC_ADJUSTMENT_QUANTITY_1 NUMBER(38,0) ,</v>
      </c>
    </row>
    <row r="52" ht="15.75" customHeight="1">
      <c r="A52" s="7" t="str">
        <f t="shared" si="2"/>
        <v>SRC_GROUP_CODE_2</v>
      </c>
      <c r="B52" s="7" t="s">
        <v>69</v>
      </c>
      <c r="F52" s="7" t="s">
        <v>20</v>
      </c>
      <c r="G52" s="7" t="s">
        <v>737</v>
      </c>
      <c r="K52" s="21" t="str">
        <f t="shared" si="1"/>
        <v>SRC_GROUP_CODE_2 VARCHAR(2) ,</v>
      </c>
    </row>
    <row r="53" ht="15.75" customHeight="1">
      <c r="A53" s="7" t="str">
        <f t="shared" si="2"/>
        <v>SRC_REASON_CODE_2</v>
      </c>
      <c r="B53" s="7" t="s">
        <v>353</v>
      </c>
      <c r="F53" s="7" t="s">
        <v>20</v>
      </c>
      <c r="G53" s="7" t="s">
        <v>738</v>
      </c>
      <c r="K53" s="21" t="str">
        <f t="shared" si="1"/>
        <v>SRC_REASON_CODE_2 VARCHAR(5) ,</v>
      </c>
    </row>
    <row r="54" ht="15.75" customHeight="1">
      <c r="A54" s="7" t="str">
        <f t="shared" si="2"/>
        <v>SRC_ADJUSTMENT_AMOUNT_2</v>
      </c>
      <c r="B54" s="7" t="s">
        <v>173</v>
      </c>
      <c r="F54" s="7" t="s">
        <v>20</v>
      </c>
      <c r="G54" s="7" t="s">
        <v>739</v>
      </c>
      <c r="K54" s="21" t="str">
        <f t="shared" si="1"/>
        <v>SRC_ADJUSTMENT_AMOUNT_2 FLOAT ,</v>
      </c>
    </row>
    <row r="55" ht="15.75" customHeight="1">
      <c r="A55" s="7" t="str">
        <f t="shared" si="2"/>
        <v>SRC_ADJUSTMENT_QUANTITY_2</v>
      </c>
      <c r="B55" s="7" t="s">
        <v>11</v>
      </c>
      <c r="F55" s="7" t="s">
        <v>20</v>
      </c>
      <c r="G55" s="7" t="s">
        <v>740</v>
      </c>
      <c r="K55" s="21" t="str">
        <f t="shared" si="1"/>
        <v>SRC_ADJUSTMENT_QUANTITY_2 NUMBER(38,0) ,</v>
      </c>
    </row>
    <row r="56" ht="15.75" customHeight="1">
      <c r="A56" s="7" t="str">
        <f t="shared" si="2"/>
        <v>SRC_GROUP_CODE_3</v>
      </c>
      <c r="B56" s="7" t="s">
        <v>69</v>
      </c>
      <c r="F56" s="7" t="s">
        <v>20</v>
      </c>
      <c r="G56" s="7" t="s">
        <v>741</v>
      </c>
      <c r="K56" s="21" t="str">
        <f t="shared" si="1"/>
        <v>SRC_GROUP_CODE_3 VARCHAR(2) ,</v>
      </c>
    </row>
    <row r="57" ht="15.75" customHeight="1">
      <c r="A57" s="7" t="str">
        <f t="shared" si="2"/>
        <v>SRC_REASON_CODE_3</v>
      </c>
      <c r="B57" s="7" t="s">
        <v>353</v>
      </c>
      <c r="F57" s="7" t="s">
        <v>20</v>
      </c>
      <c r="G57" s="7" t="s">
        <v>742</v>
      </c>
      <c r="K57" s="21" t="str">
        <f t="shared" si="1"/>
        <v>SRC_REASON_CODE_3 VARCHAR(5) ,</v>
      </c>
    </row>
    <row r="58" ht="15.75" customHeight="1">
      <c r="A58" s="7" t="str">
        <f t="shared" si="2"/>
        <v>SRC_ADJUSTMENT_AMOUNT_3</v>
      </c>
      <c r="B58" s="7" t="s">
        <v>173</v>
      </c>
      <c r="F58" s="7" t="s">
        <v>20</v>
      </c>
      <c r="G58" s="7" t="s">
        <v>743</v>
      </c>
      <c r="K58" s="21" t="str">
        <f t="shared" si="1"/>
        <v>SRC_ADJUSTMENT_AMOUNT_3 FLOAT ,</v>
      </c>
    </row>
    <row r="59" ht="15.75" customHeight="1">
      <c r="A59" s="7" t="str">
        <f t="shared" si="2"/>
        <v>SRC_ADJUSTMENT_QUANTITY_3</v>
      </c>
      <c r="B59" s="7" t="s">
        <v>11</v>
      </c>
      <c r="F59" s="7" t="s">
        <v>20</v>
      </c>
      <c r="G59" s="7" t="s">
        <v>744</v>
      </c>
      <c r="K59" s="21" t="str">
        <f t="shared" si="1"/>
        <v>SRC_ADJUSTMENT_QUANTITY_3 NUMBER(38,0) ,</v>
      </c>
    </row>
    <row r="60" ht="15.75" customHeight="1">
      <c r="A60" s="7" t="str">
        <f t="shared" si="2"/>
        <v>SRC_GROUP_CODE_4</v>
      </c>
      <c r="B60" s="7" t="s">
        <v>69</v>
      </c>
      <c r="F60" s="7" t="s">
        <v>20</v>
      </c>
      <c r="G60" s="7" t="s">
        <v>745</v>
      </c>
      <c r="K60" s="21" t="str">
        <f t="shared" si="1"/>
        <v>SRC_GROUP_CODE_4 VARCHAR(2) ,</v>
      </c>
    </row>
    <row r="61" ht="15.75" customHeight="1">
      <c r="A61" s="7" t="str">
        <f t="shared" si="2"/>
        <v>SRC_REASON_CODE_4</v>
      </c>
      <c r="B61" s="7" t="s">
        <v>353</v>
      </c>
      <c r="F61" s="7" t="s">
        <v>20</v>
      </c>
      <c r="G61" s="7" t="s">
        <v>746</v>
      </c>
      <c r="K61" s="21" t="str">
        <f t="shared" si="1"/>
        <v>SRC_REASON_CODE_4 VARCHAR(5) ,</v>
      </c>
    </row>
    <row r="62" ht="15.75" customHeight="1">
      <c r="A62" s="7" t="str">
        <f t="shared" si="2"/>
        <v>SRC_ADJUSTMENT_AMOUNT_4</v>
      </c>
      <c r="B62" s="7" t="s">
        <v>173</v>
      </c>
      <c r="F62" s="7" t="s">
        <v>20</v>
      </c>
      <c r="G62" s="7" t="s">
        <v>747</v>
      </c>
      <c r="K62" s="21" t="str">
        <f t="shared" si="1"/>
        <v>SRC_ADJUSTMENT_AMOUNT_4 FLOAT ,</v>
      </c>
    </row>
    <row r="63" ht="15.75" customHeight="1">
      <c r="A63" s="7" t="str">
        <f t="shared" si="2"/>
        <v>SRC_ADJUSTMENT_QUANTITY_4</v>
      </c>
      <c r="B63" s="7" t="s">
        <v>11</v>
      </c>
      <c r="F63" s="7" t="s">
        <v>20</v>
      </c>
      <c r="G63" s="7" t="s">
        <v>748</v>
      </c>
      <c r="K63" s="21" t="str">
        <f t="shared" si="1"/>
        <v>SRC_ADJUSTMENT_QUANTITY_4 NUMBER(38,0) ,</v>
      </c>
    </row>
    <row r="64" ht="15.75" customHeight="1">
      <c r="A64" s="7" t="str">
        <f t="shared" si="2"/>
        <v>SRC_GROUP_CODE_5</v>
      </c>
      <c r="B64" s="7" t="s">
        <v>69</v>
      </c>
      <c r="F64" s="7" t="s">
        <v>20</v>
      </c>
      <c r="G64" s="7" t="s">
        <v>749</v>
      </c>
      <c r="K64" s="21" t="str">
        <f t="shared" si="1"/>
        <v>SRC_GROUP_CODE_5 VARCHAR(2) ,</v>
      </c>
    </row>
    <row r="65" ht="15.75" customHeight="1">
      <c r="A65" s="7" t="str">
        <f t="shared" si="2"/>
        <v>SRC_REASON_CODE_5</v>
      </c>
      <c r="B65" s="7" t="s">
        <v>353</v>
      </c>
      <c r="F65" s="7" t="s">
        <v>20</v>
      </c>
      <c r="G65" s="7" t="s">
        <v>750</v>
      </c>
      <c r="K65" s="21" t="str">
        <f t="shared" si="1"/>
        <v>SRC_REASON_CODE_5 VARCHAR(5) ,</v>
      </c>
    </row>
    <row r="66" ht="15.75" customHeight="1">
      <c r="A66" s="7" t="str">
        <f t="shared" si="2"/>
        <v>SRC_ADJUSTMENT_AMOUNT_5</v>
      </c>
      <c r="B66" s="7" t="s">
        <v>173</v>
      </c>
      <c r="F66" s="7" t="s">
        <v>20</v>
      </c>
      <c r="G66" s="7" t="s">
        <v>751</v>
      </c>
      <c r="K66" s="21" t="str">
        <f t="shared" si="1"/>
        <v>SRC_ADJUSTMENT_AMOUNT_5 FLOAT ,</v>
      </c>
    </row>
    <row r="67" ht="15.75" customHeight="1">
      <c r="A67" s="7" t="str">
        <f t="shared" si="2"/>
        <v>SRC_ADJUSTMENT_QUANTITY_5</v>
      </c>
      <c r="B67" s="7" t="s">
        <v>11</v>
      </c>
      <c r="F67" s="7" t="s">
        <v>20</v>
      </c>
      <c r="G67" s="7" t="s">
        <v>752</v>
      </c>
      <c r="K67" s="21" t="str">
        <f t="shared" si="1"/>
        <v>SRC_ADJUSTMENT_QUANTITY_5 NUMBER(38,0) ,</v>
      </c>
    </row>
    <row r="68" ht="15.75" customHeight="1">
      <c r="K68" s="21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67"/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78"/>
    <col customWidth="1" min="2" max="2" width="19.11"/>
    <col customWidth="1" min="3" max="3" width="6.78"/>
    <col customWidth="1" min="4" max="4" width="6.67"/>
    <col customWidth="1" min="5" max="5" width="8.67"/>
    <col customWidth="1" min="6" max="10" width="10.78"/>
    <col customWidth="1" min="11" max="27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 t="s">
        <v>10</v>
      </c>
      <c r="B2" s="3" t="s">
        <v>11</v>
      </c>
      <c r="C2" s="3"/>
      <c r="D2" s="3"/>
      <c r="E2" s="3"/>
      <c r="F2" s="4" t="s">
        <v>12</v>
      </c>
      <c r="G2" s="3" t="s">
        <v>13</v>
      </c>
      <c r="H2" s="3"/>
      <c r="I2" s="3"/>
      <c r="J2" s="3"/>
      <c r="K2" s="3"/>
      <c r="L2" s="5" t="str">
        <f t="shared" ref="L2:L73" si="1">CONCATENATE(", ", UPPER(A2)," ",UPPER(B2), IF(F2 &lt;&gt; "", " AUTOINCREMENT ", ""), , IF(C2 &lt;&gt; ""," NOT NULL ", ""))</f>
        <v>, RECORD_ID NUMBER(38,0) AUTOINCREMENT 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7" t="s">
        <v>14</v>
      </c>
      <c r="B3" s="7" t="s">
        <v>15</v>
      </c>
      <c r="G3" s="7" t="s">
        <v>16</v>
      </c>
      <c r="H3" s="7" t="s">
        <v>17</v>
      </c>
      <c r="L3" s="5" t="str">
        <f t="shared" si="1"/>
        <v>, ORG_ID VARCHAR(30)</v>
      </c>
    </row>
    <row r="4" ht="19.5" customHeight="1">
      <c r="A4" s="7" t="s">
        <v>709</v>
      </c>
      <c r="B4" s="7" t="s">
        <v>19</v>
      </c>
      <c r="C4" s="7" t="s">
        <v>12</v>
      </c>
      <c r="G4" s="7" t="s">
        <v>20</v>
      </c>
      <c r="H4" s="9" t="s">
        <v>21</v>
      </c>
      <c r="J4" s="7" t="s">
        <v>22</v>
      </c>
      <c r="L4" s="5" t="str">
        <f t="shared" si="1"/>
        <v>, PK_ERA_835_ID VARCHAR(50) NOT NULL </v>
      </c>
    </row>
    <row r="5" ht="15.75" customHeight="1">
      <c r="A5" s="8" t="s">
        <v>753</v>
      </c>
      <c r="B5" s="10" t="s">
        <v>24</v>
      </c>
      <c r="F5" s="8"/>
      <c r="G5" s="8" t="s">
        <v>754</v>
      </c>
      <c r="L5" s="5" t="str">
        <f t="shared" si="1"/>
        <v>, ERA_835_VISIT_NK VARCHAR(1000)</v>
      </c>
    </row>
    <row r="6" ht="15.75" customHeight="1">
      <c r="A6" s="11" t="s">
        <v>755</v>
      </c>
      <c r="B6" s="10" t="s">
        <v>24</v>
      </c>
      <c r="F6" s="8"/>
      <c r="G6" s="10" t="s">
        <v>756</v>
      </c>
      <c r="L6" s="5" t="str">
        <f t="shared" si="1"/>
        <v>, ERA_835_ACTIVITY_NK VARCHAR(1000)</v>
      </c>
    </row>
    <row r="7" ht="15.75" customHeight="1">
      <c r="A7" s="7" t="s">
        <v>28</v>
      </c>
      <c r="B7" s="7" t="s">
        <v>29</v>
      </c>
      <c r="G7" s="7" t="s">
        <v>16</v>
      </c>
      <c r="H7" s="7" t="s">
        <v>30</v>
      </c>
      <c r="L7" s="5" t="str">
        <f t="shared" si="1"/>
        <v>, EFF_START_DT DATE</v>
      </c>
    </row>
    <row r="8" ht="15.75" customHeight="1">
      <c r="A8" s="7" t="s">
        <v>31</v>
      </c>
      <c r="B8" s="7" t="s">
        <v>29</v>
      </c>
      <c r="H8" s="7" t="s">
        <v>32</v>
      </c>
      <c r="L8" s="5" t="str">
        <f t="shared" si="1"/>
        <v>, EFF_END_DT DATE</v>
      </c>
    </row>
    <row r="9" ht="15.75" customHeight="1">
      <c r="A9" s="7" t="s">
        <v>33</v>
      </c>
      <c r="B9" s="7" t="s">
        <v>34</v>
      </c>
      <c r="H9" s="12" t="b">
        <v>1</v>
      </c>
      <c r="L9" s="5" t="str">
        <f t="shared" si="1"/>
        <v>, EFFECTIVE_FLAG BOOLEAN</v>
      </c>
    </row>
    <row r="10" ht="15.75" customHeight="1">
      <c r="A10" s="7" t="s">
        <v>35</v>
      </c>
      <c r="B10" s="7" t="s">
        <v>36</v>
      </c>
      <c r="G10" s="7" t="s">
        <v>16</v>
      </c>
      <c r="H10" s="7" t="s">
        <v>37</v>
      </c>
      <c r="L10" s="5" t="str">
        <f t="shared" si="1"/>
        <v>, RECORD_STATUS_CD VARCHAR(1)</v>
      </c>
    </row>
    <row r="11" ht="15.75" customHeight="1">
      <c r="A11" s="7" t="s">
        <v>38</v>
      </c>
      <c r="B11" s="7" t="s">
        <v>36</v>
      </c>
      <c r="G11" s="7" t="s">
        <v>16</v>
      </c>
      <c r="H11" s="7" t="s">
        <v>39</v>
      </c>
      <c r="L11" s="5" t="str">
        <f t="shared" si="1"/>
        <v>, RECORD_ACTION_CD VARCHAR(1)</v>
      </c>
    </row>
    <row r="12" ht="15.75" customHeight="1">
      <c r="A12" s="7" t="s">
        <v>40</v>
      </c>
      <c r="B12" s="7" t="s">
        <v>36</v>
      </c>
      <c r="G12" s="7" t="s">
        <v>16</v>
      </c>
      <c r="H12" s="7" t="s">
        <v>41</v>
      </c>
      <c r="L12" s="5" t="str">
        <f t="shared" si="1"/>
        <v>, LOAD_STATUS_CD VARCHAR(1)</v>
      </c>
    </row>
    <row r="13" ht="15.75" customHeight="1">
      <c r="A13" s="7" t="s">
        <v>42</v>
      </c>
      <c r="B13" s="7" t="s">
        <v>11</v>
      </c>
      <c r="C13" s="7" t="s">
        <v>12</v>
      </c>
      <c r="G13" s="7" t="s">
        <v>16</v>
      </c>
      <c r="H13" s="7" t="s">
        <v>43</v>
      </c>
      <c r="L13" s="5" t="str">
        <f t="shared" si="1"/>
        <v>, LOAD_RUN_ID NUMBER(38,0) NOT NULL </v>
      </c>
    </row>
    <row r="14" ht="15.75" customHeight="1">
      <c r="A14" s="7" t="s">
        <v>44</v>
      </c>
      <c r="B14" s="7" t="s">
        <v>11</v>
      </c>
      <c r="G14" s="7" t="s">
        <v>16</v>
      </c>
      <c r="H14" s="7" t="s">
        <v>45</v>
      </c>
      <c r="L14" s="5" t="str">
        <f t="shared" si="1"/>
        <v>, LOAD_SET_ID NUMBER(38,0)</v>
      </c>
    </row>
    <row r="15" ht="15.75" customHeight="1">
      <c r="A15" s="7" t="s">
        <v>46</v>
      </c>
      <c r="B15" s="7" t="s">
        <v>47</v>
      </c>
      <c r="G15" s="7" t="s">
        <v>16</v>
      </c>
      <c r="H15" s="7" t="s">
        <v>48</v>
      </c>
      <c r="L15" s="5" t="str">
        <f t="shared" si="1"/>
        <v>, LOAD_PERIOD VARCHAR(255)</v>
      </c>
    </row>
    <row r="16" ht="15.75" customHeight="1">
      <c r="A16" s="7" t="s">
        <v>49</v>
      </c>
      <c r="B16" s="7" t="s">
        <v>50</v>
      </c>
      <c r="G16" s="7" t="s">
        <v>16</v>
      </c>
      <c r="H16" s="7" t="s">
        <v>51</v>
      </c>
      <c r="L16" s="5" t="str">
        <f t="shared" si="1"/>
        <v>, LOAD_TS TIMESTAMP_LTZ(9)</v>
      </c>
    </row>
    <row r="17" ht="15.75" customHeight="1">
      <c r="A17" s="7" t="s">
        <v>52</v>
      </c>
      <c r="B17" s="7" t="s">
        <v>11</v>
      </c>
      <c r="H17" s="7" t="s">
        <v>53</v>
      </c>
      <c r="L17" s="5" t="str">
        <f t="shared" si="1"/>
        <v>, STATUS_RUN_ID NUMBER(38,0)</v>
      </c>
    </row>
    <row r="18" ht="15.75" customHeight="1">
      <c r="A18" s="7" t="s">
        <v>54</v>
      </c>
      <c r="B18" s="7" t="s">
        <v>11</v>
      </c>
      <c r="H18" s="7" t="s">
        <v>53</v>
      </c>
      <c r="L18" s="5" t="str">
        <f t="shared" si="1"/>
        <v>, STATUS_SET_ID NUMBER(38,0)</v>
      </c>
    </row>
    <row r="19" ht="15.75" customHeight="1">
      <c r="A19" s="7" t="s">
        <v>55</v>
      </c>
      <c r="B19" s="7" t="s">
        <v>50</v>
      </c>
      <c r="H19" s="7" t="s">
        <v>53</v>
      </c>
      <c r="L19" s="5" t="str">
        <f t="shared" si="1"/>
        <v>, STATUS_TS TIMESTAMP_LTZ(9)</v>
      </c>
    </row>
    <row r="20" ht="18.75" customHeight="1">
      <c r="A20" s="7" t="s">
        <v>56</v>
      </c>
      <c r="B20" s="7" t="s">
        <v>47</v>
      </c>
      <c r="G20" s="7" t="s">
        <v>20</v>
      </c>
      <c r="H20" s="9" t="s">
        <v>57</v>
      </c>
      <c r="L20" s="5" t="str">
        <f t="shared" si="1"/>
        <v>, SRC_HASH VARCHAR(255)</v>
      </c>
    </row>
    <row r="21" ht="15.75" customHeight="1">
      <c r="A21" s="7" t="str">
        <f t="shared" ref="A21:A69" si="2">CONCATENATE("SRC_",H21)</f>
        <v>SRC_CLAIM_PAYMENT_NUMBER</v>
      </c>
      <c r="B21" s="7" t="s">
        <v>291</v>
      </c>
      <c r="F21" s="14"/>
      <c r="G21" s="7" t="s">
        <v>20</v>
      </c>
      <c r="H21" s="7" t="s">
        <v>710</v>
      </c>
      <c r="L21" s="5" t="str">
        <f t="shared" si="1"/>
        <v>, SRC_CLAIM_PAYMENT_NUMBER VARCHAR(18)</v>
      </c>
    </row>
    <row r="22" ht="15.75" customHeight="1">
      <c r="A22" s="7" t="str">
        <f t="shared" si="2"/>
        <v>SRC_RECORD_TYPE</v>
      </c>
      <c r="B22" s="7" t="s">
        <v>36</v>
      </c>
      <c r="F22" s="14"/>
      <c r="G22" s="7" t="s">
        <v>20</v>
      </c>
      <c r="H22" s="7" t="s">
        <v>405</v>
      </c>
      <c r="L22" s="5" t="str">
        <f t="shared" si="1"/>
        <v>, SRC_RECORD_TYPE VARCHAR(1)</v>
      </c>
    </row>
    <row r="23" ht="15.75" customHeight="1">
      <c r="A23" s="7" t="str">
        <f t="shared" si="2"/>
        <v>SRC_PAYER_CLAIM_CONTROL_NUMBER</v>
      </c>
      <c r="B23" s="7" t="s">
        <v>19</v>
      </c>
      <c r="F23" s="14"/>
      <c r="G23" s="7" t="s">
        <v>20</v>
      </c>
      <c r="H23" s="7" t="s">
        <v>711</v>
      </c>
      <c r="L23" s="5" t="str">
        <f t="shared" si="1"/>
        <v>, SRC_PAYER_CLAIM_CONTROL_NUMBER VARCHAR(50)</v>
      </c>
    </row>
    <row r="24" ht="15.75" customHeight="1">
      <c r="A24" s="7" t="str">
        <f t="shared" si="2"/>
        <v>SRC_PAYER_ID</v>
      </c>
      <c r="B24" s="7" t="s">
        <v>61</v>
      </c>
      <c r="E24" s="7" t="s">
        <v>12</v>
      </c>
      <c r="F24" s="14"/>
      <c r="G24" s="7" t="s">
        <v>20</v>
      </c>
      <c r="H24" s="7" t="s">
        <v>406</v>
      </c>
      <c r="L24" s="5" t="str">
        <f t="shared" si="1"/>
        <v>, SRC_PAYER_ID VARCHAR(12)</v>
      </c>
    </row>
    <row r="25" ht="15.75" customHeight="1">
      <c r="A25" s="7" t="str">
        <f t="shared" si="2"/>
        <v>SRC_CLAIM_STATUS</v>
      </c>
      <c r="B25" s="7" t="s">
        <v>69</v>
      </c>
      <c r="E25" s="7" t="s">
        <v>12</v>
      </c>
      <c r="F25" s="14"/>
      <c r="G25" s="7" t="s">
        <v>20</v>
      </c>
      <c r="H25" s="7" t="s">
        <v>712</v>
      </c>
      <c r="L25" s="5" t="str">
        <f t="shared" si="1"/>
        <v>, SRC_CLAIM_STATUS VARCHAR(2)</v>
      </c>
    </row>
    <row r="26" ht="15.75" customHeight="1">
      <c r="A26" s="7" t="str">
        <f t="shared" si="2"/>
        <v>SRC_EMDEON_TRANSACTION_ID</v>
      </c>
      <c r="B26" s="7" t="s">
        <v>19</v>
      </c>
      <c r="F26" s="14"/>
      <c r="G26" s="7" t="s">
        <v>20</v>
      </c>
      <c r="H26" s="7" t="s">
        <v>713</v>
      </c>
      <c r="L26" s="5" t="str">
        <f t="shared" si="1"/>
        <v>, SRC_EMDEON_TRANSACTION_ID VARCHAR(50)</v>
      </c>
    </row>
    <row r="27" ht="15.75" customHeight="1">
      <c r="A27" s="7" t="str">
        <f t="shared" si="2"/>
        <v>SRC_CLAIM_RECEIVED_BY_PAYER_DATE</v>
      </c>
      <c r="B27" s="7" t="s">
        <v>29</v>
      </c>
      <c r="E27" s="7" t="s">
        <v>12</v>
      </c>
      <c r="F27" s="14"/>
      <c r="G27" s="7" t="s">
        <v>20</v>
      </c>
      <c r="H27" s="7" t="s">
        <v>714</v>
      </c>
      <c r="L27" s="5" t="str">
        <f t="shared" si="1"/>
        <v>, SRC_CLAIM_RECEIVED_BY_PAYER_DATE DATE</v>
      </c>
    </row>
    <row r="28" ht="15.75" customHeight="1">
      <c r="A28" s="7" t="str">
        <f t="shared" si="2"/>
        <v>SRC_EMDEON_PURPOSE_CD</v>
      </c>
      <c r="B28" s="7" t="s">
        <v>306</v>
      </c>
      <c r="F28" s="14"/>
      <c r="G28" s="7" t="s">
        <v>20</v>
      </c>
      <c r="H28" s="7" t="s">
        <v>715</v>
      </c>
      <c r="L28" s="5" t="str">
        <f t="shared" si="1"/>
        <v>, SRC_EMDEON_PURPOSE_CD VARCHAR(40)</v>
      </c>
    </row>
    <row r="29" ht="15.75" customHeight="1">
      <c r="A29" s="7" t="str">
        <f t="shared" si="2"/>
        <v>SRC_PAYER_NAME</v>
      </c>
      <c r="B29" s="7" t="s">
        <v>36</v>
      </c>
      <c r="F29" s="14"/>
      <c r="G29" s="7" t="s">
        <v>20</v>
      </c>
      <c r="H29" s="7" t="s">
        <v>411</v>
      </c>
      <c r="L29" s="5" t="str">
        <f t="shared" si="1"/>
        <v>, SRC_PAYER_NAME VARCHAR(1)</v>
      </c>
    </row>
    <row r="30" ht="15.75" customHeight="1">
      <c r="A30" s="7" t="str">
        <f t="shared" si="2"/>
        <v>SRC_BILLING_PR_ID</v>
      </c>
      <c r="B30" s="7" t="s">
        <v>146</v>
      </c>
      <c r="F30" s="14"/>
      <c r="G30" s="7" t="s">
        <v>20</v>
      </c>
      <c r="H30" s="7" t="s">
        <v>431</v>
      </c>
      <c r="L30" s="5" t="str">
        <f t="shared" si="1"/>
        <v>, SRC_BILLING_PR_ID VARCHAR(20)</v>
      </c>
    </row>
    <row r="31" ht="15.75" customHeight="1">
      <c r="A31" s="7" t="str">
        <f t="shared" si="2"/>
        <v>SRC_BILLING_PR_NPI</v>
      </c>
      <c r="B31" s="7" t="s">
        <v>146</v>
      </c>
      <c r="E31" s="7" t="s">
        <v>12</v>
      </c>
      <c r="F31" s="14"/>
      <c r="G31" s="7" t="s">
        <v>20</v>
      </c>
      <c r="H31" s="7" t="s">
        <v>432</v>
      </c>
      <c r="L31" s="5" t="str">
        <f t="shared" si="1"/>
        <v>, SRC_BILLING_PR_NPI VARCHAR(20)</v>
      </c>
    </row>
    <row r="32" ht="15.75" customHeight="1">
      <c r="A32" s="7" t="str">
        <f t="shared" si="2"/>
        <v>SRC_BILLING_PR_NAME</v>
      </c>
      <c r="B32" s="7" t="s">
        <v>84</v>
      </c>
      <c r="F32" s="14"/>
      <c r="G32" s="7" t="s">
        <v>20</v>
      </c>
      <c r="H32" s="7" t="s">
        <v>716</v>
      </c>
      <c r="L32" s="5" t="str">
        <f t="shared" si="1"/>
        <v>, SRC_BILLING_PR_NAME VARCHAR(16777216)</v>
      </c>
    </row>
    <row r="33" ht="15.75" customHeight="1">
      <c r="A33" s="7" t="str">
        <f t="shared" si="2"/>
        <v>SRC_BILLING_PR_ADR_LINE1</v>
      </c>
      <c r="B33" s="7" t="s">
        <v>84</v>
      </c>
      <c r="F33" s="14"/>
      <c r="G33" s="7" t="s">
        <v>20</v>
      </c>
      <c r="H33" s="7" t="s">
        <v>717</v>
      </c>
      <c r="L33" s="5" t="str">
        <f t="shared" si="1"/>
        <v>, SRC_BILLING_PR_ADR_LINE1 VARCHAR(16777216)</v>
      </c>
    </row>
    <row r="34" ht="15.75" customHeight="1">
      <c r="A34" s="7" t="str">
        <f t="shared" si="2"/>
        <v>SRC_BILLING_PR_ADR_LINE2</v>
      </c>
      <c r="B34" s="7" t="s">
        <v>84</v>
      </c>
      <c r="F34" s="14"/>
      <c r="G34" s="7" t="s">
        <v>20</v>
      </c>
      <c r="H34" s="7" t="s">
        <v>718</v>
      </c>
      <c r="L34" s="5" t="str">
        <f t="shared" si="1"/>
        <v>, SRC_BILLING_PR_ADR_LINE2 VARCHAR(16777216)</v>
      </c>
    </row>
    <row r="35" ht="15.75" customHeight="1">
      <c r="A35" s="7" t="str">
        <f t="shared" si="2"/>
        <v>SRC_BILLING_PR_ADR_CITY</v>
      </c>
      <c r="B35" s="7" t="s">
        <v>84</v>
      </c>
      <c r="F35" s="14"/>
      <c r="G35" s="7" t="s">
        <v>20</v>
      </c>
      <c r="H35" s="7" t="s">
        <v>719</v>
      </c>
      <c r="L35" s="5" t="str">
        <f t="shared" si="1"/>
        <v>, SRC_BILLING_PR_ADR_CITY VARCHAR(16777216)</v>
      </c>
    </row>
    <row r="36" ht="15.75" customHeight="1">
      <c r="A36" s="7" t="str">
        <f t="shared" si="2"/>
        <v>SRC_BILLING_PR_ADR_STATE</v>
      </c>
      <c r="B36" s="7" t="s">
        <v>69</v>
      </c>
      <c r="F36" s="14"/>
      <c r="G36" s="7" t="s">
        <v>20</v>
      </c>
      <c r="H36" s="7" t="s">
        <v>720</v>
      </c>
      <c r="L36" s="5" t="str">
        <f t="shared" si="1"/>
        <v>, SRC_BILLING_PR_ADR_STATE VARCHAR(2)</v>
      </c>
    </row>
    <row r="37" ht="15.75" customHeight="1">
      <c r="A37" s="7" t="str">
        <f t="shared" si="2"/>
        <v>SRC_BILLING_PR_ADR_ZIP</v>
      </c>
      <c r="B37" s="7" t="s">
        <v>84</v>
      </c>
      <c r="F37" s="14"/>
      <c r="G37" s="7" t="s">
        <v>20</v>
      </c>
      <c r="H37" s="7" t="s">
        <v>721</v>
      </c>
      <c r="L37" s="5" t="str">
        <f t="shared" si="1"/>
        <v>, SRC_BILLING_PR_ADR_ZIP VARCHAR(16777216)</v>
      </c>
    </row>
    <row r="38" ht="15.75" customHeight="1">
      <c r="A38" s="7" t="str">
        <f t="shared" si="2"/>
        <v>SRC_RENDERING_PR_NPI</v>
      </c>
      <c r="B38" s="7" t="s">
        <v>61</v>
      </c>
      <c r="E38" s="7" t="s">
        <v>12</v>
      </c>
      <c r="F38" s="14"/>
      <c r="G38" s="7" t="s">
        <v>20</v>
      </c>
      <c r="H38" s="7" t="s">
        <v>722</v>
      </c>
      <c r="L38" s="5" t="str">
        <f t="shared" si="1"/>
        <v>, SRC_RENDERING_PR_NPI VARCHAR(12)</v>
      </c>
    </row>
    <row r="39" ht="15.75" customHeight="1">
      <c r="A39" s="7" t="str">
        <f t="shared" si="2"/>
        <v>SRC_RENDERING_PR_LAST_OR_ORG_NAME</v>
      </c>
      <c r="B39" s="7" t="s">
        <v>84</v>
      </c>
      <c r="F39" s="14"/>
      <c r="G39" s="7" t="s">
        <v>20</v>
      </c>
      <c r="H39" s="7" t="s">
        <v>723</v>
      </c>
      <c r="L39" s="5" t="str">
        <f t="shared" si="1"/>
        <v>, SRC_RENDERING_PR_LAST_OR_ORG_NAME VARCHAR(16777216)</v>
      </c>
    </row>
    <row r="40" ht="15.75" customHeight="1">
      <c r="A40" s="7" t="str">
        <f t="shared" si="2"/>
        <v>SRC_RENDERING_PR_FIRST_NAME</v>
      </c>
      <c r="B40" s="7" t="s">
        <v>84</v>
      </c>
      <c r="F40" s="14"/>
      <c r="G40" s="7" t="s">
        <v>20</v>
      </c>
      <c r="H40" s="7" t="s">
        <v>724</v>
      </c>
      <c r="L40" s="5" t="str">
        <f t="shared" si="1"/>
        <v>, SRC_RENDERING_PR_FIRST_NAME VARCHAR(16777216)</v>
      </c>
    </row>
    <row r="41" ht="15.75" customHeight="1">
      <c r="A41" s="7" t="str">
        <f t="shared" si="2"/>
        <v>SRC_STATEMENT_FROM_DATE</v>
      </c>
      <c r="B41" s="7" t="s">
        <v>29</v>
      </c>
      <c r="E41" s="7" t="s">
        <v>12</v>
      </c>
      <c r="F41" s="14"/>
      <c r="G41" s="7" t="s">
        <v>20</v>
      </c>
      <c r="H41" s="7" t="s">
        <v>725</v>
      </c>
      <c r="L41" s="5" t="str">
        <f t="shared" si="1"/>
        <v>, SRC_STATEMENT_FROM_DATE DATE</v>
      </c>
    </row>
    <row r="42" ht="15.75" customHeight="1">
      <c r="A42" s="7" t="str">
        <f t="shared" si="2"/>
        <v>SRC_STATEMENT_TO_DATE</v>
      </c>
      <c r="B42" s="7" t="s">
        <v>29</v>
      </c>
      <c r="E42" s="7" t="s">
        <v>12</v>
      </c>
      <c r="F42" s="14"/>
      <c r="G42" s="7" t="s">
        <v>20</v>
      </c>
      <c r="H42" s="7" t="s">
        <v>726</v>
      </c>
      <c r="L42" s="5" t="str">
        <f t="shared" si="1"/>
        <v>, SRC_STATEMENT_TO_DATE DATE</v>
      </c>
    </row>
    <row r="43" ht="15.75" customHeight="1">
      <c r="A43" s="7" t="str">
        <f t="shared" si="2"/>
        <v>SRC_TOTAL_PAID_AMT</v>
      </c>
      <c r="B43" s="7" t="s">
        <v>173</v>
      </c>
      <c r="E43" s="7" t="s">
        <v>12</v>
      </c>
      <c r="F43" s="14"/>
      <c r="G43" s="7" t="s">
        <v>20</v>
      </c>
      <c r="H43" s="7" t="s">
        <v>727</v>
      </c>
      <c r="L43" s="5" t="str">
        <f t="shared" si="1"/>
        <v>, SRC_TOTAL_PAID_AMT FLOAT</v>
      </c>
    </row>
    <row r="44" ht="15.75" customHeight="1">
      <c r="A44" s="7" t="str">
        <f t="shared" si="2"/>
        <v>SRC_TOTAL_CLAIM_CHARGE_AMOUNT</v>
      </c>
      <c r="B44" s="7" t="s">
        <v>173</v>
      </c>
      <c r="F44" s="14"/>
      <c r="G44" s="7" t="s">
        <v>20</v>
      </c>
      <c r="H44" s="7" t="s">
        <v>728</v>
      </c>
      <c r="L44" s="5" t="str">
        <f t="shared" si="1"/>
        <v>, SRC_TOTAL_CLAIM_CHARGE_AMOUNT FLOAT</v>
      </c>
    </row>
    <row r="45" ht="15.75" customHeight="1">
      <c r="A45" s="7" t="str">
        <f t="shared" si="2"/>
        <v>SRC_PATIENT_RESPONSIBILITY_AMOUNT</v>
      </c>
      <c r="B45" s="7" t="s">
        <v>173</v>
      </c>
      <c r="F45" s="14"/>
      <c r="G45" s="7" t="s">
        <v>20</v>
      </c>
      <c r="H45" s="7" t="s">
        <v>729</v>
      </c>
      <c r="L45" s="5" t="str">
        <f t="shared" si="1"/>
        <v>, SRC_PATIENT_RESPONSIBILITY_AMOUNT FLOAT</v>
      </c>
    </row>
    <row r="46" ht="15.75" customHeight="1">
      <c r="A46" s="7" t="str">
        <f t="shared" si="2"/>
        <v>SRC_DRG_CODE</v>
      </c>
      <c r="B46" s="7" t="s">
        <v>178</v>
      </c>
      <c r="E46" s="7" t="s">
        <v>12</v>
      </c>
      <c r="F46" s="14"/>
      <c r="G46" s="7" t="s">
        <v>20</v>
      </c>
      <c r="H46" s="7" t="s">
        <v>460</v>
      </c>
      <c r="L46" s="5" t="str">
        <f t="shared" si="1"/>
        <v>, SRC_DRG_CODE VARCHAR(4)</v>
      </c>
    </row>
    <row r="47" ht="15.75" customHeight="1">
      <c r="A47" s="7" t="str">
        <f t="shared" si="2"/>
        <v>SRC_TYPE_OF_BILL</v>
      </c>
      <c r="B47" s="7" t="s">
        <v>64</v>
      </c>
      <c r="F47" s="14"/>
      <c r="G47" s="7" t="s">
        <v>20</v>
      </c>
      <c r="H47" s="7" t="s">
        <v>730</v>
      </c>
      <c r="L47" s="5" t="str">
        <f t="shared" si="1"/>
        <v>, SRC_TYPE_OF_BILL VARCHAR(3)</v>
      </c>
    </row>
    <row r="48" ht="15.75" customHeight="1">
      <c r="A48" s="7" t="str">
        <f t="shared" si="2"/>
        <v>SRC_PATIENT_AMOUNT_PAID</v>
      </c>
      <c r="B48" s="7" t="s">
        <v>173</v>
      </c>
      <c r="F48" s="14"/>
      <c r="G48" s="7" t="s">
        <v>20</v>
      </c>
      <c r="H48" s="7" t="s">
        <v>731</v>
      </c>
      <c r="L48" s="5" t="str">
        <f t="shared" si="1"/>
        <v>, SRC_PATIENT_AMOUNT_PAID FLOAT</v>
      </c>
    </row>
    <row r="49" ht="15.75" customHeight="1">
      <c r="A49" s="7" t="str">
        <f t="shared" si="2"/>
        <v>SRC_TYPE_OF_COVERAGE</v>
      </c>
      <c r="B49" s="7" t="s">
        <v>69</v>
      </c>
      <c r="E49" s="7" t="s">
        <v>12</v>
      </c>
      <c r="F49" s="14"/>
      <c r="G49" s="7" t="s">
        <v>20</v>
      </c>
      <c r="H49" s="7" t="s">
        <v>732</v>
      </c>
      <c r="L49" s="5" t="str">
        <f t="shared" si="1"/>
        <v>, SRC_TYPE_OF_COVERAGE VARCHAR(2)</v>
      </c>
    </row>
    <row r="50" ht="15.75" customHeight="1">
      <c r="A50" s="7" t="str">
        <f t="shared" si="2"/>
        <v>SRC_GROUP_CODE_1</v>
      </c>
      <c r="B50" s="7" t="s">
        <v>69</v>
      </c>
      <c r="F50" s="14"/>
      <c r="G50" s="7" t="s">
        <v>20</v>
      </c>
      <c r="H50" s="7" t="s">
        <v>733</v>
      </c>
      <c r="L50" s="5" t="str">
        <f t="shared" si="1"/>
        <v>, SRC_GROUP_CODE_1 VARCHAR(2)</v>
      </c>
    </row>
    <row r="51" ht="15.75" customHeight="1">
      <c r="A51" s="7" t="str">
        <f t="shared" si="2"/>
        <v>SRC_REASON_CODE_1</v>
      </c>
      <c r="B51" s="7" t="s">
        <v>353</v>
      </c>
      <c r="F51" s="14"/>
      <c r="G51" s="7" t="s">
        <v>20</v>
      </c>
      <c r="H51" s="7" t="s">
        <v>734</v>
      </c>
      <c r="L51" s="5" t="str">
        <f t="shared" si="1"/>
        <v>, SRC_REASON_CODE_1 VARCHAR(5)</v>
      </c>
    </row>
    <row r="52" ht="15.75" customHeight="1">
      <c r="A52" s="7" t="str">
        <f t="shared" si="2"/>
        <v>SRC_ADJUSTMENT_AMOUNT_1</v>
      </c>
      <c r="B52" s="7" t="s">
        <v>173</v>
      </c>
      <c r="F52" s="14"/>
      <c r="G52" s="7" t="s">
        <v>20</v>
      </c>
      <c r="H52" s="7" t="s">
        <v>735</v>
      </c>
      <c r="L52" s="5" t="str">
        <f t="shared" si="1"/>
        <v>, SRC_ADJUSTMENT_AMOUNT_1 FLOAT</v>
      </c>
    </row>
    <row r="53" ht="15.75" customHeight="1">
      <c r="A53" s="7" t="str">
        <f t="shared" si="2"/>
        <v>SRC_ADJUSTMENT_QUANTITY_1</v>
      </c>
      <c r="B53" s="7" t="s">
        <v>11</v>
      </c>
      <c r="F53" s="14"/>
      <c r="G53" s="7" t="s">
        <v>20</v>
      </c>
      <c r="H53" s="7" t="s">
        <v>736</v>
      </c>
      <c r="L53" s="5" t="str">
        <f t="shared" si="1"/>
        <v>, SRC_ADJUSTMENT_QUANTITY_1 NUMBER(38,0)</v>
      </c>
    </row>
    <row r="54" ht="15.75" customHeight="1">
      <c r="A54" s="7" t="str">
        <f t="shared" si="2"/>
        <v>SRC_GROUP_CODE_2</v>
      </c>
      <c r="B54" s="7" t="s">
        <v>69</v>
      </c>
      <c r="F54" s="14"/>
      <c r="G54" s="7" t="s">
        <v>20</v>
      </c>
      <c r="H54" s="7" t="s">
        <v>737</v>
      </c>
      <c r="L54" s="5" t="str">
        <f t="shared" si="1"/>
        <v>, SRC_GROUP_CODE_2 VARCHAR(2)</v>
      </c>
    </row>
    <row r="55" ht="15.75" customHeight="1">
      <c r="A55" s="7" t="str">
        <f t="shared" si="2"/>
        <v>SRC_REASON_CODE_2</v>
      </c>
      <c r="B55" s="7" t="s">
        <v>353</v>
      </c>
      <c r="F55" s="14"/>
      <c r="G55" s="7" t="s">
        <v>20</v>
      </c>
      <c r="H55" s="7" t="s">
        <v>738</v>
      </c>
      <c r="L55" s="5" t="str">
        <f t="shared" si="1"/>
        <v>, SRC_REASON_CODE_2 VARCHAR(5)</v>
      </c>
    </row>
    <row r="56" ht="15.75" customHeight="1">
      <c r="A56" s="7" t="str">
        <f t="shared" si="2"/>
        <v>SRC_ADJUSTMENT_AMOUNT_2</v>
      </c>
      <c r="B56" s="7" t="s">
        <v>173</v>
      </c>
      <c r="F56" s="14"/>
      <c r="G56" s="7" t="s">
        <v>20</v>
      </c>
      <c r="H56" s="7" t="s">
        <v>739</v>
      </c>
      <c r="L56" s="5" t="str">
        <f t="shared" si="1"/>
        <v>, SRC_ADJUSTMENT_AMOUNT_2 FLOAT</v>
      </c>
    </row>
    <row r="57" ht="15.75" customHeight="1">
      <c r="A57" s="7" t="str">
        <f t="shared" si="2"/>
        <v>SRC_ADJUSTMENT_QUANTITY_2</v>
      </c>
      <c r="B57" s="7" t="s">
        <v>11</v>
      </c>
      <c r="F57" s="14"/>
      <c r="G57" s="7" t="s">
        <v>20</v>
      </c>
      <c r="H57" s="7" t="s">
        <v>740</v>
      </c>
      <c r="L57" s="5" t="str">
        <f t="shared" si="1"/>
        <v>, SRC_ADJUSTMENT_QUANTITY_2 NUMBER(38,0)</v>
      </c>
    </row>
    <row r="58" ht="15.75" customHeight="1">
      <c r="A58" s="7" t="str">
        <f t="shared" si="2"/>
        <v>SRC_GROUP_CODE_3</v>
      </c>
      <c r="B58" s="7" t="s">
        <v>69</v>
      </c>
      <c r="F58" s="14"/>
      <c r="G58" s="7" t="s">
        <v>20</v>
      </c>
      <c r="H58" s="7" t="s">
        <v>741</v>
      </c>
      <c r="L58" s="5" t="str">
        <f t="shared" si="1"/>
        <v>, SRC_GROUP_CODE_3 VARCHAR(2)</v>
      </c>
    </row>
    <row r="59" ht="15.75" customHeight="1">
      <c r="A59" s="7" t="str">
        <f t="shared" si="2"/>
        <v>SRC_REASON_CODE_3</v>
      </c>
      <c r="B59" s="7" t="s">
        <v>353</v>
      </c>
      <c r="F59" s="14"/>
      <c r="G59" s="7" t="s">
        <v>20</v>
      </c>
      <c r="H59" s="7" t="s">
        <v>742</v>
      </c>
      <c r="L59" s="5" t="str">
        <f t="shared" si="1"/>
        <v>, SRC_REASON_CODE_3 VARCHAR(5)</v>
      </c>
    </row>
    <row r="60" ht="15.75" customHeight="1">
      <c r="A60" s="7" t="str">
        <f t="shared" si="2"/>
        <v>SRC_ADJUSTMENT_AMOUNT_3</v>
      </c>
      <c r="B60" s="7" t="s">
        <v>173</v>
      </c>
      <c r="F60" s="14"/>
      <c r="G60" s="7" t="s">
        <v>20</v>
      </c>
      <c r="H60" s="7" t="s">
        <v>743</v>
      </c>
      <c r="L60" s="5" t="str">
        <f t="shared" si="1"/>
        <v>, SRC_ADJUSTMENT_AMOUNT_3 FLOAT</v>
      </c>
    </row>
    <row r="61" ht="15.75" customHeight="1">
      <c r="A61" s="7" t="str">
        <f t="shared" si="2"/>
        <v>SRC_ADJUSTMENT_QUANTITY_3</v>
      </c>
      <c r="B61" s="7" t="s">
        <v>11</v>
      </c>
      <c r="F61" s="14"/>
      <c r="G61" s="7" t="s">
        <v>20</v>
      </c>
      <c r="H61" s="7" t="s">
        <v>744</v>
      </c>
      <c r="L61" s="5" t="str">
        <f t="shared" si="1"/>
        <v>, SRC_ADJUSTMENT_QUANTITY_3 NUMBER(38,0)</v>
      </c>
    </row>
    <row r="62" ht="15.75" customHeight="1">
      <c r="A62" s="7" t="str">
        <f t="shared" si="2"/>
        <v>SRC_GROUP_CODE_4</v>
      </c>
      <c r="B62" s="7" t="s">
        <v>69</v>
      </c>
      <c r="F62" s="14"/>
      <c r="G62" s="7" t="s">
        <v>20</v>
      </c>
      <c r="H62" s="7" t="s">
        <v>745</v>
      </c>
      <c r="L62" s="5" t="str">
        <f t="shared" si="1"/>
        <v>, SRC_GROUP_CODE_4 VARCHAR(2)</v>
      </c>
    </row>
    <row r="63" ht="15.75" customHeight="1">
      <c r="A63" s="7" t="str">
        <f t="shared" si="2"/>
        <v>SRC_REASON_CODE_4</v>
      </c>
      <c r="B63" s="7" t="s">
        <v>353</v>
      </c>
      <c r="F63" s="14"/>
      <c r="G63" s="7" t="s">
        <v>20</v>
      </c>
      <c r="H63" s="7" t="s">
        <v>746</v>
      </c>
      <c r="L63" s="5" t="str">
        <f t="shared" si="1"/>
        <v>, SRC_REASON_CODE_4 VARCHAR(5)</v>
      </c>
    </row>
    <row r="64" ht="15.75" customHeight="1">
      <c r="A64" s="7" t="str">
        <f t="shared" si="2"/>
        <v>SRC_ADJUSTMENT_AMOUNT_4</v>
      </c>
      <c r="B64" s="7" t="s">
        <v>173</v>
      </c>
      <c r="F64" s="14"/>
      <c r="G64" s="7" t="s">
        <v>20</v>
      </c>
      <c r="H64" s="7" t="s">
        <v>747</v>
      </c>
      <c r="L64" s="5" t="str">
        <f t="shared" si="1"/>
        <v>, SRC_ADJUSTMENT_AMOUNT_4 FLOAT</v>
      </c>
    </row>
    <row r="65" ht="15.75" customHeight="1">
      <c r="A65" s="7" t="str">
        <f t="shared" si="2"/>
        <v>SRC_ADJUSTMENT_QUANTITY_4</v>
      </c>
      <c r="B65" s="7" t="s">
        <v>11</v>
      </c>
      <c r="F65" s="14"/>
      <c r="G65" s="7" t="s">
        <v>20</v>
      </c>
      <c r="H65" s="7" t="s">
        <v>748</v>
      </c>
      <c r="L65" s="5" t="str">
        <f t="shared" si="1"/>
        <v>, SRC_ADJUSTMENT_QUANTITY_4 NUMBER(38,0)</v>
      </c>
    </row>
    <row r="66" ht="15.75" customHeight="1">
      <c r="A66" s="7" t="str">
        <f t="shared" si="2"/>
        <v>SRC_GROUP_CODE_5</v>
      </c>
      <c r="B66" s="7" t="s">
        <v>69</v>
      </c>
      <c r="F66" s="14"/>
      <c r="G66" s="7" t="s">
        <v>20</v>
      </c>
      <c r="H66" s="7" t="s">
        <v>749</v>
      </c>
      <c r="L66" s="5" t="str">
        <f t="shared" si="1"/>
        <v>, SRC_GROUP_CODE_5 VARCHAR(2)</v>
      </c>
    </row>
    <row r="67" ht="15.75" customHeight="1">
      <c r="A67" s="7" t="str">
        <f t="shared" si="2"/>
        <v>SRC_REASON_CODE_5</v>
      </c>
      <c r="B67" s="7" t="s">
        <v>353</v>
      </c>
      <c r="F67" s="14"/>
      <c r="G67" s="7" t="s">
        <v>20</v>
      </c>
      <c r="H67" s="7" t="s">
        <v>750</v>
      </c>
      <c r="L67" s="5" t="str">
        <f t="shared" si="1"/>
        <v>, SRC_REASON_CODE_5 VARCHAR(5)</v>
      </c>
    </row>
    <row r="68" ht="15.75" customHeight="1">
      <c r="A68" s="7" t="str">
        <f t="shared" si="2"/>
        <v>SRC_ADJUSTMENT_AMOUNT_5</v>
      </c>
      <c r="B68" s="7" t="s">
        <v>173</v>
      </c>
      <c r="F68" s="14"/>
      <c r="G68" s="7" t="s">
        <v>20</v>
      </c>
      <c r="H68" s="7" t="s">
        <v>751</v>
      </c>
      <c r="L68" s="5" t="str">
        <f t="shared" si="1"/>
        <v>, SRC_ADJUSTMENT_AMOUNT_5 FLOAT</v>
      </c>
    </row>
    <row r="69" ht="15.75" customHeight="1">
      <c r="A69" s="7" t="str">
        <f t="shared" si="2"/>
        <v>SRC_ADJUSTMENT_QUANTITY_5</v>
      </c>
      <c r="B69" s="7" t="s">
        <v>11</v>
      </c>
      <c r="F69" s="14"/>
      <c r="G69" s="7" t="s">
        <v>20</v>
      </c>
      <c r="H69" s="7" t="s">
        <v>752</v>
      </c>
      <c r="L69" s="5" t="str">
        <f t="shared" si="1"/>
        <v>, SRC_ADJUSTMENT_QUANTITY_5 NUMBER(38,0)</v>
      </c>
    </row>
    <row r="70" ht="15.75" customHeight="1">
      <c r="A70" s="8" t="s">
        <v>391</v>
      </c>
      <c r="B70" s="10" t="s">
        <v>392</v>
      </c>
      <c r="F70" s="14"/>
      <c r="H70" s="15" t="s">
        <v>393</v>
      </c>
      <c r="L70" s="5" t="str">
        <f t="shared" si="1"/>
        <v>, SRC_ENCRYPTED_BENE_ID VARCHAR(100)</v>
      </c>
    </row>
    <row r="71" ht="15.75" customHeight="1">
      <c r="A71" s="8" t="s">
        <v>634</v>
      </c>
      <c r="B71" s="10" t="s">
        <v>34</v>
      </c>
      <c r="F71" s="14"/>
      <c r="G71" s="10" t="s">
        <v>515</v>
      </c>
      <c r="H71" s="18"/>
      <c r="L71" s="5" t="str">
        <f t="shared" si="1"/>
        <v>, MISSING_VISIT_NK_FLAG BOOLEAN</v>
      </c>
    </row>
    <row r="72" ht="15.75" customHeight="1">
      <c r="A72" s="8" t="s">
        <v>636</v>
      </c>
      <c r="B72" s="10" t="s">
        <v>34</v>
      </c>
      <c r="F72" s="14"/>
      <c r="G72" s="10" t="s">
        <v>515</v>
      </c>
      <c r="H72" s="18"/>
      <c r="L72" s="5" t="str">
        <f t="shared" si="1"/>
        <v>, MISSING_OTHER_FLAG BOOLEAN</v>
      </c>
    </row>
    <row r="73" ht="15.75" customHeight="1">
      <c r="A73" s="16" t="s">
        <v>394</v>
      </c>
      <c r="B73" s="10" t="s">
        <v>395</v>
      </c>
      <c r="F73" s="14"/>
      <c r="L73" s="5" t="str">
        <f t="shared" si="1"/>
        <v>, POTENTIAL_DUP_FLAG BOOLEAN</v>
      </c>
    </row>
    <row r="74" ht="15.75" customHeight="1">
      <c r="F74" s="14"/>
    </row>
    <row r="75" ht="15.75" customHeight="1">
      <c r="F75" s="14"/>
    </row>
    <row r="76" ht="15.75" customHeight="1">
      <c r="F76" s="14"/>
    </row>
    <row r="77" ht="15.75" customHeight="1">
      <c r="F77" s="14"/>
    </row>
    <row r="78" ht="15.75" customHeight="1">
      <c r="F78" s="14"/>
    </row>
    <row r="79" ht="15.75" customHeight="1">
      <c r="F79" s="14"/>
    </row>
    <row r="80" ht="15.75" customHeight="1">
      <c r="F80" s="14"/>
    </row>
    <row r="81" ht="15.75" customHeight="1">
      <c r="F81" s="14"/>
    </row>
    <row r="82" ht="15.75" customHeight="1">
      <c r="F82" s="14"/>
    </row>
    <row r="83" ht="15.75" customHeight="1">
      <c r="F83" s="14"/>
    </row>
    <row r="84" ht="15.75" customHeight="1">
      <c r="F84" s="14"/>
    </row>
    <row r="85" ht="15.75" customHeight="1">
      <c r="F85" s="14"/>
    </row>
    <row r="86" ht="15.75" customHeight="1">
      <c r="F86" s="14"/>
    </row>
    <row r="87" ht="15.75" customHeight="1">
      <c r="F87" s="14"/>
    </row>
    <row r="88" ht="15.75" customHeight="1">
      <c r="F88" s="14"/>
    </row>
    <row r="89" ht="15.75" customHeight="1">
      <c r="F89" s="14"/>
    </row>
    <row r="90" ht="15.75" customHeight="1">
      <c r="F90" s="14"/>
    </row>
    <row r="91" ht="15.75" customHeight="1">
      <c r="F91" s="14"/>
    </row>
    <row r="92" ht="15.75" customHeight="1">
      <c r="F92" s="14"/>
    </row>
    <row r="93" ht="15.75" customHeight="1">
      <c r="F93" s="14"/>
    </row>
    <row r="94" ht="15.75" customHeight="1">
      <c r="F94" s="14"/>
    </row>
    <row r="95" ht="15.75" customHeight="1">
      <c r="F95" s="14"/>
    </row>
    <row r="96" ht="15.75" customHeight="1">
      <c r="F96" s="14"/>
    </row>
    <row r="97" ht="15.75" customHeight="1">
      <c r="F97" s="14"/>
    </row>
    <row r="98" ht="15.75" customHeight="1">
      <c r="F98" s="14"/>
    </row>
    <row r="99" ht="15.75" customHeight="1">
      <c r="F99" s="14"/>
    </row>
    <row r="100" ht="15.75" customHeight="1">
      <c r="F100" s="14"/>
    </row>
    <row r="101" ht="15.75" customHeight="1">
      <c r="F101" s="14"/>
    </row>
    <row r="102" ht="15.75" customHeight="1">
      <c r="F102" s="14"/>
    </row>
    <row r="103" ht="15.75" customHeight="1">
      <c r="F103" s="14"/>
    </row>
    <row r="104" ht="15.75" customHeight="1">
      <c r="F104" s="14"/>
    </row>
    <row r="105" ht="15.75" customHeight="1">
      <c r="F105" s="14"/>
    </row>
    <row r="106" ht="15.75" customHeight="1">
      <c r="F106" s="14"/>
    </row>
    <row r="107" ht="15.75" customHeight="1">
      <c r="F107" s="14"/>
    </row>
    <row r="108" ht="15.75" customHeight="1">
      <c r="F108" s="14"/>
    </row>
    <row r="109" ht="15.75" customHeight="1">
      <c r="F109" s="14"/>
    </row>
    <row r="110" ht="15.75" customHeight="1">
      <c r="F110" s="14"/>
    </row>
    <row r="111" ht="15.75" customHeight="1">
      <c r="F111" s="14"/>
    </row>
    <row r="112" ht="15.75" customHeight="1">
      <c r="F112" s="14"/>
    </row>
    <row r="113" ht="15.75" customHeight="1">
      <c r="F113" s="14"/>
    </row>
    <row r="114" ht="15.75" customHeight="1">
      <c r="F114" s="14"/>
    </row>
    <row r="115" ht="15.75" customHeight="1">
      <c r="F115" s="14"/>
    </row>
    <row r="116" ht="15.75" customHeight="1">
      <c r="F116" s="14"/>
    </row>
    <row r="117" ht="15.75" customHeight="1">
      <c r="F117" s="14"/>
    </row>
    <row r="118" ht="15.75" customHeight="1">
      <c r="F118" s="14"/>
    </row>
    <row r="119" ht="15.75" customHeight="1">
      <c r="F119" s="14"/>
    </row>
    <row r="120" ht="15.75" customHeight="1">
      <c r="F120" s="14"/>
    </row>
    <row r="121" ht="15.75" customHeight="1">
      <c r="F121" s="14"/>
    </row>
    <row r="122" ht="15.75" customHeight="1">
      <c r="F122" s="14"/>
    </row>
    <row r="123" ht="15.75" customHeight="1">
      <c r="F123" s="14"/>
    </row>
    <row r="124" ht="15.75" customHeight="1">
      <c r="F124" s="14"/>
    </row>
    <row r="125" ht="15.75" customHeight="1">
      <c r="F125" s="14"/>
    </row>
    <row r="126" ht="15.75" customHeight="1">
      <c r="F126" s="14"/>
    </row>
    <row r="127" ht="15.75" customHeight="1">
      <c r="F127" s="14"/>
    </row>
    <row r="128" ht="15.75" customHeight="1">
      <c r="F128" s="14"/>
    </row>
    <row r="129" ht="15.75" customHeight="1">
      <c r="F129" s="14"/>
    </row>
    <row r="130" ht="15.75" customHeight="1">
      <c r="F130" s="14"/>
    </row>
    <row r="131" ht="15.75" customHeight="1">
      <c r="F131" s="14"/>
    </row>
    <row r="132" ht="15.75" customHeight="1">
      <c r="F132" s="14"/>
    </row>
    <row r="133" ht="15.75" customHeight="1">
      <c r="F133" s="14"/>
    </row>
    <row r="134" ht="15.75" customHeight="1">
      <c r="F134" s="14"/>
    </row>
    <row r="135" ht="15.75" customHeight="1">
      <c r="F135" s="14"/>
    </row>
    <row r="136" ht="15.75" customHeight="1">
      <c r="F136" s="14"/>
    </row>
    <row r="137" ht="15.75" customHeight="1">
      <c r="F137" s="14"/>
    </row>
    <row r="138" ht="15.75" customHeight="1">
      <c r="F138" s="14"/>
    </row>
    <row r="139" ht="15.75" customHeight="1">
      <c r="F139" s="14"/>
    </row>
    <row r="140" ht="15.75" customHeight="1">
      <c r="F140" s="14"/>
    </row>
    <row r="141" ht="15.75" customHeight="1">
      <c r="F141" s="14"/>
    </row>
    <row r="142" ht="15.75" customHeight="1">
      <c r="F142" s="14"/>
    </row>
    <row r="143" ht="15.75" customHeight="1">
      <c r="F143" s="14"/>
    </row>
    <row r="144" ht="15.75" customHeight="1">
      <c r="F144" s="14"/>
    </row>
    <row r="145" ht="15.75" customHeight="1">
      <c r="F145" s="14"/>
    </row>
    <row r="146" ht="15.75" customHeight="1">
      <c r="F146" s="14"/>
    </row>
    <row r="147" ht="15.75" customHeight="1">
      <c r="F147" s="14"/>
    </row>
    <row r="148" ht="15.75" customHeight="1">
      <c r="F148" s="14"/>
    </row>
    <row r="149" ht="15.75" customHeight="1">
      <c r="F149" s="14"/>
    </row>
    <row r="150" ht="15.75" customHeight="1">
      <c r="F150" s="14"/>
    </row>
    <row r="151" ht="15.75" customHeight="1">
      <c r="F151" s="14"/>
    </row>
    <row r="152" ht="15.75" customHeight="1">
      <c r="F152" s="14"/>
    </row>
    <row r="153" ht="15.75" customHeight="1">
      <c r="F153" s="14"/>
    </row>
    <row r="154" ht="15.75" customHeight="1">
      <c r="F154" s="14"/>
    </row>
    <row r="155" ht="15.75" customHeight="1">
      <c r="F155" s="14"/>
    </row>
    <row r="156" ht="15.75" customHeight="1">
      <c r="F156" s="14"/>
    </row>
    <row r="157" ht="15.75" customHeight="1">
      <c r="F157" s="14"/>
    </row>
    <row r="158" ht="15.75" customHeight="1">
      <c r="F158" s="14"/>
    </row>
    <row r="159" ht="15.75" customHeight="1">
      <c r="F159" s="14"/>
    </row>
    <row r="160" ht="15.75" customHeight="1">
      <c r="F160" s="14"/>
    </row>
    <row r="161" ht="15.75" customHeight="1">
      <c r="F161" s="14"/>
    </row>
    <row r="162" ht="15.75" customHeight="1">
      <c r="F162" s="14"/>
    </row>
    <row r="163" ht="15.75" customHeight="1">
      <c r="F163" s="14"/>
    </row>
    <row r="164" ht="15.75" customHeight="1">
      <c r="F164" s="14"/>
    </row>
    <row r="165" ht="15.75" customHeight="1">
      <c r="F165" s="14"/>
    </row>
    <row r="166" ht="15.75" customHeight="1">
      <c r="F166" s="14"/>
    </row>
    <row r="167" ht="15.75" customHeight="1">
      <c r="F167" s="14"/>
    </row>
    <row r="168" ht="15.75" customHeight="1">
      <c r="F168" s="14"/>
    </row>
    <row r="169" ht="15.75" customHeight="1">
      <c r="F169" s="14"/>
    </row>
    <row r="170" ht="15.75" customHeight="1">
      <c r="F170" s="14"/>
    </row>
    <row r="171" ht="15.75" customHeight="1">
      <c r="F171" s="14"/>
    </row>
    <row r="172" ht="15.75" customHeight="1">
      <c r="F172" s="14"/>
    </row>
    <row r="173" ht="15.75" customHeight="1">
      <c r="F173" s="14"/>
    </row>
    <row r="174" ht="15.75" customHeight="1">
      <c r="F174" s="14"/>
    </row>
    <row r="175" ht="15.75" customHeight="1">
      <c r="F175" s="14"/>
    </row>
    <row r="176" ht="15.75" customHeight="1">
      <c r="F176" s="14"/>
    </row>
    <row r="177" ht="15.75" customHeight="1">
      <c r="F177" s="14"/>
    </row>
    <row r="178" ht="15.75" customHeight="1">
      <c r="F178" s="14"/>
    </row>
    <row r="179" ht="15.75" customHeight="1">
      <c r="F179" s="14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autoFilter ref="$A$1:$J$1020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2020-09-30T17:22:44Z</dcterms:created>
  <dc:creator>Microsoft Office User</dc:creator>
</cp:coreProperties>
</file>