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allwright/Documents/github/lipid/streamlit/raw_data/"/>
    </mc:Choice>
  </mc:AlternateContent>
  <xr:revisionPtr revIDLastSave="0" documentId="8_{D0718B11-4D33-154C-928E-5A5F6C059BBE}" xr6:coauthVersionLast="47" xr6:coauthVersionMax="47" xr10:uidLastSave="{00000000-0000-0000-0000-000000000000}"/>
  <bookViews>
    <workbookView xWindow="0" yWindow="740" windowWidth="30240" windowHeight="18900" xr2:uid="{9F18F6B0-7B55-834E-9FD1-19944A0DAFB9}"/>
  </bookViews>
  <sheets>
    <sheet name="Ceramides" sheetId="1" r:id="rId1"/>
    <sheet name="Ceramides_pred" sheetId="9" r:id="rId2"/>
    <sheet name="Sphingomyelin" sheetId="2" r:id="rId3"/>
    <sheet name="Sphingomyelin_preds" sheetId="8" r:id="rId4"/>
    <sheet name="HexCer" sheetId="3" r:id="rId5"/>
    <sheet name="HexCer_preds" sheetId="10" r:id="rId6"/>
  </sheets>
  <definedNames>
    <definedName name="cer_bjah_outfile" localSheetId="1">Ceramides_pred!$A$1:$F$27</definedName>
    <definedName name="hexcer_bjah_outfile" localSheetId="5">HexCer_preds!$A$1:$F$38</definedName>
    <definedName name="sm_bjah2_outfile" localSheetId="3">Sphingomyelin_preds!$A$1:$F$22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K4" i="3"/>
  <c r="L4" i="3"/>
  <c r="N4" i="3"/>
  <c r="J5" i="3"/>
  <c r="K5" i="3"/>
  <c r="L5" i="3"/>
  <c r="N5" i="3"/>
  <c r="J6" i="3"/>
  <c r="K6" i="3"/>
  <c r="L6" i="3"/>
  <c r="N6" i="3"/>
  <c r="J7" i="3"/>
  <c r="K7" i="3"/>
  <c r="L7" i="3"/>
  <c r="N7" i="3"/>
  <c r="J8" i="3"/>
  <c r="K8" i="3"/>
  <c r="L8" i="3"/>
  <c r="N8" i="3"/>
  <c r="J9" i="3"/>
  <c r="K9" i="3"/>
  <c r="L9" i="3"/>
  <c r="N9" i="3"/>
  <c r="J10" i="3"/>
  <c r="K10" i="3"/>
  <c r="L10" i="3"/>
  <c r="N10" i="3"/>
  <c r="J11" i="3"/>
  <c r="K11" i="3"/>
  <c r="L11" i="3"/>
  <c r="N11" i="3"/>
  <c r="J12" i="3"/>
  <c r="K12" i="3"/>
  <c r="L12" i="3"/>
  <c r="N12" i="3"/>
  <c r="J13" i="3"/>
  <c r="K13" i="3"/>
  <c r="L13" i="3"/>
  <c r="N13" i="3"/>
  <c r="J14" i="3"/>
  <c r="K14" i="3"/>
  <c r="L14" i="3"/>
  <c r="N14" i="3"/>
  <c r="J15" i="3"/>
  <c r="K15" i="3"/>
  <c r="L15" i="3"/>
  <c r="N15" i="3"/>
  <c r="J16" i="3"/>
  <c r="K16" i="3"/>
  <c r="L16" i="3"/>
  <c r="N16" i="3"/>
  <c r="J17" i="3"/>
  <c r="K17" i="3"/>
  <c r="L17" i="3"/>
  <c r="N17" i="3"/>
  <c r="J18" i="3"/>
  <c r="K18" i="3"/>
  <c r="L18" i="3"/>
  <c r="N18" i="3"/>
  <c r="J19" i="3"/>
  <c r="K19" i="3"/>
  <c r="L19" i="3"/>
  <c r="N19" i="3"/>
  <c r="J20" i="3"/>
  <c r="K20" i="3"/>
  <c r="L20" i="3"/>
  <c r="N20" i="3"/>
  <c r="J21" i="3"/>
  <c r="K21" i="3"/>
  <c r="L21" i="3"/>
  <c r="N21" i="3"/>
  <c r="J22" i="3"/>
  <c r="K22" i="3"/>
  <c r="L22" i="3"/>
  <c r="N22" i="3"/>
  <c r="J23" i="3"/>
  <c r="K23" i="3"/>
  <c r="L23" i="3"/>
  <c r="N23" i="3"/>
  <c r="J24" i="3"/>
  <c r="K24" i="3"/>
  <c r="L24" i="3"/>
  <c r="N24" i="3"/>
  <c r="J25" i="3"/>
  <c r="K25" i="3"/>
  <c r="L25" i="3"/>
  <c r="N25" i="3"/>
  <c r="J26" i="3"/>
  <c r="K26" i="3"/>
  <c r="L26" i="3"/>
  <c r="N26" i="3"/>
  <c r="J27" i="3"/>
  <c r="K27" i="3"/>
  <c r="L27" i="3"/>
  <c r="N27" i="3"/>
  <c r="J28" i="3"/>
  <c r="K28" i="3"/>
  <c r="L28" i="3"/>
  <c r="N28" i="3"/>
  <c r="J29" i="3"/>
  <c r="K29" i="3"/>
  <c r="L29" i="3"/>
  <c r="N29" i="3"/>
  <c r="J30" i="3"/>
  <c r="K30" i="3"/>
  <c r="L30" i="3"/>
  <c r="N30" i="3"/>
  <c r="J31" i="3"/>
  <c r="K31" i="3"/>
  <c r="L31" i="3"/>
  <c r="N31" i="3"/>
  <c r="J32" i="3"/>
  <c r="K32" i="3"/>
  <c r="L32" i="3"/>
  <c r="N32" i="3"/>
  <c r="J33" i="3"/>
  <c r="K33" i="3"/>
  <c r="L33" i="3"/>
  <c r="N33" i="3"/>
  <c r="J34" i="3"/>
  <c r="K34" i="3"/>
  <c r="L34" i="3"/>
  <c r="N34" i="3"/>
  <c r="J35" i="3"/>
  <c r="K35" i="3"/>
  <c r="L35" i="3"/>
  <c r="N35" i="3"/>
  <c r="J36" i="3"/>
  <c r="K36" i="3"/>
  <c r="L36" i="3"/>
  <c r="N36" i="3"/>
  <c r="J37" i="3"/>
  <c r="K37" i="3"/>
  <c r="L37" i="3"/>
  <c r="N37" i="3"/>
  <c r="J38" i="3"/>
  <c r="K38" i="3"/>
  <c r="L38" i="3"/>
  <c r="N38" i="3"/>
  <c r="J39" i="3"/>
  <c r="K39" i="3"/>
  <c r="L39" i="3"/>
  <c r="N39" i="3"/>
  <c r="N3" i="3"/>
  <c r="L3" i="3"/>
  <c r="K3" i="3"/>
  <c r="J3" i="3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L2" i="2"/>
  <c r="K2" i="2"/>
  <c r="O27" i="2"/>
  <c r="M27" i="2"/>
  <c r="O26" i="2"/>
  <c r="M26" i="2"/>
  <c r="O25" i="2"/>
  <c r="M25" i="2"/>
  <c r="O24" i="2"/>
  <c r="M24" i="2"/>
  <c r="O23" i="2"/>
  <c r="M23" i="2"/>
  <c r="O22" i="2"/>
  <c r="M22" i="2"/>
  <c r="O21" i="2"/>
  <c r="M21" i="2"/>
  <c r="O20" i="2"/>
  <c r="M20" i="2"/>
  <c r="O19" i="2"/>
  <c r="M19" i="2"/>
  <c r="O18" i="2"/>
  <c r="M18" i="2"/>
  <c r="O17" i="2"/>
  <c r="M17" i="2"/>
  <c r="O16" i="2"/>
  <c r="M16" i="2"/>
  <c r="O15" i="2"/>
  <c r="M15" i="2"/>
  <c r="O14" i="2"/>
  <c r="M14" i="2"/>
  <c r="O13" i="2"/>
  <c r="M13" i="2"/>
  <c r="O12" i="2"/>
  <c r="M12" i="2"/>
  <c r="O11" i="2"/>
  <c r="M11" i="2"/>
  <c r="O10" i="2"/>
  <c r="M10" i="2"/>
  <c r="O9" i="2"/>
  <c r="M9" i="2"/>
  <c r="O8" i="2"/>
  <c r="M8" i="2"/>
  <c r="O7" i="2"/>
  <c r="M7" i="2"/>
  <c r="O6" i="2"/>
  <c r="M6" i="2"/>
  <c r="O5" i="2"/>
  <c r="M5" i="2"/>
  <c r="O4" i="2"/>
  <c r="M4" i="2"/>
  <c r="O3" i="2"/>
  <c r="M3" i="2"/>
  <c r="O2" i="2"/>
  <c r="M2" i="2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L2" i="1"/>
  <c r="K2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A3E53-3ABA-1847-87C2-4699E2DF599F}" name="cer_bjah outfile" type="6" refreshedVersion="8" background="1" saveData="1">
    <textPr codePage="10000" sourceFile="/Users/michaelallwright/Documents/github/lipid/streamlit/raw_data/cer_bjah outfile.csv" tab="0" comma="1">
      <textFields count="6">
        <textField/>
        <textField/>
        <textField/>
        <textField/>
        <textField/>
        <textField/>
      </textFields>
    </textPr>
  </connection>
  <connection id="2" xr16:uid="{2A0AE488-946F-804D-A7D2-32E3DCDFE6D0}" name="hexcer_bjah outfile" type="6" refreshedVersion="8" background="1" saveData="1">
    <textPr codePage="10000" sourceFile="/Users/michaelallwright/Documents/github/lipid/streamlit/raw_data/hexcer_bjah outfile.csv" tab="0" comma="1">
      <textFields count="6">
        <textField/>
        <textField/>
        <textField/>
        <textField/>
        <textField/>
        <textField/>
      </textFields>
    </textPr>
  </connection>
  <connection id="3" xr16:uid="{256B416C-FFE5-2942-8482-7CE25DD1CA37}" name="sm_bjah2 outfile" type="6" refreshedVersion="8" background="1" saveData="1">
    <textPr codePage="10000" sourceFile="/Users/michaelallwright/Documents/github/lipid/streamlit/raw_data/sm_bjah2 outfile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<sst xmlns="http://schemas.openxmlformats.org/spreadsheetml/2006/main" count="393" uniqueCount="169">
  <si>
    <t xml:space="preserve">Retention time interpretation (min) </t>
  </si>
  <si>
    <t>Compound</t>
  </si>
  <si>
    <t>Precursor (m/z)</t>
  </si>
  <si>
    <t>Product (m/z)</t>
  </si>
  <si>
    <t>Cer (d18:2/16:1)</t>
  </si>
  <si>
    <t>Cer (d18:2/16:0)</t>
  </si>
  <si>
    <t>Cer (d18:1/16:1)</t>
  </si>
  <si>
    <t>Cer (d18:1/16:0)</t>
  </si>
  <si>
    <t>Cer (d18:0/16:0)</t>
  </si>
  <si>
    <t>Cer (d18:1/17:0)</t>
  </si>
  <si>
    <t>Cer (d18:2/18:1)</t>
  </si>
  <si>
    <t>Cer (d18:2/18:0)</t>
  </si>
  <si>
    <t>Cer (d18:1/18:1)</t>
  </si>
  <si>
    <t>Cer (d18:1/18:0)</t>
  </si>
  <si>
    <t>Cer (d18:0/18:0)</t>
  </si>
  <si>
    <t>Cer (d18:2/20:0)</t>
  </si>
  <si>
    <t>Cer (d18:1/20:1)</t>
  </si>
  <si>
    <t>Cer (d18:1/20:0)</t>
  </si>
  <si>
    <t>Cer (d18:0/20:0)</t>
  </si>
  <si>
    <t>Cer (d18:2/22:0)</t>
  </si>
  <si>
    <t>Cer (d18:1/22:1)</t>
  </si>
  <si>
    <t>Cer (d18:1/22:0)</t>
  </si>
  <si>
    <t>Cer (d18:0/22:0)</t>
  </si>
  <si>
    <t>Cer (d18:2/24:2)</t>
  </si>
  <si>
    <t>Cer (d18:2/24:1)</t>
  </si>
  <si>
    <t>Cer (d18:2/24:0)</t>
  </si>
  <si>
    <t>Cer (d18:1/24:1)</t>
  </si>
  <si>
    <t>Cer (d18:1/24:0)</t>
  </si>
  <si>
    <t>Cer (d18:0/24:1)</t>
  </si>
  <si>
    <t>Cer (d18:0/24:0)</t>
  </si>
  <si>
    <t>SM (d18:1/12:0)</t>
  </si>
  <si>
    <t>SM (d18:2/16:0)</t>
  </si>
  <si>
    <t>SM (d18:1/16:1)</t>
  </si>
  <si>
    <t>SM (d18:1/16:0)</t>
  </si>
  <si>
    <t>SM (d18:0/16:0)</t>
  </si>
  <si>
    <t>SM (d18:2/18:0)</t>
  </si>
  <si>
    <t>SM (d18:1/18:1)</t>
  </si>
  <si>
    <t>SM (d18:1/18:0)</t>
  </si>
  <si>
    <t>SM (d18:0/18:0)</t>
  </si>
  <si>
    <t>SM (d18:2/20:0)</t>
  </si>
  <si>
    <t>SM (d18:1/20:1)</t>
  </si>
  <si>
    <t>SM (d18:1/20:0)</t>
  </si>
  <si>
    <t>SM (d18:0/20:0)</t>
  </si>
  <si>
    <t>SM (d18:2/22:0)</t>
  </si>
  <si>
    <t>SM (d18:1/22:1)</t>
  </si>
  <si>
    <t>SM (d18:1/22:0)</t>
  </si>
  <si>
    <t>SM (d18:0/22:0)</t>
  </si>
  <si>
    <t>SM (d18:2/24:0)</t>
  </si>
  <si>
    <t>SM (d18:1/24:1)</t>
  </si>
  <si>
    <t>SM (d18:1/24:0)</t>
  </si>
  <si>
    <t>SM (d18:0/24:0)</t>
  </si>
  <si>
    <t>ReTime extrapolated</t>
  </si>
  <si>
    <t>User added*</t>
  </si>
  <si>
    <t>SM (d42:1)^</t>
  </si>
  <si>
    <t>SM (d40:1)^</t>
  </si>
  <si>
    <t>SM (d38:1)^</t>
  </si>
  <si>
    <t>SM (d36:1)^</t>
  </si>
  <si>
    <t>SM (d34:1)^</t>
  </si>
  <si>
    <t xml:space="preserve">^Denotes indistinguishable structure based on 184 ion because of 2 or more double bonds - Requires a second ion of 264 vs 262 to verify </t>
  </si>
  <si>
    <t>HexCer (d18:1/12:0)</t>
  </si>
  <si>
    <t>HexCer (d18:2/16:1)</t>
  </si>
  <si>
    <t>HexCer (d18:2/16:0)</t>
  </si>
  <si>
    <t>HexCer (d18:1/16:1)</t>
  </si>
  <si>
    <t>HexCer (d18:1/16:0)</t>
  </si>
  <si>
    <t>HexCer (d18:2/16:0) -OH</t>
  </si>
  <si>
    <t>HexCer (d18:1/16:1) -OH</t>
  </si>
  <si>
    <t>HexCer (d18:1/16:0) -OH</t>
  </si>
  <si>
    <t>HexCer (d18:2/18:1)</t>
  </si>
  <si>
    <t>HexCer (d18:2/18:0)</t>
  </si>
  <si>
    <t>HexCer (d18:1/18:1)</t>
  </si>
  <si>
    <t>HexCer (d18:1/18:0)</t>
  </si>
  <si>
    <t>HexCer (d18:2/18:0) - OH</t>
  </si>
  <si>
    <t>HexCer (d18:1/18:1) - OH</t>
  </si>
  <si>
    <t>HexCer (d18:1/18:0) - OH</t>
  </si>
  <si>
    <t>HexCer (d18:2/20:1)</t>
  </si>
  <si>
    <t>HexCer (d18:2/20:0)</t>
  </si>
  <si>
    <t>HexCer (d18:1/20:1)</t>
  </si>
  <si>
    <t>HexCer (d18:1/20:0)</t>
  </si>
  <si>
    <t>HexCer (d18:2/20:0) -OH</t>
  </si>
  <si>
    <t>HexCer (d18:1/20:1) - OH</t>
  </si>
  <si>
    <t>HexCer (d18:1/20:0) - OH</t>
  </si>
  <si>
    <t>HexCer (d18:2/22:1)</t>
  </si>
  <si>
    <t>HexCer (d18:2/22:0)</t>
  </si>
  <si>
    <t>HexCer (d18:1/22:1)</t>
  </si>
  <si>
    <t>HexCer (d18:1/22:0)</t>
  </si>
  <si>
    <t>HexCer (d18:2/22:0) -OH</t>
  </si>
  <si>
    <t>HexCer (d18:1/22:1) - OH</t>
  </si>
  <si>
    <t>HexCer (d18:1/22:0) - OH</t>
  </si>
  <si>
    <t>HexCer (d18:2/24:1)</t>
  </si>
  <si>
    <t>HexCer (d18:2/24:0)</t>
  </si>
  <si>
    <t>HexCer (d18:1/24:1)</t>
  </si>
  <si>
    <t>HexCer (d18:1/24:0)</t>
  </si>
  <si>
    <t>HexCer (d18:2/24:1) - OH</t>
  </si>
  <si>
    <t>HexCer (d18:2/24:0) - OH</t>
  </si>
  <si>
    <t>HexCer (d18:1/24:1) - OH</t>
  </si>
  <si>
    <t>HexCer (d18:1/24:0) - OH</t>
  </si>
  <si>
    <t>*User to added in RTs of standards used (including internal controls) and peaks they have manually ID with high confidence</t>
  </si>
  <si>
    <t>14.31</t>
  </si>
  <si>
    <t>15.05</t>
  </si>
  <si>
    <t>15.27</t>
  </si>
  <si>
    <t>14.57</t>
  </si>
  <si>
    <t>15.29</t>
  </si>
  <si>
    <t>15.70</t>
  </si>
  <si>
    <t>15.91</t>
  </si>
  <si>
    <t>15.88</t>
  </si>
  <si>
    <t>15.07</t>
  </si>
  <si>
    <t>16.30</t>
  </si>
  <si>
    <t>16.28</t>
  </si>
  <si>
    <t>16.51</t>
  </si>
  <si>
    <t>16.93</t>
  </si>
  <si>
    <t>17.57</t>
  </si>
  <si>
    <t>16.63</t>
  </si>
  <si>
    <t>17.20</t>
  </si>
  <si>
    <t>17.68</t>
  </si>
  <si>
    <t>17.29</t>
  </si>
  <si>
    <t>17.95</t>
  </si>
  <si>
    <t>Known based on standards (T1)</t>
  </si>
  <si>
    <t>Manual  (High confidence, T2)</t>
  </si>
  <si>
    <t>Manual (Low confidence, T3)</t>
  </si>
  <si>
    <t>14.18</t>
  </si>
  <si>
    <t>14.45</t>
  </si>
  <si>
    <t>14.69</t>
  </si>
  <si>
    <t>14.72</t>
  </si>
  <si>
    <t>14.90</t>
  </si>
  <si>
    <t>15.15</t>
  </si>
  <si>
    <t>15.39</t>
  </si>
  <si>
    <t>15.37</t>
  </si>
  <si>
    <t>15.58</t>
  </si>
  <si>
    <t>15.55</t>
  </si>
  <si>
    <t>16.20</t>
  </si>
  <si>
    <t>15.73</t>
  </si>
  <si>
    <t>16.11</t>
  </si>
  <si>
    <t>16.82</t>
  </si>
  <si>
    <t>16.40</t>
  </si>
  <si>
    <t>17.25</t>
  </si>
  <si>
    <t>17.27</t>
  </si>
  <si>
    <t>Manual reTime interpretation</t>
  </si>
  <si>
    <t>13.73</t>
  </si>
  <si>
    <t>13.97</t>
  </si>
  <si>
    <t>14.26</t>
  </si>
  <si>
    <t>13.72</t>
  </si>
  <si>
    <t>14.24</t>
  </si>
  <si>
    <t>14.47</t>
  </si>
  <si>
    <t>15.14</t>
  </si>
  <si>
    <t>15.40</t>
  </si>
  <si>
    <t>14.74</t>
  </si>
  <si>
    <t>14.73</t>
  </si>
  <si>
    <t>15.81</t>
  </si>
  <si>
    <t>15.97</t>
  </si>
  <si>
    <t>19.14</t>
  </si>
  <si>
    <t>16.32</t>
  </si>
  <si>
    <t>15.79</t>
  </si>
  <si>
    <t>16.61</t>
  </si>
  <si>
    <t>16.14</t>
  </si>
  <si>
    <t>16.05</t>
  </si>
  <si>
    <t>16.52</t>
  </si>
  <si>
    <t>16.41</t>
  </si>
  <si>
    <t>15.87</t>
  </si>
  <si>
    <t>16.34</t>
  </si>
  <si>
    <t>16.23</t>
  </si>
  <si>
    <t>20.38</t>
  </si>
  <si>
    <t>ReTime extrapolated (min)</t>
  </si>
  <si>
    <t>Lipid ID</t>
  </si>
  <si>
    <t>Mass</t>
  </si>
  <si>
    <t>Type</t>
  </si>
  <si>
    <t>Predicted Retention Time</t>
  </si>
  <si>
    <t>Actual Retention Time</t>
  </si>
  <si>
    <t>Test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</si>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</sst>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right" indent="4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indent="4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0" xfId="0" applyFont="1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r_bjah outfile" connectionId="1" xr16:uid="{77138BB2-05EA-EE46-821E-C93000F938F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m_bjah2 outfile" connectionId="3" xr16:uid="{1D686BD3-D66A-BA42-9ADB-89DF14592B3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xcer_bjah outfile" connectionId="2" xr16:uid="{3F29322A-BB40-464E-86CE-7E4B7DBAE49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2056-A1FC-794A-8F1D-670B0F61FFEE}">
  <dimension ref="A1:N30"/>
  <sheetViews>
    <sheetView tabSelected="1" zoomScale="70" zoomScaleNormal="70" workbookViewId="0">
      <selection activeCell="C12" sqref="C12"/>
    </sheetView>
  </sheetViews>
  <sheetFormatPr baseColWidth="10" defaultColWidth="10.83203125" defaultRowHeight="21" x14ac:dyDescent="0.25"/>
  <cols>
    <col min="1" max="1" width="27.83203125" style="1" customWidth="1"/>
    <col min="2" max="2" width="15.1640625" style="2" customWidth="1"/>
    <col min="3" max="3" width="12.1640625" style="2" customWidth="1"/>
    <col min="4" max="5" width="22" style="2" customWidth="1"/>
    <col min="6" max="6" width="35.83203125" style="24" customWidth="1"/>
    <col min="7" max="7" width="40.33203125" style="1" customWidth="1"/>
    <col min="8" max="9" width="32.83203125" style="1" customWidth="1"/>
    <col min="10" max="16384" width="10.83203125" style="1"/>
  </cols>
  <sheetData>
    <row r="1" spans="1:14" x14ac:dyDescent="0.25">
      <c r="A1" s="4"/>
      <c r="B1" s="5"/>
      <c r="C1" s="5"/>
      <c r="D1" s="25" t="s">
        <v>0</v>
      </c>
      <c r="E1" s="25"/>
      <c r="F1" s="26" t="s">
        <v>161</v>
      </c>
      <c r="G1" s="26"/>
      <c r="H1" s="26"/>
      <c r="J1" t="s">
        <v>162</v>
      </c>
      <c r="K1" t="s">
        <v>163</v>
      </c>
      <c r="L1" t="s">
        <v>164</v>
      </c>
      <c r="M1" t="s">
        <v>165</v>
      </c>
      <c r="N1" t="s">
        <v>166</v>
      </c>
    </row>
    <row r="2" spans="1:14" s="9" customFormat="1" ht="44" x14ac:dyDescent="0.25">
      <c r="A2" s="6" t="s">
        <v>1</v>
      </c>
      <c r="B2" s="7" t="s">
        <v>2</v>
      </c>
      <c r="C2" s="7" t="s">
        <v>3</v>
      </c>
      <c r="D2" s="8" t="s">
        <v>52</v>
      </c>
      <c r="E2" s="7" t="s">
        <v>51</v>
      </c>
      <c r="F2" s="19" t="s">
        <v>116</v>
      </c>
      <c r="G2" s="14" t="s">
        <v>117</v>
      </c>
      <c r="H2" s="14" t="s">
        <v>118</v>
      </c>
      <c r="J2" s="9" t="str">
        <f>A3</f>
        <v>Cer (d18:2/16:1)</v>
      </c>
      <c r="K2" s="9">
        <f>B3</f>
        <v>534.5</v>
      </c>
      <c r="L2" s="9" t="str">
        <f>IF(AND(F3="",G3=""),"Test","Train")</f>
        <v>Test</v>
      </c>
      <c r="N2" s="9" t="str">
        <f>IF(F3="",IF(G3="","",G3),F3)</f>
        <v/>
      </c>
    </row>
    <row r="3" spans="1:14" ht="66" x14ac:dyDescent="0.25">
      <c r="A3" s="4" t="s">
        <v>4</v>
      </c>
      <c r="B3" s="5">
        <v>534.5</v>
      </c>
      <c r="C3" s="5">
        <v>262.3</v>
      </c>
      <c r="D3" s="5"/>
      <c r="E3" s="5"/>
      <c r="F3" s="20"/>
      <c r="G3" s="4"/>
      <c r="H3" s="4"/>
      <c r="J3" s="9" t="str">
        <f t="shared" ref="J3:J28" si="0">A4</f>
        <v>Cer (d18:2/16:0)</v>
      </c>
      <c r="K3" s="9">
        <f t="shared" ref="K3:K28" si="1">B4</f>
        <v>536.5</v>
      </c>
      <c r="L3" s="9" t="str">
        <f t="shared" ref="L3:L28" si="2">IF(AND(F4="",G4=""),"Test","Train")</f>
        <v>Test</v>
      </c>
      <c r="N3" s="9" t="str">
        <f t="shared" ref="N3:N28" si="3">IF(F4="",IF(G4="","",G4),F4)</f>
        <v/>
      </c>
    </row>
    <row r="4" spans="1:14" ht="66" x14ac:dyDescent="0.25">
      <c r="A4" s="4" t="s">
        <v>5</v>
      </c>
      <c r="B4" s="5">
        <v>536.5</v>
      </c>
      <c r="C4" s="5">
        <v>262.3</v>
      </c>
      <c r="D4" s="5"/>
      <c r="E4" s="5"/>
      <c r="F4" s="20"/>
      <c r="G4" s="4"/>
      <c r="H4" s="14">
        <v>13.98</v>
      </c>
      <c r="J4" s="9" t="str">
        <f t="shared" si="0"/>
        <v>Cer (d18:1/16:1)</v>
      </c>
      <c r="K4" s="9">
        <f t="shared" si="1"/>
        <v>536.5</v>
      </c>
      <c r="L4" s="9" t="str">
        <f t="shared" si="2"/>
        <v>Train</v>
      </c>
      <c r="N4" s="9" t="str">
        <f t="shared" si="3"/>
        <v>14.31</v>
      </c>
    </row>
    <row r="5" spans="1:14" ht="66" x14ac:dyDescent="0.25">
      <c r="A5" s="4" t="s">
        <v>6</v>
      </c>
      <c r="B5" s="5">
        <v>536.5</v>
      </c>
      <c r="C5" s="5">
        <v>264.3</v>
      </c>
      <c r="D5" s="5"/>
      <c r="E5" s="5"/>
      <c r="F5" s="21" t="s">
        <v>97</v>
      </c>
      <c r="G5" s="4"/>
      <c r="H5" s="4"/>
      <c r="J5" s="9" t="str">
        <f t="shared" si="0"/>
        <v>Cer (d18:1/16:0)</v>
      </c>
      <c r="K5" s="9">
        <f t="shared" si="1"/>
        <v>538.6</v>
      </c>
      <c r="L5" s="9" t="str">
        <f t="shared" si="2"/>
        <v>Train</v>
      </c>
      <c r="N5" s="9" t="str">
        <f t="shared" si="3"/>
        <v>15.05</v>
      </c>
    </row>
    <row r="6" spans="1:14" s="18" customFormat="1" ht="66" x14ac:dyDescent="0.25">
      <c r="A6" s="15" t="s">
        <v>7</v>
      </c>
      <c r="B6" s="16">
        <v>538.6</v>
      </c>
      <c r="C6" s="16">
        <v>264.3</v>
      </c>
      <c r="D6" s="17"/>
      <c r="E6" s="17"/>
      <c r="F6" s="22" t="s">
        <v>98</v>
      </c>
      <c r="G6" s="15"/>
      <c r="H6" s="15"/>
      <c r="J6" s="9" t="str">
        <f t="shared" si="0"/>
        <v>Cer (d18:0/16:0)</v>
      </c>
      <c r="K6" s="9">
        <f t="shared" si="1"/>
        <v>540.5</v>
      </c>
      <c r="L6" s="9" t="str">
        <f t="shared" si="2"/>
        <v>Train</v>
      </c>
      <c r="N6" s="9" t="str">
        <f t="shared" si="3"/>
        <v>15.27</v>
      </c>
    </row>
    <row r="7" spans="1:14" s="18" customFormat="1" ht="66" x14ac:dyDescent="0.25">
      <c r="A7" s="15" t="s">
        <v>8</v>
      </c>
      <c r="B7" s="16">
        <v>540.5</v>
      </c>
      <c r="C7" s="16">
        <v>266.3</v>
      </c>
      <c r="D7" s="17"/>
      <c r="E7" s="17"/>
      <c r="F7" s="22" t="s">
        <v>99</v>
      </c>
      <c r="G7" s="15"/>
      <c r="H7" s="15"/>
      <c r="J7" s="9" t="str">
        <f t="shared" si="0"/>
        <v>Cer (d18:1/17:0)</v>
      </c>
      <c r="K7" s="9">
        <f t="shared" si="1"/>
        <v>552.70000000000005</v>
      </c>
      <c r="L7" s="9" t="str">
        <f t="shared" si="2"/>
        <v>Test</v>
      </c>
      <c r="N7" s="9" t="str">
        <f t="shared" si="3"/>
        <v/>
      </c>
    </row>
    <row r="8" spans="1:14" s="18" customFormat="1" ht="66" x14ac:dyDescent="0.25">
      <c r="A8" s="15" t="s">
        <v>9</v>
      </c>
      <c r="B8" s="16">
        <v>552.70000000000005</v>
      </c>
      <c r="C8" s="16">
        <v>264.3</v>
      </c>
      <c r="D8" s="17"/>
      <c r="E8" s="17"/>
      <c r="F8" s="23"/>
      <c r="G8" s="15"/>
      <c r="H8" s="15"/>
      <c r="J8" s="9" t="str">
        <f t="shared" si="0"/>
        <v>Cer (d18:2/18:1)</v>
      </c>
      <c r="K8" s="9">
        <f t="shared" si="1"/>
        <v>562.5</v>
      </c>
      <c r="L8" s="9" t="str">
        <f t="shared" si="2"/>
        <v>Test</v>
      </c>
      <c r="N8" s="9" t="str">
        <f t="shared" si="3"/>
        <v/>
      </c>
    </row>
    <row r="9" spans="1:14" ht="66" x14ac:dyDescent="0.25">
      <c r="A9" s="4" t="s">
        <v>10</v>
      </c>
      <c r="B9" s="5">
        <v>562.5</v>
      </c>
      <c r="C9" s="5">
        <v>262.3</v>
      </c>
      <c r="D9" s="11"/>
      <c r="E9" s="11"/>
      <c r="F9" s="20"/>
      <c r="G9" s="4"/>
      <c r="H9" s="5" t="s">
        <v>100</v>
      </c>
      <c r="J9" s="9" t="str">
        <f t="shared" si="0"/>
        <v>Cer (d18:2/18:0)</v>
      </c>
      <c r="K9" s="9">
        <f t="shared" si="1"/>
        <v>564.5</v>
      </c>
      <c r="L9" s="9" t="str">
        <f t="shared" si="2"/>
        <v>Test</v>
      </c>
      <c r="N9" s="9" t="str">
        <f t="shared" si="3"/>
        <v/>
      </c>
    </row>
    <row r="10" spans="1:14" ht="66" x14ac:dyDescent="0.25">
      <c r="A10" s="4" t="s">
        <v>11</v>
      </c>
      <c r="B10" s="5">
        <v>564.5</v>
      </c>
      <c r="C10" s="5">
        <v>262.3</v>
      </c>
      <c r="D10" s="11"/>
      <c r="E10" s="11"/>
      <c r="F10" s="20"/>
      <c r="G10" s="4"/>
      <c r="H10" s="5" t="s">
        <v>101</v>
      </c>
      <c r="J10" s="9" t="str">
        <f t="shared" si="0"/>
        <v>Cer (d18:1/18:1)</v>
      </c>
      <c r="K10" s="9">
        <f t="shared" si="1"/>
        <v>564.5</v>
      </c>
      <c r="L10" s="9" t="str">
        <f t="shared" si="2"/>
        <v>Train</v>
      </c>
      <c r="N10" s="9" t="str">
        <f t="shared" si="3"/>
        <v>15.29</v>
      </c>
    </row>
    <row r="11" spans="1:14" s="18" customFormat="1" ht="66" x14ac:dyDescent="0.25">
      <c r="A11" s="15" t="s">
        <v>12</v>
      </c>
      <c r="B11" s="16">
        <v>564.5</v>
      </c>
      <c r="C11" s="16">
        <v>264.3</v>
      </c>
      <c r="D11" s="17"/>
      <c r="E11" s="17"/>
      <c r="F11" s="22" t="s">
        <v>101</v>
      </c>
      <c r="G11" s="15"/>
      <c r="H11" s="15"/>
      <c r="J11" s="9" t="str">
        <f t="shared" si="0"/>
        <v>Cer (d18:1/18:0)</v>
      </c>
      <c r="K11" s="9">
        <f t="shared" si="1"/>
        <v>566.6</v>
      </c>
      <c r="L11" s="9" t="str">
        <f t="shared" si="2"/>
        <v>Train</v>
      </c>
      <c r="N11" s="9" t="str">
        <f t="shared" si="3"/>
        <v>15.70</v>
      </c>
    </row>
    <row r="12" spans="1:14" s="18" customFormat="1" ht="66" x14ac:dyDescent="0.25">
      <c r="A12" s="15" t="s">
        <v>13</v>
      </c>
      <c r="B12" s="16">
        <v>566.6</v>
      </c>
      <c r="C12" s="16">
        <v>264.3</v>
      </c>
      <c r="D12" s="17"/>
      <c r="E12" s="17"/>
      <c r="F12" s="22" t="s">
        <v>102</v>
      </c>
      <c r="G12" s="15"/>
      <c r="H12" s="15"/>
      <c r="J12" s="9" t="str">
        <f t="shared" si="0"/>
        <v>Cer (d18:0/18:0)</v>
      </c>
      <c r="K12" s="9">
        <f t="shared" si="1"/>
        <v>568.6</v>
      </c>
      <c r="L12" s="9" t="str">
        <f t="shared" si="2"/>
        <v>Train</v>
      </c>
      <c r="N12" s="9" t="str">
        <f t="shared" si="3"/>
        <v>15.91</v>
      </c>
    </row>
    <row r="13" spans="1:14" s="18" customFormat="1" ht="66" x14ac:dyDescent="0.25">
      <c r="A13" s="15" t="s">
        <v>14</v>
      </c>
      <c r="B13" s="16">
        <v>568.6</v>
      </c>
      <c r="C13" s="16">
        <v>266.3</v>
      </c>
      <c r="D13" s="17"/>
      <c r="E13" s="17"/>
      <c r="F13" s="22" t="s">
        <v>103</v>
      </c>
      <c r="G13" s="15"/>
      <c r="H13" s="15"/>
      <c r="J13" s="9" t="str">
        <f t="shared" si="0"/>
        <v>Cer (d18:2/20:0)</v>
      </c>
      <c r="K13" s="9">
        <f t="shared" si="1"/>
        <v>592.6</v>
      </c>
      <c r="L13" s="9" t="str">
        <f t="shared" si="2"/>
        <v>Test</v>
      </c>
      <c r="N13" s="9" t="str">
        <f t="shared" si="3"/>
        <v/>
      </c>
    </row>
    <row r="14" spans="1:14" ht="66" x14ac:dyDescent="0.25">
      <c r="A14" s="4" t="s">
        <v>15</v>
      </c>
      <c r="B14" s="5">
        <v>592.6</v>
      </c>
      <c r="C14" s="5">
        <v>262.3</v>
      </c>
      <c r="D14" s="5"/>
      <c r="E14" s="5"/>
      <c r="F14" s="20"/>
      <c r="G14" s="4"/>
      <c r="H14" s="5" t="s">
        <v>104</v>
      </c>
      <c r="J14" s="9" t="str">
        <f t="shared" si="0"/>
        <v>Cer (d18:1/20:1)</v>
      </c>
      <c r="K14" s="9">
        <f t="shared" si="1"/>
        <v>592.6</v>
      </c>
      <c r="L14" s="9" t="str">
        <f t="shared" si="2"/>
        <v>Train</v>
      </c>
      <c r="N14" s="9" t="str">
        <f t="shared" si="3"/>
        <v>15.07</v>
      </c>
    </row>
    <row r="15" spans="1:14" ht="66" x14ac:dyDescent="0.25">
      <c r="A15" s="4" t="s">
        <v>16</v>
      </c>
      <c r="B15" s="5">
        <v>592.6</v>
      </c>
      <c r="C15" s="5">
        <v>264.3</v>
      </c>
      <c r="D15" s="5"/>
      <c r="E15" s="5"/>
      <c r="F15" s="21" t="s">
        <v>105</v>
      </c>
      <c r="G15" s="4"/>
      <c r="H15" s="4"/>
      <c r="J15" s="9" t="str">
        <f t="shared" si="0"/>
        <v>Cer (d18:1/20:0)</v>
      </c>
      <c r="K15" s="9">
        <f t="shared" si="1"/>
        <v>594.6</v>
      </c>
      <c r="L15" s="9" t="str">
        <f t="shared" si="2"/>
        <v>Train</v>
      </c>
      <c r="N15" s="9" t="str">
        <f t="shared" si="3"/>
        <v>16.30</v>
      </c>
    </row>
    <row r="16" spans="1:14" s="18" customFormat="1" ht="66" x14ac:dyDescent="0.25">
      <c r="A16" s="15" t="s">
        <v>17</v>
      </c>
      <c r="B16" s="16">
        <v>594.6</v>
      </c>
      <c r="C16" s="16">
        <v>264.3</v>
      </c>
      <c r="D16" s="16"/>
      <c r="E16" s="16"/>
      <c r="F16" s="22" t="s">
        <v>106</v>
      </c>
      <c r="G16" s="15"/>
      <c r="H16" s="15"/>
      <c r="J16" s="9" t="str">
        <f t="shared" si="0"/>
        <v>Cer (d18:0/20:0)</v>
      </c>
      <c r="K16" s="9">
        <f t="shared" si="1"/>
        <v>596.6</v>
      </c>
      <c r="L16" s="9" t="str">
        <f t="shared" si="2"/>
        <v>Train</v>
      </c>
      <c r="N16" s="9" t="str">
        <f t="shared" si="3"/>
        <v>16.28</v>
      </c>
    </row>
    <row r="17" spans="1:14" ht="66" x14ac:dyDescent="0.25">
      <c r="A17" s="4" t="s">
        <v>18</v>
      </c>
      <c r="B17" s="5">
        <v>596.6</v>
      </c>
      <c r="C17" s="5">
        <v>266.3</v>
      </c>
      <c r="D17" s="5"/>
      <c r="E17" s="5"/>
      <c r="F17" s="21" t="s">
        <v>107</v>
      </c>
      <c r="G17" s="4"/>
      <c r="H17" s="4"/>
      <c r="J17" s="9" t="str">
        <f t="shared" si="0"/>
        <v>Cer (d18:2/22:0)</v>
      </c>
      <c r="K17" s="9">
        <f t="shared" si="1"/>
        <v>620.6</v>
      </c>
      <c r="L17" s="9" t="str">
        <f t="shared" si="2"/>
        <v>Test</v>
      </c>
      <c r="N17" s="9" t="str">
        <f t="shared" si="3"/>
        <v/>
      </c>
    </row>
    <row r="18" spans="1:14" ht="66" x14ac:dyDescent="0.25">
      <c r="A18" s="4" t="s">
        <v>19</v>
      </c>
      <c r="B18" s="5">
        <v>620.6</v>
      </c>
      <c r="C18" s="5">
        <v>262.3</v>
      </c>
      <c r="D18" s="5"/>
      <c r="E18" s="5"/>
      <c r="F18" s="20"/>
      <c r="G18" s="4"/>
      <c r="H18" s="5" t="s">
        <v>108</v>
      </c>
      <c r="J18" s="9" t="str">
        <f t="shared" si="0"/>
        <v>Cer (d18:1/22:1)</v>
      </c>
      <c r="K18" s="9">
        <f t="shared" si="1"/>
        <v>620.6</v>
      </c>
      <c r="L18" s="9" t="str">
        <f t="shared" si="2"/>
        <v>Train</v>
      </c>
      <c r="N18" s="9" t="str">
        <f t="shared" si="3"/>
        <v>16.28</v>
      </c>
    </row>
    <row r="19" spans="1:14" ht="66" x14ac:dyDescent="0.25">
      <c r="A19" s="4" t="s">
        <v>20</v>
      </c>
      <c r="B19" s="5">
        <v>620.6</v>
      </c>
      <c r="C19" s="5">
        <v>264.3</v>
      </c>
      <c r="D19" s="5"/>
      <c r="E19" s="5"/>
      <c r="F19" s="21" t="s">
        <v>107</v>
      </c>
      <c r="G19" s="4"/>
      <c r="H19" s="4"/>
      <c r="J19" s="9" t="str">
        <f t="shared" si="0"/>
        <v>Cer (d18:1/22:0)</v>
      </c>
      <c r="K19" s="9">
        <f t="shared" si="1"/>
        <v>622.6</v>
      </c>
      <c r="L19" s="9" t="str">
        <f t="shared" si="2"/>
        <v>Train</v>
      </c>
      <c r="N19" s="9" t="str">
        <f t="shared" si="3"/>
        <v>16.93</v>
      </c>
    </row>
    <row r="20" spans="1:14" s="18" customFormat="1" ht="66" x14ac:dyDescent="0.25">
      <c r="A20" s="15" t="s">
        <v>21</v>
      </c>
      <c r="B20" s="16">
        <v>622.6</v>
      </c>
      <c r="C20" s="16">
        <v>264.3</v>
      </c>
      <c r="D20" s="16"/>
      <c r="E20" s="16"/>
      <c r="F20" s="22" t="s">
        <v>109</v>
      </c>
      <c r="G20" s="15"/>
      <c r="H20" s="15"/>
      <c r="J20" s="9" t="str">
        <f t="shared" si="0"/>
        <v>Cer (d18:0/22:0)</v>
      </c>
      <c r="K20" s="9">
        <f t="shared" si="1"/>
        <v>624.6</v>
      </c>
      <c r="L20" s="9" t="str">
        <f t="shared" si="2"/>
        <v>Train</v>
      </c>
      <c r="N20" s="9" t="str">
        <f t="shared" si="3"/>
        <v>16.93</v>
      </c>
    </row>
    <row r="21" spans="1:14" ht="66" x14ac:dyDescent="0.25">
      <c r="A21" s="4" t="s">
        <v>22</v>
      </c>
      <c r="B21" s="5">
        <v>624.6</v>
      </c>
      <c r="C21" s="5">
        <v>266.3</v>
      </c>
      <c r="D21" s="5"/>
      <c r="E21" s="5"/>
      <c r="F21" s="21" t="s">
        <v>109</v>
      </c>
      <c r="G21" s="4"/>
      <c r="H21" s="4"/>
      <c r="J21" s="9" t="str">
        <f t="shared" si="0"/>
        <v>Cer (d18:2/24:2)</v>
      </c>
      <c r="K21" s="9">
        <f t="shared" si="1"/>
        <v>644.6</v>
      </c>
      <c r="L21" s="9" t="str">
        <f t="shared" si="2"/>
        <v>Test</v>
      </c>
      <c r="N21" s="9" t="str">
        <f t="shared" si="3"/>
        <v/>
      </c>
    </row>
    <row r="22" spans="1:14" ht="66" x14ac:dyDescent="0.25">
      <c r="A22" s="4" t="s">
        <v>23</v>
      </c>
      <c r="B22" s="5">
        <v>644.6</v>
      </c>
      <c r="C22" s="5">
        <v>262.3</v>
      </c>
      <c r="D22" s="5"/>
      <c r="E22" s="5"/>
      <c r="F22" s="20"/>
      <c r="G22" s="4"/>
      <c r="H22" s="5" t="s">
        <v>110</v>
      </c>
      <c r="J22" s="9" t="str">
        <f t="shared" si="0"/>
        <v>Cer (d18:2/24:1)</v>
      </c>
      <c r="K22" s="9">
        <f t="shared" si="1"/>
        <v>646.6</v>
      </c>
      <c r="L22" s="9" t="str">
        <f t="shared" si="2"/>
        <v>Train</v>
      </c>
      <c r="N22" s="9" t="str">
        <f t="shared" si="3"/>
        <v>16.63</v>
      </c>
    </row>
    <row r="23" spans="1:14" ht="66" x14ac:dyDescent="0.25">
      <c r="A23" s="4" t="s">
        <v>24</v>
      </c>
      <c r="B23" s="5">
        <v>646.6</v>
      </c>
      <c r="C23" s="5">
        <v>262.3</v>
      </c>
      <c r="D23" s="5"/>
      <c r="E23" s="5"/>
      <c r="F23" s="20"/>
      <c r="G23" s="5" t="s">
        <v>111</v>
      </c>
      <c r="H23" s="4"/>
      <c r="J23" s="9" t="str">
        <f t="shared" si="0"/>
        <v>Cer (d18:2/24:0)</v>
      </c>
      <c r="K23" s="9">
        <f t="shared" si="1"/>
        <v>648.6</v>
      </c>
      <c r="L23" s="9" t="str">
        <f t="shared" si="2"/>
        <v>Train</v>
      </c>
      <c r="N23" s="9" t="str">
        <f t="shared" si="3"/>
        <v>17.20</v>
      </c>
    </row>
    <row r="24" spans="1:14" ht="66" x14ac:dyDescent="0.25">
      <c r="A24" s="4" t="s">
        <v>25</v>
      </c>
      <c r="B24" s="5">
        <v>648.6</v>
      </c>
      <c r="C24" s="5">
        <v>262.3</v>
      </c>
      <c r="D24" s="5"/>
      <c r="E24" s="5"/>
      <c r="F24" s="20"/>
      <c r="G24" s="5" t="s">
        <v>112</v>
      </c>
      <c r="H24" s="4"/>
      <c r="J24" s="9" t="str">
        <f t="shared" si="0"/>
        <v>Cer (d18:1/24:1)</v>
      </c>
      <c r="K24" s="9">
        <f t="shared" si="1"/>
        <v>648.6</v>
      </c>
      <c r="L24" s="9" t="str">
        <f t="shared" si="2"/>
        <v>Train</v>
      </c>
      <c r="N24" s="9">
        <f t="shared" si="3"/>
        <v>17.05</v>
      </c>
    </row>
    <row r="25" spans="1:14" s="18" customFormat="1" ht="66" x14ac:dyDescent="0.25">
      <c r="A25" s="15" t="s">
        <v>26</v>
      </c>
      <c r="B25" s="16">
        <v>648.6</v>
      </c>
      <c r="C25" s="16">
        <v>264.3</v>
      </c>
      <c r="D25" s="16"/>
      <c r="E25" s="16"/>
      <c r="F25" s="22">
        <v>17.05</v>
      </c>
      <c r="G25" s="15"/>
      <c r="H25" s="15"/>
      <c r="J25" s="9" t="str">
        <f t="shared" si="0"/>
        <v>Cer (d18:1/24:0)</v>
      </c>
      <c r="K25" s="9">
        <f t="shared" si="1"/>
        <v>650.70000000000005</v>
      </c>
      <c r="L25" s="9" t="str">
        <f t="shared" si="2"/>
        <v>Train</v>
      </c>
      <c r="N25" s="9" t="str">
        <f t="shared" si="3"/>
        <v>17.68</v>
      </c>
    </row>
    <row r="26" spans="1:14" s="18" customFormat="1" ht="66" x14ac:dyDescent="0.25">
      <c r="A26" s="15" t="s">
        <v>27</v>
      </c>
      <c r="B26" s="16">
        <v>650.70000000000005</v>
      </c>
      <c r="C26" s="16">
        <v>264.3</v>
      </c>
      <c r="D26" s="16"/>
      <c r="E26" s="16"/>
      <c r="F26" s="22" t="s">
        <v>113</v>
      </c>
      <c r="G26" s="15"/>
      <c r="H26" s="15"/>
      <c r="J26" s="9" t="str">
        <f t="shared" si="0"/>
        <v>Cer (d18:0/24:1)</v>
      </c>
      <c r="K26" s="9">
        <f t="shared" si="1"/>
        <v>650.9</v>
      </c>
      <c r="L26" s="9" t="str">
        <f t="shared" si="2"/>
        <v>Train</v>
      </c>
      <c r="N26" s="9" t="str">
        <f t="shared" si="3"/>
        <v>17.29</v>
      </c>
    </row>
    <row r="27" spans="1:14" ht="66" x14ac:dyDescent="0.25">
      <c r="A27" s="4" t="s">
        <v>28</v>
      </c>
      <c r="B27" s="5">
        <v>650.9</v>
      </c>
      <c r="C27" s="5">
        <v>266.3</v>
      </c>
      <c r="D27" s="5"/>
      <c r="E27" s="5"/>
      <c r="F27" s="21" t="s">
        <v>114</v>
      </c>
      <c r="G27" s="4"/>
      <c r="H27" s="4"/>
      <c r="J27" s="9" t="str">
        <f t="shared" si="0"/>
        <v>Cer (d18:0/24:0)</v>
      </c>
      <c r="K27" s="9">
        <f t="shared" si="1"/>
        <v>652.9</v>
      </c>
      <c r="L27" s="9" t="str">
        <f t="shared" si="2"/>
        <v>Train</v>
      </c>
      <c r="N27" s="9" t="str">
        <f t="shared" si="3"/>
        <v>17.95</v>
      </c>
    </row>
    <row r="28" spans="1:14" x14ac:dyDescent="0.25">
      <c r="A28" s="4" t="s">
        <v>29</v>
      </c>
      <c r="B28" s="5">
        <v>652.9</v>
      </c>
      <c r="C28" s="5">
        <v>266.3</v>
      </c>
      <c r="D28" s="5"/>
      <c r="E28" s="5"/>
      <c r="F28" s="21" t="s">
        <v>115</v>
      </c>
      <c r="G28" s="4"/>
      <c r="H28" s="4"/>
      <c r="J28" s="9"/>
      <c r="K28" s="9"/>
      <c r="L28" s="9"/>
      <c r="N28" s="9"/>
    </row>
    <row r="30" spans="1:14" x14ac:dyDescent="0.25">
      <c r="A30" s="1" t="s">
        <v>96</v>
      </c>
    </row>
  </sheetData>
  <mergeCells count="2">
    <mergeCell ref="D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9D191-6137-9F46-8463-93EFDAC49BC7}">
  <dimension ref="A1:F27"/>
  <sheetViews>
    <sheetView workbookViewId="0">
      <selection activeCell="E17" sqref="E17"/>
    </sheetView>
  </sheetViews>
  <sheetFormatPr baseColWidth="10" defaultRowHeight="16" x14ac:dyDescent="0.2"/>
  <cols>
    <col min="1" max="1" width="3.1640625" bestFit="1" customWidth="1"/>
    <col min="2" max="2" width="14.5" bestFit="1" customWidth="1"/>
    <col min="3" max="3" width="6.1640625" bestFit="1" customWidth="1"/>
    <col min="4" max="4" width="5.33203125" bestFit="1" customWidth="1"/>
    <col min="5" max="5" width="22.33203125" bestFit="1" customWidth="1"/>
    <col min="6" max="6" width="19.6640625" bestFit="1" customWidth="1"/>
  </cols>
  <sheetData>
    <row r="1" spans="1:6" x14ac:dyDescent="0.2">
      <c r="B1" t="s">
        <v>162</v>
      </c>
      <c r="C1" t="s">
        <v>163</v>
      </c>
      <c r="D1" t="s">
        <v>164</v>
      </c>
      <c r="E1" t="s">
        <v>165</v>
      </c>
      <c r="F1" t="s">
        <v>166</v>
      </c>
    </row>
    <row r="2" spans="1:6" x14ac:dyDescent="0.2">
      <c r="A2">
        <v>0</v>
      </c>
      <c r="B2" t="s">
        <v>4</v>
      </c>
      <c r="C2">
        <v>534.5</v>
      </c>
      <c r="D2" t="s">
        <v>167</v>
      </c>
      <c r="E2">
        <v>14.17</v>
      </c>
    </row>
    <row r="3" spans="1:6" x14ac:dyDescent="0.2">
      <c r="A3">
        <v>1</v>
      </c>
      <c r="B3" t="s">
        <v>5</v>
      </c>
      <c r="C3">
        <v>536.5</v>
      </c>
      <c r="D3" t="s">
        <v>167</v>
      </c>
      <c r="E3">
        <v>14.81</v>
      </c>
    </row>
    <row r="4" spans="1:6" x14ac:dyDescent="0.2">
      <c r="A4">
        <v>2</v>
      </c>
      <c r="B4" t="s">
        <v>6</v>
      </c>
      <c r="C4">
        <v>536.5</v>
      </c>
      <c r="D4" t="s">
        <v>168</v>
      </c>
      <c r="E4">
        <v>14.42</v>
      </c>
      <c r="F4">
        <v>14.31</v>
      </c>
    </row>
    <row r="5" spans="1:6" x14ac:dyDescent="0.2">
      <c r="A5">
        <v>3</v>
      </c>
      <c r="B5" t="s">
        <v>7</v>
      </c>
      <c r="C5">
        <v>538.6</v>
      </c>
      <c r="D5" t="s">
        <v>168</v>
      </c>
      <c r="E5">
        <v>15.06</v>
      </c>
      <c r="F5">
        <v>15.05</v>
      </c>
    </row>
    <row r="6" spans="1:6" x14ac:dyDescent="0.2">
      <c r="A6">
        <v>4</v>
      </c>
      <c r="B6" t="s">
        <v>8</v>
      </c>
      <c r="C6">
        <v>540.5</v>
      </c>
      <c r="D6" t="s">
        <v>168</v>
      </c>
      <c r="E6">
        <v>15.31</v>
      </c>
      <c r="F6">
        <v>15.27</v>
      </c>
    </row>
    <row r="7" spans="1:6" x14ac:dyDescent="0.2">
      <c r="A7">
        <v>5</v>
      </c>
      <c r="B7" t="s">
        <v>9</v>
      </c>
      <c r="C7">
        <v>552.70000000000005</v>
      </c>
      <c r="D7" t="s">
        <v>167</v>
      </c>
      <c r="E7">
        <v>15.31</v>
      </c>
    </row>
    <row r="8" spans="1:6" x14ac:dyDescent="0.2">
      <c r="A8">
        <v>6</v>
      </c>
      <c r="B8" t="s">
        <v>10</v>
      </c>
      <c r="C8">
        <v>562.5</v>
      </c>
      <c r="D8" t="s">
        <v>167</v>
      </c>
      <c r="E8">
        <v>14.68</v>
      </c>
    </row>
    <row r="9" spans="1:6" x14ac:dyDescent="0.2">
      <c r="A9">
        <v>7</v>
      </c>
      <c r="B9" t="s">
        <v>11</v>
      </c>
      <c r="C9">
        <v>564.5</v>
      </c>
      <c r="D9" t="s">
        <v>167</v>
      </c>
      <c r="E9">
        <v>15.32</v>
      </c>
    </row>
    <row r="10" spans="1:6" x14ac:dyDescent="0.2">
      <c r="A10">
        <v>8</v>
      </c>
      <c r="B10" t="s">
        <v>12</v>
      </c>
      <c r="C10">
        <v>564.5</v>
      </c>
      <c r="D10" t="s">
        <v>168</v>
      </c>
      <c r="E10">
        <v>14.93</v>
      </c>
      <c r="F10">
        <v>15.29</v>
      </c>
    </row>
    <row r="11" spans="1:6" x14ac:dyDescent="0.2">
      <c r="A11">
        <v>9</v>
      </c>
      <c r="B11" t="s">
        <v>13</v>
      </c>
      <c r="C11">
        <v>566.6</v>
      </c>
      <c r="D11" t="s">
        <v>168</v>
      </c>
      <c r="E11">
        <v>15.58</v>
      </c>
      <c r="F11">
        <v>15.7</v>
      </c>
    </row>
    <row r="12" spans="1:6" x14ac:dyDescent="0.2">
      <c r="A12">
        <v>10</v>
      </c>
      <c r="B12" t="s">
        <v>14</v>
      </c>
      <c r="C12">
        <v>568.6</v>
      </c>
      <c r="D12" t="s">
        <v>168</v>
      </c>
      <c r="E12">
        <v>15.84</v>
      </c>
      <c r="F12">
        <v>15.91</v>
      </c>
    </row>
    <row r="13" spans="1:6" x14ac:dyDescent="0.2">
      <c r="A13">
        <v>11</v>
      </c>
      <c r="B13" t="s">
        <v>15</v>
      </c>
      <c r="C13">
        <v>592.6</v>
      </c>
      <c r="D13" t="s">
        <v>167</v>
      </c>
      <c r="E13">
        <v>15.92</v>
      </c>
    </row>
    <row r="14" spans="1:6" x14ac:dyDescent="0.2">
      <c r="A14">
        <v>12</v>
      </c>
      <c r="B14" t="s">
        <v>16</v>
      </c>
      <c r="C14">
        <v>592.6</v>
      </c>
      <c r="D14" t="s">
        <v>168</v>
      </c>
      <c r="E14">
        <v>15.53</v>
      </c>
      <c r="F14">
        <v>15.07</v>
      </c>
    </row>
    <row r="15" spans="1:6" x14ac:dyDescent="0.2">
      <c r="A15">
        <v>13</v>
      </c>
      <c r="B15" t="s">
        <v>17</v>
      </c>
      <c r="C15">
        <v>594.6</v>
      </c>
      <c r="D15" t="s">
        <v>168</v>
      </c>
      <c r="E15">
        <v>16.18</v>
      </c>
      <c r="F15">
        <v>16.3</v>
      </c>
    </row>
    <row r="16" spans="1:6" x14ac:dyDescent="0.2">
      <c r="A16">
        <v>14</v>
      </c>
      <c r="B16" t="s">
        <v>18</v>
      </c>
      <c r="C16">
        <v>596.6</v>
      </c>
      <c r="D16" t="s">
        <v>168</v>
      </c>
      <c r="E16">
        <v>16.440000000000001</v>
      </c>
      <c r="F16">
        <v>16.28</v>
      </c>
    </row>
    <row r="17" spans="1:6" x14ac:dyDescent="0.2">
      <c r="A17">
        <v>15</v>
      </c>
      <c r="B17" t="s">
        <v>19</v>
      </c>
      <c r="C17">
        <v>620.6</v>
      </c>
      <c r="D17" t="s">
        <v>167</v>
      </c>
      <c r="E17">
        <v>16.59</v>
      </c>
    </row>
    <row r="18" spans="1:6" x14ac:dyDescent="0.2">
      <c r="A18">
        <v>16</v>
      </c>
      <c r="B18" t="s">
        <v>20</v>
      </c>
      <c r="C18">
        <v>620.6</v>
      </c>
      <c r="D18" t="s">
        <v>168</v>
      </c>
      <c r="E18">
        <v>16.2</v>
      </c>
      <c r="F18">
        <v>16.28</v>
      </c>
    </row>
    <row r="19" spans="1:6" x14ac:dyDescent="0.2">
      <c r="A19">
        <v>17</v>
      </c>
      <c r="B19" t="s">
        <v>21</v>
      </c>
      <c r="C19">
        <v>622.6</v>
      </c>
      <c r="D19" t="s">
        <v>168</v>
      </c>
      <c r="E19">
        <v>16.86</v>
      </c>
      <c r="F19">
        <v>16.93</v>
      </c>
    </row>
    <row r="20" spans="1:6" x14ac:dyDescent="0.2">
      <c r="A20">
        <v>18</v>
      </c>
      <c r="B20" t="s">
        <v>22</v>
      </c>
      <c r="C20">
        <v>624.6</v>
      </c>
      <c r="D20" t="s">
        <v>168</v>
      </c>
      <c r="E20">
        <v>17.12</v>
      </c>
      <c r="F20">
        <v>16.93</v>
      </c>
    </row>
    <row r="21" spans="1:6" x14ac:dyDescent="0.2">
      <c r="A21">
        <v>19</v>
      </c>
      <c r="B21" t="s">
        <v>23</v>
      </c>
      <c r="C21">
        <v>644.6</v>
      </c>
      <c r="D21" t="s">
        <v>167</v>
      </c>
      <c r="E21">
        <v>16.010000000000002</v>
      </c>
    </row>
    <row r="22" spans="1:6" x14ac:dyDescent="0.2">
      <c r="A22">
        <v>20</v>
      </c>
      <c r="B22" t="s">
        <v>24</v>
      </c>
      <c r="C22">
        <v>646.6</v>
      </c>
      <c r="D22" t="s">
        <v>168</v>
      </c>
      <c r="E22">
        <v>16.670000000000002</v>
      </c>
      <c r="F22">
        <v>16.63</v>
      </c>
    </row>
    <row r="23" spans="1:6" x14ac:dyDescent="0.2">
      <c r="A23">
        <v>21</v>
      </c>
      <c r="B23" t="s">
        <v>25</v>
      </c>
      <c r="C23">
        <v>648.6</v>
      </c>
      <c r="D23" t="s">
        <v>168</v>
      </c>
      <c r="E23">
        <v>17.329999999999998</v>
      </c>
      <c r="F23">
        <v>17.2</v>
      </c>
    </row>
    <row r="24" spans="1:6" x14ac:dyDescent="0.2">
      <c r="A24">
        <v>22</v>
      </c>
      <c r="B24" t="s">
        <v>26</v>
      </c>
      <c r="C24">
        <v>648.6</v>
      </c>
      <c r="D24" t="s">
        <v>168</v>
      </c>
      <c r="E24">
        <v>16.940000000000001</v>
      </c>
      <c r="F24">
        <v>17.05</v>
      </c>
    </row>
    <row r="25" spans="1:6" x14ac:dyDescent="0.2">
      <c r="A25">
        <v>23</v>
      </c>
      <c r="B25" t="s">
        <v>27</v>
      </c>
      <c r="C25">
        <v>650.70000000000005</v>
      </c>
      <c r="D25" t="s">
        <v>168</v>
      </c>
      <c r="E25">
        <v>17.61</v>
      </c>
      <c r="F25">
        <v>17.68</v>
      </c>
    </row>
    <row r="26" spans="1:6" x14ac:dyDescent="0.2">
      <c r="A26">
        <v>24</v>
      </c>
      <c r="B26" t="s">
        <v>28</v>
      </c>
      <c r="C26">
        <v>650.9</v>
      </c>
      <c r="D26" t="s">
        <v>168</v>
      </c>
      <c r="E26">
        <v>17.22</v>
      </c>
      <c r="F26">
        <v>17.29</v>
      </c>
    </row>
    <row r="27" spans="1:6" x14ac:dyDescent="0.2">
      <c r="A27">
        <v>25</v>
      </c>
      <c r="B27" t="s">
        <v>29</v>
      </c>
      <c r="C27">
        <v>652.9</v>
      </c>
      <c r="D27" t="s">
        <v>168</v>
      </c>
      <c r="E27">
        <v>17.88</v>
      </c>
      <c r="F27">
        <v>17.95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A01C-4E9D-8B43-8A6C-A947DDB01148}">
  <dimension ref="A1:O31"/>
  <sheetViews>
    <sheetView zoomScale="80" zoomScaleNormal="80" workbookViewId="0">
      <selection activeCell="F8" sqref="F8"/>
    </sheetView>
  </sheetViews>
  <sheetFormatPr baseColWidth="10" defaultColWidth="10.83203125" defaultRowHeight="21" x14ac:dyDescent="0.25"/>
  <cols>
    <col min="1" max="1" width="32.1640625" style="1" customWidth="1"/>
    <col min="2" max="3" width="13.1640625" style="1" customWidth="1"/>
    <col min="4" max="4" width="19.33203125" style="1" customWidth="1"/>
    <col min="5" max="5" width="22.1640625" style="1" customWidth="1"/>
    <col min="6" max="6" width="39.83203125" style="24" customWidth="1"/>
    <col min="7" max="8" width="32.6640625" style="1" customWidth="1"/>
    <col min="9" max="16384" width="10.83203125" style="1"/>
  </cols>
  <sheetData>
    <row r="1" spans="1:15" x14ac:dyDescent="0.25">
      <c r="A1" s="4"/>
      <c r="B1" s="5"/>
      <c r="C1" s="5"/>
      <c r="D1" s="25" t="s">
        <v>0</v>
      </c>
      <c r="E1" s="25"/>
      <c r="F1" s="27" t="s">
        <v>136</v>
      </c>
      <c r="G1" s="27"/>
      <c r="H1" s="27"/>
      <c r="K1" t="s">
        <v>162</v>
      </c>
      <c r="L1" t="s">
        <v>163</v>
      </c>
      <c r="M1" t="s">
        <v>164</v>
      </c>
      <c r="N1" t="s">
        <v>165</v>
      </c>
      <c r="O1" t="s">
        <v>166</v>
      </c>
    </row>
    <row r="2" spans="1:15" s="3" customFormat="1" ht="66" x14ac:dyDescent="0.25">
      <c r="A2" s="13" t="s">
        <v>1</v>
      </c>
      <c r="B2" s="8" t="s">
        <v>2</v>
      </c>
      <c r="C2" s="8" t="s">
        <v>3</v>
      </c>
      <c r="D2" s="8" t="s">
        <v>52</v>
      </c>
      <c r="E2" s="7" t="s">
        <v>51</v>
      </c>
      <c r="F2" s="19" t="s">
        <v>116</v>
      </c>
      <c r="G2" s="14" t="s">
        <v>117</v>
      </c>
      <c r="H2" s="14" t="s">
        <v>118</v>
      </c>
      <c r="K2" s="9" t="str">
        <f>A3</f>
        <v>SM (d18:1/12:0)</v>
      </c>
      <c r="L2" s="9">
        <f>B3</f>
        <v>647.5</v>
      </c>
      <c r="M2" s="9" t="str">
        <f>IF(AND(G3="",H3=""),"Test","Train")</f>
        <v>Test</v>
      </c>
      <c r="N2" s="9"/>
      <c r="O2" s="9" t="str">
        <f>IF(G3="",IF(H3="","",H3),G3)</f>
        <v/>
      </c>
    </row>
    <row r="3" spans="1:15" ht="66" x14ac:dyDescent="0.25">
      <c r="A3" s="4" t="s">
        <v>30</v>
      </c>
      <c r="B3" s="5">
        <v>647.5</v>
      </c>
      <c r="C3" s="5">
        <v>184</v>
      </c>
      <c r="D3" s="5"/>
      <c r="E3" s="5"/>
      <c r="F3" s="21"/>
      <c r="G3" s="4"/>
      <c r="H3" s="4"/>
      <c r="K3" s="9" t="str">
        <f t="shared" ref="K3:K27" si="0">A4</f>
        <v>SM (d34:1)^</v>
      </c>
      <c r="L3" s="9">
        <f t="shared" ref="L3:L27" si="1">B4</f>
        <v>701.6</v>
      </c>
      <c r="M3" s="9" t="str">
        <f t="shared" ref="M3:M27" si="2">IF(AND(G4="",H4=""),"Test","Train")</f>
        <v>Test</v>
      </c>
      <c r="O3" s="9" t="str">
        <f t="shared" ref="O3:O27" si="3">IF(G4="",IF(H4="","",H4),G4)</f>
        <v/>
      </c>
    </row>
    <row r="4" spans="1:15" ht="66" x14ac:dyDescent="0.25">
      <c r="A4" s="4" t="s">
        <v>57</v>
      </c>
      <c r="B4" s="5">
        <v>701.6</v>
      </c>
      <c r="C4" s="5">
        <v>184</v>
      </c>
      <c r="D4" s="5"/>
      <c r="E4" s="5"/>
      <c r="F4" s="21"/>
      <c r="G4" s="4"/>
      <c r="H4" s="4"/>
      <c r="K4" s="9" t="str">
        <f t="shared" si="0"/>
        <v>SM (d18:2/16:0)</v>
      </c>
      <c r="L4" s="9">
        <f t="shared" si="1"/>
        <v>701.6</v>
      </c>
      <c r="M4" s="9" t="str">
        <f t="shared" si="2"/>
        <v>Train</v>
      </c>
      <c r="O4" s="9" t="str">
        <f t="shared" si="3"/>
        <v>14.18</v>
      </c>
    </row>
    <row r="5" spans="1:15" ht="66" x14ac:dyDescent="0.25">
      <c r="A5" s="4" t="s">
        <v>31</v>
      </c>
      <c r="B5" s="5">
        <v>701.6</v>
      </c>
      <c r="C5" s="5">
        <v>262.3</v>
      </c>
      <c r="D5" s="5"/>
      <c r="E5" s="4"/>
      <c r="F5" s="21"/>
      <c r="G5" s="5" t="s">
        <v>119</v>
      </c>
      <c r="H5" s="4"/>
      <c r="K5" s="9" t="str">
        <f t="shared" si="0"/>
        <v>SM (d18:1/16:1)</v>
      </c>
      <c r="L5" s="9">
        <f t="shared" si="1"/>
        <v>701.6</v>
      </c>
      <c r="M5" s="9" t="str">
        <f t="shared" si="2"/>
        <v>Test</v>
      </c>
      <c r="O5" s="9" t="str">
        <f t="shared" si="3"/>
        <v/>
      </c>
    </row>
    <row r="6" spans="1:15" ht="66" x14ac:dyDescent="0.25">
      <c r="A6" s="4" t="s">
        <v>32</v>
      </c>
      <c r="B6" s="5">
        <v>701.6</v>
      </c>
      <c r="C6" s="5">
        <v>264.3</v>
      </c>
      <c r="D6" s="5"/>
      <c r="E6" s="4"/>
      <c r="F6" s="21" t="s">
        <v>120</v>
      </c>
      <c r="G6" s="4"/>
      <c r="H6" s="4"/>
      <c r="K6" s="9" t="str">
        <f t="shared" si="0"/>
        <v>SM (d18:1/16:0)</v>
      </c>
      <c r="L6" s="9">
        <f t="shared" si="1"/>
        <v>703.5</v>
      </c>
      <c r="M6" s="9" t="str">
        <f t="shared" si="2"/>
        <v>Test</v>
      </c>
      <c r="N6" s="18"/>
      <c r="O6" s="9" t="str">
        <f t="shared" si="3"/>
        <v/>
      </c>
    </row>
    <row r="7" spans="1:15" ht="66" x14ac:dyDescent="0.25">
      <c r="A7" s="4" t="s">
        <v>33</v>
      </c>
      <c r="B7" s="5">
        <v>703.5</v>
      </c>
      <c r="C7" s="5">
        <v>184</v>
      </c>
      <c r="D7" s="5"/>
      <c r="E7" s="4"/>
      <c r="F7" s="21" t="s">
        <v>121</v>
      </c>
      <c r="G7" s="4"/>
      <c r="H7" s="4"/>
      <c r="K7" s="9" t="str">
        <f t="shared" si="0"/>
        <v>SM (d18:0/16:0)</v>
      </c>
      <c r="L7" s="9">
        <f t="shared" si="1"/>
        <v>705.6</v>
      </c>
      <c r="M7" s="9" t="str">
        <f t="shared" si="2"/>
        <v>Test</v>
      </c>
      <c r="N7" s="18"/>
      <c r="O7" s="9" t="str">
        <f t="shared" si="3"/>
        <v/>
      </c>
    </row>
    <row r="8" spans="1:15" ht="66" x14ac:dyDescent="0.25">
      <c r="A8" s="4" t="s">
        <v>34</v>
      </c>
      <c r="B8" s="5">
        <v>705.6</v>
      </c>
      <c r="C8" s="5">
        <v>184</v>
      </c>
      <c r="D8" s="5"/>
      <c r="E8" s="4"/>
      <c r="F8" s="21" t="s">
        <v>122</v>
      </c>
      <c r="G8" s="4"/>
      <c r="H8" s="4"/>
      <c r="K8" s="9" t="str">
        <f t="shared" si="0"/>
        <v>SM (d36:1)^</v>
      </c>
      <c r="L8" s="9">
        <f t="shared" si="1"/>
        <v>729.6</v>
      </c>
      <c r="M8" s="9" t="str">
        <f t="shared" si="2"/>
        <v>Test</v>
      </c>
      <c r="N8" s="18"/>
      <c r="O8" s="9" t="str">
        <f t="shared" si="3"/>
        <v/>
      </c>
    </row>
    <row r="9" spans="1:15" ht="66" x14ac:dyDescent="0.25">
      <c r="A9" s="4" t="s">
        <v>56</v>
      </c>
      <c r="B9" s="5">
        <v>729.6</v>
      </c>
      <c r="C9" s="5">
        <v>184</v>
      </c>
      <c r="D9" s="5"/>
      <c r="E9" s="5"/>
      <c r="F9" s="21"/>
      <c r="G9" s="4"/>
      <c r="H9" s="4"/>
      <c r="K9" s="9" t="str">
        <f t="shared" si="0"/>
        <v>SM (d18:2/18:0)</v>
      </c>
      <c r="L9" s="9">
        <f t="shared" si="1"/>
        <v>729.6</v>
      </c>
      <c r="M9" s="9" t="str">
        <f t="shared" si="2"/>
        <v>Train</v>
      </c>
      <c r="O9" s="9" t="str">
        <f t="shared" si="3"/>
        <v>14.90</v>
      </c>
    </row>
    <row r="10" spans="1:15" ht="66" x14ac:dyDescent="0.25">
      <c r="A10" s="4" t="s">
        <v>35</v>
      </c>
      <c r="B10" s="5">
        <v>729.6</v>
      </c>
      <c r="C10" s="5">
        <v>262.3</v>
      </c>
      <c r="D10" s="5"/>
      <c r="E10" s="4"/>
      <c r="F10" s="21"/>
      <c r="G10" s="5" t="s">
        <v>123</v>
      </c>
      <c r="H10" s="4"/>
      <c r="K10" s="9" t="str">
        <f t="shared" si="0"/>
        <v>SM (d18:1/18:1)</v>
      </c>
      <c r="L10" s="9">
        <f t="shared" si="1"/>
        <v>729.6</v>
      </c>
      <c r="M10" s="9" t="str">
        <f t="shared" si="2"/>
        <v>Test</v>
      </c>
      <c r="O10" s="9" t="str">
        <f t="shared" si="3"/>
        <v/>
      </c>
    </row>
    <row r="11" spans="1:15" ht="66" x14ac:dyDescent="0.25">
      <c r="A11" s="4" t="s">
        <v>36</v>
      </c>
      <c r="B11" s="5">
        <v>729.6</v>
      </c>
      <c r="C11" s="5">
        <v>264.3</v>
      </c>
      <c r="D11" s="5"/>
      <c r="E11" s="4"/>
      <c r="F11" s="21" t="s">
        <v>124</v>
      </c>
      <c r="G11" s="4"/>
      <c r="H11" s="4"/>
      <c r="K11" s="9" t="str">
        <f t="shared" si="0"/>
        <v>SM (d18:1/18:0)</v>
      </c>
      <c r="L11" s="9">
        <f t="shared" si="1"/>
        <v>731.6</v>
      </c>
      <c r="M11" s="9" t="str">
        <f t="shared" si="2"/>
        <v>Test</v>
      </c>
      <c r="N11" s="18"/>
      <c r="O11" s="9" t="str">
        <f t="shared" si="3"/>
        <v/>
      </c>
    </row>
    <row r="12" spans="1:15" ht="66" x14ac:dyDescent="0.25">
      <c r="A12" s="4" t="s">
        <v>37</v>
      </c>
      <c r="B12" s="5">
        <v>731.6</v>
      </c>
      <c r="C12" s="5">
        <v>184</v>
      </c>
      <c r="D12" s="5"/>
      <c r="E12" s="4"/>
      <c r="F12" s="21" t="s">
        <v>125</v>
      </c>
      <c r="G12" s="4"/>
      <c r="H12" s="4"/>
      <c r="K12" s="9" t="str">
        <f t="shared" si="0"/>
        <v>SM (d18:0/18:0)</v>
      </c>
      <c r="L12" s="9">
        <f t="shared" si="1"/>
        <v>733.6</v>
      </c>
      <c r="M12" s="9" t="str">
        <f t="shared" si="2"/>
        <v>Test</v>
      </c>
      <c r="N12" s="18"/>
      <c r="O12" s="9" t="str">
        <f t="shared" si="3"/>
        <v/>
      </c>
    </row>
    <row r="13" spans="1:15" ht="66" x14ac:dyDescent="0.25">
      <c r="A13" s="4" t="s">
        <v>38</v>
      </c>
      <c r="B13" s="5">
        <v>733.6</v>
      </c>
      <c r="C13" s="5">
        <v>184</v>
      </c>
      <c r="D13" s="5"/>
      <c r="E13" s="4"/>
      <c r="F13" s="21" t="s">
        <v>126</v>
      </c>
      <c r="G13" s="4"/>
      <c r="H13" s="4"/>
      <c r="K13" s="9" t="str">
        <f t="shared" si="0"/>
        <v>SM (d38:1)^</v>
      </c>
      <c r="L13" s="9">
        <f t="shared" si="1"/>
        <v>757.6</v>
      </c>
      <c r="M13" s="9" t="str">
        <f t="shared" si="2"/>
        <v>Test</v>
      </c>
      <c r="N13" s="18"/>
      <c r="O13" s="9" t="str">
        <f t="shared" si="3"/>
        <v/>
      </c>
    </row>
    <row r="14" spans="1:15" ht="66" x14ac:dyDescent="0.25">
      <c r="A14" s="4" t="s">
        <v>55</v>
      </c>
      <c r="B14" s="5">
        <v>757.6</v>
      </c>
      <c r="C14" s="5">
        <v>184</v>
      </c>
      <c r="D14" s="5"/>
      <c r="E14" s="5"/>
      <c r="F14" s="21"/>
      <c r="G14" s="4"/>
      <c r="H14" s="4"/>
      <c r="K14" s="9" t="str">
        <f t="shared" si="0"/>
        <v>SM (d18:2/20:0)</v>
      </c>
      <c r="L14" s="9">
        <f t="shared" si="1"/>
        <v>757.6</v>
      </c>
      <c r="M14" s="9" t="str">
        <f t="shared" si="2"/>
        <v>Train</v>
      </c>
      <c r="O14" s="9" t="str">
        <f t="shared" si="3"/>
        <v>15.58</v>
      </c>
    </row>
    <row r="15" spans="1:15" ht="66" x14ac:dyDescent="0.25">
      <c r="A15" s="4" t="s">
        <v>39</v>
      </c>
      <c r="B15" s="5">
        <v>757.6</v>
      </c>
      <c r="C15" s="5">
        <v>262.3</v>
      </c>
      <c r="D15" s="5"/>
      <c r="E15" s="4"/>
      <c r="F15" s="21"/>
      <c r="G15" s="5" t="s">
        <v>127</v>
      </c>
      <c r="H15" s="4"/>
      <c r="K15" s="9" t="str">
        <f t="shared" si="0"/>
        <v>SM (d18:1/20:1)</v>
      </c>
      <c r="L15" s="9">
        <f t="shared" si="1"/>
        <v>757.6</v>
      </c>
      <c r="M15" s="9" t="str">
        <f t="shared" si="2"/>
        <v>Test</v>
      </c>
      <c r="O15" s="9" t="str">
        <f t="shared" si="3"/>
        <v/>
      </c>
    </row>
    <row r="16" spans="1:15" ht="66" x14ac:dyDescent="0.25">
      <c r="A16" s="4" t="s">
        <v>40</v>
      </c>
      <c r="B16" s="5">
        <v>757.6</v>
      </c>
      <c r="C16" s="5">
        <v>264.3</v>
      </c>
      <c r="D16" s="5"/>
      <c r="E16" s="5"/>
      <c r="F16" s="21"/>
      <c r="G16" s="4"/>
      <c r="H16" s="4"/>
      <c r="K16" s="9" t="str">
        <f t="shared" si="0"/>
        <v>SM (d18:1/20:0)</v>
      </c>
      <c r="L16" s="9">
        <f t="shared" si="1"/>
        <v>759.6</v>
      </c>
      <c r="M16" s="9" t="str">
        <f t="shared" si="2"/>
        <v>Test</v>
      </c>
      <c r="N16" s="18"/>
      <c r="O16" s="9" t="str">
        <f t="shared" si="3"/>
        <v/>
      </c>
    </row>
    <row r="17" spans="1:15" ht="66" x14ac:dyDescent="0.25">
      <c r="A17" s="4" t="s">
        <v>41</v>
      </c>
      <c r="B17" s="5">
        <v>759.6</v>
      </c>
      <c r="C17" s="5">
        <v>184</v>
      </c>
      <c r="D17" s="5"/>
      <c r="E17" s="5"/>
      <c r="F17" s="21"/>
      <c r="G17" s="4"/>
      <c r="H17" s="4"/>
      <c r="K17" s="9" t="str">
        <f t="shared" si="0"/>
        <v>SM (d18:0/20:0)</v>
      </c>
      <c r="L17" s="9">
        <f t="shared" si="1"/>
        <v>761.6</v>
      </c>
      <c r="M17" s="9" t="str">
        <f t="shared" si="2"/>
        <v>Test</v>
      </c>
      <c r="O17" s="9" t="str">
        <f t="shared" si="3"/>
        <v/>
      </c>
    </row>
    <row r="18" spans="1:15" ht="66" x14ac:dyDescent="0.25">
      <c r="A18" s="4" t="s">
        <v>42</v>
      </c>
      <c r="B18" s="5">
        <v>761.6</v>
      </c>
      <c r="C18" s="5">
        <v>184</v>
      </c>
      <c r="D18" s="5"/>
      <c r="E18" s="4"/>
      <c r="F18" s="21" t="s">
        <v>128</v>
      </c>
      <c r="G18" s="4"/>
      <c r="H18" s="4"/>
      <c r="K18" s="9" t="str">
        <f t="shared" si="0"/>
        <v>SM (d40:1)^</v>
      </c>
      <c r="L18" s="9">
        <f t="shared" si="1"/>
        <v>785.7</v>
      </c>
      <c r="M18" s="9" t="str">
        <f t="shared" si="2"/>
        <v>Test</v>
      </c>
      <c r="O18" s="9" t="str">
        <f t="shared" si="3"/>
        <v/>
      </c>
    </row>
    <row r="19" spans="1:15" ht="66" x14ac:dyDescent="0.25">
      <c r="A19" s="4" t="s">
        <v>54</v>
      </c>
      <c r="B19" s="5">
        <v>785.7</v>
      </c>
      <c r="C19" s="5">
        <v>184</v>
      </c>
      <c r="D19" s="5"/>
      <c r="E19" s="5"/>
      <c r="F19" s="21"/>
      <c r="G19" s="4"/>
      <c r="H19" s="4"/>
      <c r="K19" s="9" t="str">
        <f t="shared" si="0"/>
        <v>SM (d18:2/22:0)</v>
      </c>
      <c r="L19" s="9">
        <f t="shared" si="1"/>
        <v>785.7</v>
      </c>
      <c r="M19" s="9" t="str">
        <f t="shared" si="2"/>
        <v>Train</v>
      </c>
      <c r="O19" s="9" t="str">
        <f t="shared" si="3"/>
        <v>16.20</v>
      </c>
    </row>
    <row r="20" spans="1:15" ht="66" x14ac:dyDescent="0.25">
      <c r="A20" s="4" t="s">
        <v>43</v>
      </c>
      <c r="B20" s="5">
        <v>785.7</v>
      </c>
      <c r="C20" s="5">
        <v>262.3</v>
      </c>
      <c r="D20" s="5"/>
      <c r="E20" s="4"/>
      <c r="F20" s="21"/>
      <c r="G20" s="5" t="s">
        <v>129</v>
      </c>
      <c r="H20" s="4"/>
      <c r="K20" s="9" t="str">
        <f t="shared" si="0"/>
        <v>SM (d18:1/22:1)</v>
      </c>
      <c r="L20" s="9">
        <f t="shared" si="1"/>
        <v>785.7</v>
      </c>
      <c r="M20" s="9" t="str">
        <f t="shared" si="2"/>
        <v>Test</v>
      </c>
      <c r="N20" s="18"/>
      <c r="O20" s="9" t="str">
        <f t="shared" si="3"/>
        <v/>
      </c>
    </row>
    <row r="21" spans="1:15" ht="66" x14ac:dyDescent="0.25">
      <c r="A21" s="4" t="s">
        <v>44</v>
      </c>
      <c r="B21" s="5">
        <v>785.7</v>
      </c>
      <c r="C21" s="5">
        <v>264.3</v>
      </c>
      <c r="D21" s="5"/>
      <c r="E21" s="5"/>
      <c r="F21" s="21"/>
      <c r="G21" s="4"/>
      <c r="H21" s="4"/>
      <c r="K21" s="9" t="str">
        <f t="shared" si="0"/>
        <v>SM (d18:1/22:0)</v>
      </c>
      <c r="L21" s="9">
        <f t="shared" si="1"/>
        <v>787.7</v>
      </c>
      <c r="M21" s="9" t="str">
        <f t="shared" si="2"/>
        <v>Train</v>
      </c>
      <c r="O21" s="9" t="str">
        <f t="shared" si="3"/>
        <v>15.73</v>
      </c>
    </row>
    <row r="22" spans="1:15" ht="66" x14ac:dyDescent="0.25">
      <c r="A22" s="4" t="s">
        <v>45</v>
      </c>
      <c r="B22" s="5">
        <v>787.7</v>
      </c>
      <c r="C22" s="5">
        <v>184</v>
      </c>
      <c r="D22" s="5"/>
      <c r="E22" s="4"/>
      <c r="F22" s="21"/>
      <c r="G22" s="5" t="s">
        <v>130</v>
      </c>
      <c r="H22" s="4"/>
      <c r="K22" s="9" t="str">
        <f t="shared" si="0"/>
        <v>SM (d18:0/22:0)</v>
      </c>
      <c r="L22" s="9">
        <f t="shared" si="1"/>
        <v>789.7</v>
      </c>
      <c r="M22" s="9" t="str">
        <f t="shared" si="2"/>
        <v>Train</v>
      </c>
      <c r="O22" s="9" t="str">
        <f t="shared" si="3"/>
        <v>16.11</v>
      </c>
    </row>
    <row r="23" spans="1:15" ht="66" x14ac:dyDescent="0.25">
      <c r="A23" s="4" t="s">
        <v>46</v>
      </c>
      <c r="B23" s="5">
        <v>789.7</v>
      </c>
      <c r="C23" s="5">
        <v>184</v>
      </c>
      <c r="D23" s="5"/>
      <c r="E23" s="4"/>
      <c r="F23" s="21"/>
      <c r="G23" s="5" t="s">
        <v>131</v>
      </c>
      <c r="H23" s="4"/>
      <c r="K23" s="9" t="str">
        <f t="shared" si="0"/>
        <v>SM (d42:1)^</v>
      </c>
      <c r="L23" s="9">
        <f t="shared" si="1"/>
        <v>813.7</v>
      </c>
      <c r="M23" s="9" t="str">
        <f t="shared" si="2"/>
        <v>Test</v>
      </c>
      <c r="O23" s="9" t="str">
        <f t="shared" si="3"/>
        <v/>
      </c>
    </row>
    <row r="24" spans="1:15" ht="66" x14ac:dyDescent="0.25">
      <c r="A24" s="4" t="s">
        <v>53</v>
      </c>
      <c r="B24" s="5">
        <v>813.7</v>
      </c>
      <c r="C24" s="5">
        <v>184</v>
      </c>
      <c r="D24" s="5"/>
      <c r="E24" s="5"/>
      <c r="F24" s="21"/>
      <c r="G24" s="4"/>
      <c r="H24" s="4"/>
      <c r="K24" s="9" t="str">
        <f t="shared" si="0"/>
        <v>SM (d18:2/24:0)</v>
      </c>
      <c r="L24" s="9">
        <f t="shared" si="1"/>
        <v>813.7</v>
      </c>
      <c r="M24" s="9" t="str">
        <f t="shared" si="2"/>
        <v>Train</v>
      </c>
      <c r="O24" s="9" t="str">
        <f t="shared" si="3"/>
        <v>16.82</v>
      </c>
    </row>
    <row r="25" spans="1:15" ht="66" x14ac:dyDescent="0.25">
      <c r="A25" s="4" t="s">
        <v>47</v>
      </c>
      <c r="B25" s="5">
        <v>813.7</v>
      </c>
      <c r="C25" s="5">
        <v>262.3</v>
      </c>
      <c r="D25" s="5"/>
      <c r="E25" s="4"/>
      <c r="F25" s="21"/>
      <c r="G25" s="5" t="s">
        <v>132</v>
      </c>
      <c r="H25" s="4"/>
      <c r="K25" s="9" t="str">
        <f t="shared" si="0"/>
        <v>SM (d18:1/24:1)</v>
      </c>
      <c r="L25" s="9">
        <f t="shared" si="1"/>
        <v>813.7</v>
      </c>
      <c r="M25" s="9" t="str">
        <f t="shared" si="2"/>
        <v>Test</v>
      </c>
      <c r="N25" s="18"/>
      <c r="O25" s="9" t="str">
        <f t="shared" si="3"/>
        <v/>
      </c>
    </row>
    <row r="26" spans="1:15" ht="66" x14ac:dyDescent="0.25">
      <c r="A26" s="4" t="s">
        <v>48</v>
      </c>
      <c r="B26" s="5">
        <v>813.7</v>
      </c>
      <c r="C26" s="5">
        <v>264.3</v>
      </c>
      <c r="D26" s="5"/>
      <c r="E26" s="4"/>
      <c r="F26" s="21" t="s">
        <v>133</v>
      </c>
      <c r="G26" s="4"/>
      <c r="H26" s="4"/>
      <c r="K26" s="9" t="str">
        <f t="shared" si="0"/>
        <v>SM (d18:1/24:0)</v>
      </c>
      <c r="L26" s="9">
        <f t="shared" si="1"/>
        <v>815.7</v>
      </c>
      <c r="M26" s="9" t="str">
        <f t="shared" si="2"/>
        <v>Test</v>
      </c>
      <c r="N26" s="18"/>
      <c r="O26" s="9" t="str">
        <f t="shared" si="3"/>
        <v/>
      </c>
    </row>
    <row r="27" spans="1:15" ht="66" x14ac:dyDescent="0.25">
      <c r="A27" s="4" t="s">
        <v>49</v>
      </c>
      <c r="B27" s="5">
        <v>815.7</v>
      </c>
      <c r="C27" s="5">
        <v>184</v>
      </c>
      <c r="D27" s="5"/>
      <c r="E27" s="4"/>
      <c r="F27" s="21" t="s">
        <v>134</v>
      </c>
      <c r="G27" s="4"/>
      <c r="H27" s="4"/>
      <c r="K27" s="9" t="str">
        <f t="shared" si="0"/>
        <v>SM (d18:0/24:0)</v>
      </c>
      <c r="L27" s="9">
        <f t="shared" si="1"/>
        <v>817.7</v>
      </c>
      <c r="M27" s="9" t="str">
        <f t="shared" si="2"/>
        <v>Test</v>
      </c>
      <c r="O27" s="9" t="str">
        <f t="shared" si="3"/>
        <v/>
      </c>
    </row>
    <row r="28" spans="1:15" x14ac:dyDescent="0.25">
      <c r="A28" s="4" t="s">
        <v>50</v>
      </c>
      <c r="B28" s="5">
        <v>817.7</v>
      </c>
      <c r="C28" s="5">
        <v>184</v>
      </c>
      <c r="D28" s="5"/>
      <c r="E28" s="4"/>
      <c r="F28" s="21" t="s">
        <v>135</v>
      </c>
      <c r="G28" s="4"/>
      <c r="H28" s="4"/>
    </row>
    <row r="30" spans="1:15" x14ac:dyDescent="0.25">
      <c r="A30" s="1" t="s">
        <v>96</v>
      </c>
    </row>
    <row r="31" spans="1:15" x14ac:dyDescent="0.25">
      <c r="A31" s="1" t="s">
        <v>58</v>
      </c>
    </row>
  </sheetData>
  <mergeCells count="2">
    <mergeCell ref="D1:E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8A28A-E728-EA4A-A4ED-83B386E99B0A}">
  <dimension ref="A1:F22"/>
  <sheetViews>
    <sheetView workbookViewId="0">
      <selection activeCell="F38" sqref="F38"/>
    </sheetView>
  </sheetViews>
  <sheetFormatPr baseColWidth="10" defaultRowHeight="16" x14ac:dyDescent="0.2"/>
  <cols>
    <col min="1" max="1" width="3.1640625" bestFit="1" customWidth="1"/>
    <col min="2" max="2" width="14.5" bestFit="1" customWidth="1"/>
    <col min="3" max="3" width="6.1640625" bestFit="1" customWidth="1"/>
    <col min="4" max="4" width="5.33203125" bestFit="1" customWidth="1"/>
    <col min="5" max="5" width="22.33203125" bestFit="1" customWidth="1"/>
    <col min="6" max="6" width="19.6640625" bestFit="1" customWidth="1"/>
  </cols>
  <sheetData>
    <row r="1" spans="1:6" x14ac:dyDescent="0.2">
      <c r="B1" t="s">
        <v>162</v>
      </c>
      <c r="C1" t="s">
        <v>163</v>
      </c>
      <c r="D1" t="s">
        <v>164</v>
      </c>
      <c r="E1" t="s">
        <v>165</v>
      </c>
      <c r="F1" t="s">
        <v>166</v>
      </c>
    </row>
    <row r="2" spans="1:6" x14ac:dyDescent="0.2">
      <c r="A2">
        <v>0</v>
      </c>
      <c r="B2" t="s">
        <v>31</v>
      </c>
      <c r="C2">
        <v>701.6</v>
      </c>
      <c r="D2" t="s">
        <v>168</v>
      </c>
      <c r="E2">
        <v>14.21</v>
      </c>
      <c r="F2">
        <v>14.18</v>
      </c>
    </row>
    <row r="3" spans="1:6" x14ac:dyDescent="0.2">
      <c r="A3">
        <v>1</v>
      </c>
      <c r="B3" t="s">
        <v>35</v>
      </c>
      <c r="C3">
        <v>729.6</v>
      </c>
      <c r="D3" t="s">
        <v>168</v>
      </c>
      <c r="E3">
        <v>14.87</v>
      </c>
      <c r="F3">
        <v>14.9</v>
      </c>
    </row>
    <row r="4" spans="1:6" x14ac:dyDescent="0.2">
      <c r="A4">
        <v>2</v>
      </c>
      <c r="B4" t="s">
        <v>39</v>
      </c>
      <c r="C4">
        <v>757.6</v>
      </c>
      <c r="D4" t="s">
        <v>168</v>
      </c>
      <c r="E4">
        <v>15.51</v>
      </c>
      <c r="F4">
        <v>15.58</v>
      </c>
    </row>
    <row r="5" spans="1:6" x14ac:dyDescent="0.2">
      <c r="A5">
        <v>3</v>
      </c>
      <c r="B5" t="s">
        <v>45</v>
      </c>
      <c r="C5">
        <v>787.7</v>
      </c>
      <c r="D5" t="s">
        <v>168</v>
      </c>
      <c r="E5">
        <v>16.05</v>
      </c>
      <c r="F5">
        <v>15.73</v>
      </c>
    </row>
    <row r="6" spans="1:6" x14ac:dyDescent="0.2">
      <c r="A6">
        <v>4</v>
      </c>
      <c r="B6" t="s">
        <v>46</v>
      </c>
      <c r="C6">
        <v>789.7</v>
      </c>
      <c r="D6" t="s">
        <v>168</v>
      </c>
      <c r="E6">
        <v>15.95</v>
      </c>
      <c r="F6">
        <v>16.11</v>
      </c>
    </row>
    <row r="7" spans="1:6" x14ac:dyDescent="0.2">
      <c r="A7">
        <v>5</v>
      </c>
      <c r="B7" t="s">
        <v>43</v>
      </c>
      <c r="C7">
        <v>785.7</v>
      </c>
      <c r="D7" t="s">
        <v>168</v>
      </c>
      <c r="E7">
        <v>16.149999999999999</v>
      </c>
      <c r="F7">
        <v>16.2</v>
      </c>
    </row>
    <row r="8" spans="1:6" x14ac:dyDescent="0.2">
      <c r="A8">
        <v>6</v>
      </c>
      <c r="B8" t="s">
        <v>47</v>
      </c>
      <c r="C8">
        <v>813.7</v>
      </c>
      <c r="D8" t="s">
        <v>168</v>
      </c>
      <c r="E8">
        <v>16.78</v>
      </c>
      <c r="F8">
        <v>16.82</v>
      </c>
    </row>
    <row r="9" spans="1:6" x14ac:dyDescent="0.2">
      <c r="A9">
        <v>7</v>
      </c>
      <c r="B9" t="s">
        <v>30</v>
      </c>
      <c r="C9">
        <v>647.5</v>
      </c>
      <c r="D9" t="s">
        <v>167</v>
      </c>
      <c r="E9">
        <v>12.77</v>
      </c>
    </row>
    <row r="10" spans="1:6" x14ac:dyDescent="0.2">
      <c r="A10">
        <v>8</v>
      </c>
      <c r="B10" t="s">
        <v>32</v>
      </c>
      <c r="C10">
        <v>701.6</v>
      </c>
      <c r="D10" t="s">
        <v>167</v>
      </c>
      <c r="E10">
        <v>14.11</v>
      </c>
    </row>
    <row r="11" spans="1:6" x14ac:dyDescent="0.2">
      <c r="A11">
        <v>9</v>
      </c>
      <c r="B11" t="s">
        <v>33</v>
      </c>
      <c r="C11">
        <v>703.5</v>
      </c>
      <c r="D11" t="s">
        <v>167</v>
      </c>
      <c r="E11">
        <v>14.11</v>
      </c>
    </row>
    <row r="12" spans="1:6" x14ac:dyDescent="0.2">
      <c r="A12">
        <v>10</v>
      </c>
      <c r="B12" t="s">
        <v>34</v>
      </c>
      <c r="C12">
        <v>705.6</v>
      </c>
      <c r="D12" t="s">
        <v>167</v>
      </c>
      <c r="E12">
        <v>14.01</v>
      </c>
    </row>
    <row r="13" spans="1:6" x14ac:dyDescent="0.2">
      <c r="A13">
        <v>11</v>
      </c>
      <c r="B13" t="s">
        <v>36</v>
      </c>
      <c r="C13">
        <v>729.6</v>
      </c>
      <c r="D13" t="s">
        <v>167</v>
      </c>
      <c r="E13">
        <v>14.77</v>
      </c>
    </row>
    <row r="14" spans="1:6" x14ac:dyDescent="0.2">
      <c r="A14">
        <v>12</v>
      </c>
      <c r="B14" t="s">
        <v>37</v>
      </c>
      <c r="C14">
        <v>731.6</v>
      </c>
      <c r="D14" t="s">
        <v>167</v>
      </c>
      <c r="E14">
        <v>14.77</v>
      </c>
    </row>
    <row r="15" spans="1:6" x14ac:dyDescent="0.2">
      <c r="A15">
        <v>13</v>
      </c>
      <c r="B15" t="s">
        <v>38</v>
      </c>
      <c r="C15">
        <v>733.6</v>
      </c>
      <c r="D15" t="s">
        <v>167</v>
      </c>
      <c r="E15">
        <v>14.67</v>
      </c>
    </row>
    <row r="16" spans="1:6" x14ac:dyDescent="0.2">
      <c r="A16">
        <v>14</v>
      </c>
      <c r="B16" t="s">
        <v>40</v>
      </c>
      <c r="C16">
        <v>757.6</v>
      </c>
      <c r="D16" t="s">
        <v>167</v>
      </c>
      <c r="E16">
        <v>15.42</v>
      </c>
    </row>
    <row r="17" spans="1:5" x14ac:dyDescent="0.2">
      <c r="A17">
        <v>15</v>
      </c>
      <c r="B17" t="s">
        <v>41</v>
      </c>
      <c r="C17">
        <v>759.6</v>
      </c>
      <c r="D17" t="s">
        <v>167</v>
      </c>
      <c r="E17">
        <v>15.41</v>
      </c>
    </row>
    <row r="18" spans="1:5" x14ac:dyDescent="0.2">
      <c r="A18">
        <v>16</v>
      </c>
      <c r="B18" t="s">
        <v>42</v>
      </c>
      <c r="C18">
        <v>761.6</v>
      </c>
      <c r="D18" t="s">
        <v>167</v>
      </c>
      <c r="E18">
        <v>15.31</v>
      </c>
    </row>
    <row r="19" spans="1:5" x14ac:dyDescent="0.2">
      <c r="A19">
        <v>17</v>
      </c>
      <c r="B19" t="s">
        <v>44</v>
      </c>
      <c r="C19">
        <v>785.7</v>
      </c>
      <c r="D19" t="s">
        <v>167</v>
      </c>
      <c r="E19">
        <v>16.05</v>
      </c>
    </row>
    <row r="20" spans="1:5" x14ac:dyDescent="0.2">
      <c r="A20">
        <v>18</v>
      </c>
      <c r="B20" t="s">
        <v>48</v>
      </c>
      <c r="C20">
        <v>813.7</v>
      </c>
      <c r="D20" t="s">
        <v>167</v>
      </c>
      <c r="E20">
        <v>16.68</v>
      </c>
    </row>
    <row r="21" spans="1:5" x14ac:dyDescent="0.2">
      <c r="A21">
        <v>19</v>
      </c>
      <c r="B21" t="s">
        <v>49</v>
      </c>
      <c r="C21">
        <v>815.7</v>
      </c>
      <c r="D21" t="s">
        <v>167</v>
      </c>
      <c r="E21">
        <v>16.68</v>
      </c>
    </row>
    <row r="22" spans="1:5" x14ac:dyDescent="0.2">
      <c r="A22">
        <v>20</v>
      </c>
      <c r="B22" t="s">
        <v>50</v>
      </c>
      <c r="C22">
        <v>817.7</v>
      </c>
      <c r="D22" t="s">
        <v>167</v>
      </c>
      <c r="E22">
        <v>16.579999999999998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8A8A-58AE-6F43-880E-7C68ACF255A4}">
  <dimension ref="A1:N75"/>
  <sheetViews>
    <sheetView zoomScale="80" zoomScaleNormal="80" workbookViewId="0">
      <selection activeCell="J2" sqref="J2:N39"/>
    </sheetView>
  </sheetViews>
  <sheetFormatPr baseColWidth="10" defaultColWidth="10.83203125" defaultRowHeight="21" x14ac:dyDescent="0.25"/>
  <cols>
    <col min="1" max="1" width="30.1640625" style="1" customWidth="1"/>
    <col min="2" max="2" width="15.1640625" style="2" customWidth="1"/>
    <col min="3" max="3" width="12.1640625" style="2" customWidth="1"/>
    <col min="4" max="4" width="21.33203125" style="2" customWidth="1"/>
    <col min="5" max="5" width="20.1640625" style="2" customWidth="1"/>
    <col min="6" max="8" width="29.6640625" style="1" customWidth="1"/>
    <col min="9" max="16384" width="10.83203125" style="1"/>
  </cols>
  <sheetData>
    <row r="1" spans="1:14" x14ac:dyDescent="0.25">
      <c r="A1" s="4"/>
      <c r="B1" s="5"/>
      <c r="C1" s="5"/>
      <c r="D1" s="25" t="s">
        <v>0</v>
      </c>
      <c r="E1" s="25"/>
      <c r="F1" s="27" t="s">
        <v>136</v>
      </c>
      <c r="G1" s="27"/>
      <c r="H1" s="27"/>
    </row>
    <row r="2" spans="1:14" s="9" customFormat="1" ht="44" x14ac:dyDescent="0.25">
      <c r="A2" s="6" t="s">
        <v>1</v>
      </c>
      <c r="B2" s="7" t="s">
        <v>2</v>
      </c>
      <c r="C2" s="7" t="s">
        <v>3</v>
      </c>
      <c r="D2" s="8" t="s">
        <v>52</v>
      </c>
      <c r="E2" s="7" t="s">
        <v>51</v>
      </c>
      <c r="F2" s="14" t="s">
        <v>116</v>
      </c>
      <c r="G2" s="14" t="s">
        <v>117</v>
      </c>
      <c r="H2" s="14" t="s">
        <v>118</v>
      </c>
      <c r="J2" s="28" t="s">
        <v>162</v>
      </c>
      <c r="K2" s="28" t="s">
        <v>163</v>
      </c>
      <c r="L2" s="28" t="s">
        <v>164</v>
      </c>
      <c r="M2" s="28" t="s">
        <v>165</v>
      </c>
      <c r="N2" s="28" t="s">
        <v>166</v>
      </c>
    </row>
    <row r="3" spans="1:14" x14ac:dyDescent="0.25">
      <c r="A3" s="4" t="s">
        <v>59</v>
      </c>
      <c r="B3" s="5">
        <v>644.6</v>
      </c>
      <c r="C3" s="5">
        <v>264.3</v>
      </c>
      <c r="D3" s="5"/>
      <c r="E3" s="12"/>
      <c r="F3" s="4"/>
      <c r="G3" s="4"/>
      <c r="H3" s="4"/>
      <c r="J3" s="1" t="str">
        <f>A3</f>
        <v>HexCer (d18:1/12:0)</v>
      </c>
      <c r="K3" s="1">
        <f>B3</f>
        <v>644.6</v>
      </c>
      <c r="L3" s="1" t="str">
        <f>IF(AND(F3="",G3=""),"Test","Train")</f>
        <v>Test</v>
      </c>
      <c r="N3" s="1" t="str">
        <f>IF(F3="",IF(G3="","",G3),F3)</f>
        <v/>
      </c>
    </row>
    <row r="4" spans="1:14" x14ac:dyDescent="0.25">
      <c r="A4" s="4" t="s">
        <v>60</v>
      </c>
      <c r="B4" s="5">
        <v>696.6</v>
      </c>
      <c r="C4" s="5">
        <v>262.3</v>
      </c>
      <c r="D4" s="5"/>
      <c r="E4" s="5"/>
      <c r="F4" s="4"/>
      <c r="G4" s="10" t="s">
        <v>137</v>
      </c>
      <c r="H4" s="4"/>
      <c r="J4" s="1" t="str">
        <f t="shared" ref="J4:J39" si="0">A4</f>
        <v>HexCer (d18:2/16:1)</v>
      </c>
      <c r="K4" s="1">
        <f t="shared" ref="K4:K39" si="1">B4</f>
        <v>696.6</v>
      </c>
      <c r="L4" s="1" t="str">
        <f t="shared" ref="L4:L39" si="2">IF(AND(F4="",G4=""),"Test","Train")</f>
        <v>Train</v>
      </c>
      <c r="N4" s="1" t="str">
        <f t="shared" ref="N4:N39" si="3">IF(F4="",IF(G4="","",G4),F4)</f>
        <v>13.73</v>
      </c>
    </row>
    <row r="5" spans="1:14" x14ac:dyDescent="0.25">
      <c r="A5" s="4" t="s">
        <v>61</v>
      </c>
      <c r="B5" s="5">
        <v>698.6</v>
      </c>
      <c r="C5" s="5">
        <v>262.3</v>
      </c>
      <c r="D5" s="5"/>
      <c r="E5" s="5"/>
      <c r="F5" s="4"/>
      <c r="G5" s="10" t="s">
        <v>138</v>
      </c>
      <c r="H5" s="4"/>
      <c r="J5" s="1" t="str">
        <f t="shared" si="0"/>
        <v>HexCer (d18:2/16:0)</v>
      </c>
      <c r="K5" s="1">
        <f t="shared" si="1"/>
        <v>698.6</v>
      </c>
      <c r="L5" s="1" t="str">
        <f t="shared" si="2"/>
        <v>Train</v>
      </c>
      <c r="N5" s="1" t="str">
        <f t="shared" si="3"/>
        <v>13.97</v>
      </c>
    </row>
    <row r="6" spans="1:14" x14ac:dyDescent="0.25">
      <c r="A6" s="4" t="s">
        <v>62</v>
      </c>
      <c r="B6" s="5">
        <v>698.6</v>
      </c>
      <c r="C6" s="5">
        <v>264.3</v>
      </c>
      <c r="D6" s="11"/>
      <c r="E6" s="5"/>
      <c r="F6" s="4"/>
      <c r="G6" s="4"/>
      <c r="H6" s="10" t="s">
        <v>139</v>
      </c>
      <c r="J6" s="1" t="str">
        <f t="shared" si="0"/>
        <v>HexCer (d18:1/16:1)</v>
      </c>
      <c r="K6" s="1">
        <f t="shared" si="1"/>
        <v>698.6</v>
      </c>
      <c r="L6" s="1" t="str">
        <f t="shared" si="2"/>
        <v>Test</v>
      </c>
      <c r="N6" s="1" t="str">
        <f t="shared" si="3"/>
        <v/>
      </c>
    </row>
    <row r="7" spans="1:14" x14ac:dyDescent="0.25">
      <c r="A7" s="4" t="s">
        <v>63</v>
      </c>
      <c r="B7" s="5">
        <v>700.6</v>
      </c>
      <c r="C7" s="5">
        <v>264.3</v>
      </c>
      <c r="D7" s="11"/>
      <c r="E7" s="5"/>
      <c r="F7" s="4"/>
      <c r="G7" s="4"/>
      <c r="H7" s="12" t="s">
        <v>120</v>
      </c>
      <c r="J7" s="1" t="str">
        <f t="shared" si="0"/>
        <v>HexCer (d18:1/16:0)</v>
      </c>
      <c r="K7" s="1">
        <f t="shared" si="1"/>
        <v>700.6</v>
      </c>
      <c r="L7" s="1" t="str">
        <f t="shared" si="2"/>
        <v>Test</v>
      </c>
      <c r="N7" s="1" t="str">
        <f t="shared" si="3"/>
        <v/>
      </c>
    </row>
    <row r="8" spans="1:14" x14ac:dyDescent="0.25">
      <c r="A8" s="4" t="s">
        <v>64</v>
      </c>
      <c r="B8" s="5">
        <v>714.7</v>
      </c>
      <c r="C8" s="5">
        <v>262.3</v>
      </c>
      <c r="D8" s="11"/>
      <c r="E8" s="5"/>
      <c r="F8" s="4"/>
      <c r="G8" s="10" t="s">
        <v>140</v>
      </c>
      <c r="H8" s="4"/>
      <c r="J8" s="1" t="str">
        <f t="shared" si="0"/>
        <v>HexCer (d18:2/16:0) -OH</v>
      </c>
      <c r="K8" s="1">
        <f t="shared" si="1"/>
        <v>714.7</v>
      </c>
      <c r="L8" s="1" t="str">
        <f t="shared" si="2"/>
        <v>Train</v>
      </c>
      <c r="N8" s="1" t="str">
        <f t="shared" si="3"/>
        <v>13.72</v>
      </c>
    </row>
    <row r="9" spans="1:14" x14ac:dyDescent="0.25">
      <c r="A9" s="4" t="s">
        <v>65</v>
      </c>
      <c r="B9" s="5">
        <v>714.7</v>
      </c>
      <c r="C9" s="5">
        <v>264.3</v>
      </c>
      <c r="D9" s="11"/>
      <c r="E9" s="10"/>
      <c r="F9" s="4"/>
      <c r="G9" s="4"/>
      <c r="H9" s="4"/>
      <c r="J9" s="1" t="str">
        <f t="shared" si="0"/>
        <v>HexCer (d18:1/16:1) -OH</v>
      </c>
      <c r="K9" s="1">
        <f t="shared" si="1"/>
        <v>714.7</v>
      </c>
      <c r="L9" s="1" t="str">
        <f t="shared" si="2"/>
        <v>Test</v>
      </c>
      <c r="N9" s="1" t="str">
        <f t="shared" si="3"/>
        <v/>
      </c>
    </row>
    <row r="10" spans="1:14" x14ac:dyDescent="0.25">
      <c r="A10" s="4" t="s">
        <v>66</v>
      </c>
      <c r="B10" s="5">
        <v>716.7</v>
      </c>
      <c r="C10" s="5">
        <v>264.3</v>
      </c>
      <c r="D10" s="11"/>
      <c r="E10" s="5"/>
      <c r="F10" s="4"/>
      <c r="G10" s="4"/>
      <c r="H10" s="10" t="s">
        <v>141</v>
      </c>
      <c r="J10" s="1" t="str">
        <f t="shared" si="0"/>
        <v>HexCer (d18:1/16:0) -OH</v>
      </c>
      <c r="K10" s="1">
        <f t="shared" si="1"/>
        <v>716.7</v>
      </c>
      <c r="L10" s="1" t="str">
        <f t="shared" si="2"/>
        <v>Test</v>
      </c>
      <c r="N10" s="1" t="str">
        <f t="shared" si="3"/>
        <v/>
      </c>
    </row>
    <row r="11" spans="1:14" x14ac:dyDescent="0.25">
      <c r="A11" s="4" t="s">
        <v>67</v>
      </c>
      <c r="B11" s="5">
        <v>724.7</v>
      </c>
      <c r="C11" s="5">
        <v>262.3</v>
      </c>
      <c r="D11" s="11"/>
      <c r="E11" s="5"/>
      <c r="F11" s="4"/>
      <c r="G11" s="4"/>
      <c r="H11" s="10" t="s">
        <v>142</v>
      </c>
      <c r="J11" s="1" t="str">
        <f t="shared" si="0"/>
        <v>HexCer (d18:2/18:1)</v>
      </c>
      <c r="K11" s="1">
        <f t="shared" si="1"/>
        <v>724.7</v>
      </c>
      <c r="L11" s="1" t="str">
        <f t="shared" si="2"/>
        <v>Test</v>
      </c>
      <c r="N11" s="1" t="str">
        <f t="shared" si="3"/>
        <v/>
      </c>
    </row>
    <row r="12" spans="1:14" x14ac:dyDescent="0.25">
      <c r="A12" s="4" t="s">
        <v>68</v>
      </c>
      <c r="B12" s="5">
        <v>726.6</v>
      </c>
      <c r="C12" s="5">
        <v>262.3</v>
      </c>
      <c r="D12" s="11"/>
      <c r="E12" s="5"/>
      <c r="F12" s="4"/>
      <c r="G12" s="10" t="s">
        <v>122</v>
      </c>
      <c r="H12" s="4"/>
      <c r="J12" s="1" t="str">
        <f t="shared" si="0"/>
        <v>HexCer (d18:2/18:0)</v>
      </c>
      <c r="K12" s="1">
        <f t="shared" si="1"/>
        <v>726.6</v>
      </c>
      <c r="L12" s="1" t="str">
        <f t="shared" si="2"/>
        <v>Train</v>
      </c>
      <c r="N12" s="1" t="str">
        <f t="shared" si="3"/>
        <v>14.72</v>
      </c>
    </row>
    <row r="13" spans="1:14" x14ac:dyDescent="0.25">
      <c r="A13" s="4" t="s">
        <v>69</v>
      </c>
      <c r="B13" s="5">
        <v>726.7</v>
      </c>
      <c r="C13" s="5">
        <v>264.3</v>
      </c>
      <c r="D13" s="11"/>
      <c r="E13" s="5"/>
      <c r="F13" s="12" t="s">
        <v>122</v>
      </c>
      <c r="G13" s="4"/>
      <c r="H13" s="4"/>
      <c r="J13" s="1" t="str">
        <f t="shared" si="0"/>
        <v>HexCer (d18:1/18:1)</v>
      </c>
      <c r="K13" s="1">
        <f t="shared" si="1"/>
        <v>726.7</v>
      </c>
      <c r="L13" s="1" t="str">
        <f t="shared" si="2"/>
        <v>Train</v>
      </c>
      <c r="N13" s="1" t="str">
        <f t="shared" si="3"/>
        <v>14.72</v>
      </c>
    </row>
    <row r="14" spans="1:14" x14ac:dyDescent="0.25">
      <c r="A14" s="4" t="s">
        <v>70</v>
      </c>
      <c r="B14" s="5">
        <v>728.6</v>
      </c>
      <c r="C14" s="5">
        <v>264.3</v>
      </c>
      <c r="D14" s="5"/>
      <c r="E14" s="5"/>
      <c r="F14" s="12" t="s">
        <v>143</v>
      </c>
      <c r="G14" s="4"/>
      <c r="H14" s="4"/>
      <c r="J14" s="1" t="str">
        <f t="shared" si="0"/>
        <v>HexCer (d18:1/18:0)</v>
      </c>
      <c r="K14" s="1">
        <f t="shared" si="1"/>
        <v>728.6</v>
      </c>
      <c r="L14" s="1" t="str">
        <f t="shared" si="2"/>
        <v>Train</v>
      </c>
      <c r="N14" s="1" t="str">
        <f t="shared" si="3"/>
        <v>15.14</v>
      </c>
    </row>
    <row r="15" spans="1:14" x14ac:dyDescent="0.25">
      <c r="A15" s="4" t="s">
        <v>71</v>
      </c>
      <c r="B15" s="5">
        <v>742.7</v>
      </c>
      <c r="C15" s="5">
        <v>262.3</v>
      </c>
      <c r="D15" s="5"/>
      <c r="E15" s="5"/>
      <c r="F15" s="4"/>
      <c r="G15" s="4"/>
      <c r="H15" s="10" t="s">
        <v>120</v>
      </c>
      <c r="J15" s="1" t="str">
        <f t="shared" si="0"/>
        <v>HexCer (d18:2/18:0) - OH</v>
      </c>
      <c r="K15" s="1">
        <f t="shared" si="1"/>
        <v>742.7</v>
      </c>
      <c r="L15" s="1" t="str">
        <f t="shared" si="2"/>
        <v>Test</v>
      </c>
      <c r="N15" s="1" t="str">
        <f t="shared" si="3"/>
        <v/>
      </c>
    </row>
    <row r="16" spans="1:14" x14ac:dyDescent="0.25">
      <c r="A16" s="4" t="s">
        <v>72</v>
      </c>
      <c r="B16" s="5">
        <v>742.7</v>
      </c>
      <c r="C16" s="5">
        <v>264.3</v>
      </c>
      <c r="D16" s="5"/>
      <c r="E16" s="5"/>
      <c r="F16" s="4"/>
      <c r="G16" s="4"/>
      <c r="H16" s="10" t="s">
        <v>120</v>
      </c>
      <c r="J16" s="1" t="str">
        <f t="shared" si="0"/>
        <v>HexCer (d18:1/18:1) - OH</v>
      </c>
      <c r="K16" s="1">
        <f t="shared" si="1"/>
        <v>742.7</v>
      </c>
      <c r="L16" s="1" t="str">
        <f t="shared" si="2"/>
        <v>Test</v>
      </c>
      <c r="N16" s="1" t="str">
        <f t="shared" si="3"/>
        <v/>
      </c>
    </row>
    <row r="17" spans="1:14" x14ac:dyDescent="0.25">
      <c r="A17" s="4" t="s">
        <v>73</v>
      </c>
      <c r="B17" s="5">
        <v>744.7</v>
      </c>
      <c r="C17" s="5">
        <v>264.3</v>
      </c>
      <c r="D17" s="5"/>
      <c r="E17" s="5"/>
      <c r="F17" s="10" t="s">
        <v>120</v>
      </c>
      <c r="G17" s="4"/>
      <c r="H17" s="4"/>
      <c r="J17" s="1" t="str">
        <f t="shared" si="0"/>
        <v>HexCer (d18:1/18:0) - OH</v>
      </c>
      <c r="K17" s="1">
        <f t="shared" si="1"/>
        <v>744.7</v>
      </c>
      <c r="L17" s="1" t="str">
        <f t="shared" si="2"/>
        <v>Train</v>
      </c>
      <c r="N17" s="1" t="str">
        <f t="shared" si="3"/>
        <v>14.45</v>
      </c>
    </row>
    <row r="18" spans="1:14" x14ac:dyDescent="0.25">
      <c r="A18" s="4" t="s">
        <v>74</v>
      </c>
      <c r="B18" s="5">
        <v>752.6</v>
      </c>
      <c r="C18" s="5">
        <v>262.3</v>
      </c>
      <c r="D18" s="5"/>
      <c r="E18" s="10"/>
      <c r="F18" s="4"/>
      <c r="G18" s="4"/>
      <c r="H18" s="4"/>
      <c r="J18" s="1" t="str">
        <f t="shared" si="0"/>
        <v>HexCer (d18:2/20:1)</v>
      </c>
      <c r="K18" s="1">
        <f t="shared" si="1"/>
        <v>752.6</v>
      </c>
      <c r="L18" s="1" t="str">
        <f t="shared" si="2"/>
        <v>Test</v>
      </c>
      <c r="N18" s="1" t="str">
        <f t="shared" si="3"/>
        <v/>
      </c>
    </row>
    <row r="19" spans="1:14" x14ac:dyDescent="0.25">
      <c r="A19" s="4" t="s">
        <v>75</v>
      </c>
      <c r="B19" s="5">
        <v>754.6</v>
      </c>
      <c r="C19" s="5">
        <v>262.3</v>
      </c>
      <c r="D19" s="5"/>
      <c r="E19" s="5"/>
      <c r="F19" s="4"/>
      <c r="G19" s="4"/>
      <c r="H19" s="5" t="s">
        <v>144</v>
      </c>
      <c r="J19" s="1" t="str">
        <f t="shared" si="0"/>
        <v>HexCer (d18:2/20:0)</v>
      </c>
      <c r="K19" s="1">
        <f t="shared" si="1"/>
        <v>754.6</v>
      </c>
      <c r="L19" s="1" t="str">
        <f t="shared" si="2"/>
        <v>Test</v>
      </c>
      <c r="N19" s="1" t="str">
        <f t="shared" si="3"/>
        <v/>
      </c>
    </row>
    <row r="20" spans="1:14" x14ac:dyDescent="0.25">
      <c r="A20" s="4" t="s">
        <v>76</v>
      </c>
      <c r="B20" s="5">
        <v>754.6</v>
      </c>
      <c r="C20" s="5">
        <v>264.3</v>
      </c>
      <c r="D20" s="5"/>
      <c r="E20" s="5"/>
      <c r="F20" s="4"/>
      <c r="G20" s="4"/>
      <c r="H20" s="10" t="s">
        <v>124</v>
      </c>
      <c r="J20" s="1" t="str">
        <f t="shared" si="0"/>
        <v>HexCer (d18:1/20:1)</v>
      </c>
      <c r="K20" s="1">
        <f t="shared" si="1"/>
        <v>754.6</v>
      </c>
      <c r="L20" s="1" t="str">
        <f t="shared" si="2"/>
        <v>Test</v>
      </c>
      <c r="N20" s="1" t="str">
        <f t="shared" si="3"/>
        <v/>
      </c>
    </row>
    <row r="21" spans="1:14" x14ac:dyDescent="0.25">
      <c r="A21" s="4" t="s">
        <v>77</v>
      </c>
      <c r="B21" s="5">
        <v>756.6</v>
      </c>
      <c r="C21" s="5">
        <v>264.3</v>
      </c>
      <c r="D21" s="5"/>
      <c r="E21" s="5"/>
      <c r="F21" s="4"/>
      <c r="G21" s="4"/>
      <c r="H21" s="5" t="s">
        <v>124</v>
      </c>
      <c r="J21" s="1" t="str">
        <f t="shared" si="0"/>
        <v>HexCer (d18:1/20:0)</v>
      </c>
      <c r="K21" s="1">
        <f t="shared" si="1"/>
        <v>756.6</v>
      </c>
      <c r="L21" s="1" t="str">
        <f t="shared" si="2"/>
        <v>Test</v>
      </c>
      <c r="N21" s="1" t="str">
        <f t="shared" si="3"/>
        <v/>
      </c>
    </row>
    <row r="22" spans="1:14" x14ac:dyDescent="0.25">
      <c r="A22" s="4" t="s">
        <v>78</v>
      </c>
      <c r="B22" s="5">
        <v>770.7</v>
      </c>
      <c r="C22" s="5">
        <v>262.3</v>
      </c>
      <c r="D22" s="5"/>
      <c r="E22" s="10"/>
      <c r="F22" s="4"/>
      <c r="G22" s="4"/>
      <c r="H22" s="4"/>
      <c r="J22" s="1" t="str">
        <f t="shared" si="0"/>
        <v>HexCer (d18:2/20:0) -OH</v>
      </c>
      <c r="K22" s="1">
        <f t="shared" si="1"/>
        <v>770.7</v>
      </c>
      <c r="L22" s="1" t="str">
        <f t="shared" si="2"/>
        <v>Test</v>
      </c>
      <c r="N22" s="1" t="str">
        <f t="shared" si="3"/>
        <v/>
      </c>
    </row>
    <row r="23" spans="1:14" x14ac:dyDescent="0.25">
      <c r="A23" s="4" t="s">
        <v>79</v>
      </c>
      <c r="B23" s="5">
        <v>770.7</v>
      </c>
      <c r="C23" s="5">
        <v>264.3</v>
      </c>
      <c r="D23" s="5"/>
      <c r="E23" s="5"/>
      <c r="F23" s="4"/>
      <c r="G23" s="4"/>
      <c r="H23" s="10" t="s">
        <v>145</v>
      </c>
      <c r="J23" s="1" t="str">
        <f t="shared" si="0"/>
        <v>HexCer (d18:1/20:1) - OH</v>
      </c>
      <c r="K23" s="1">
        <f t="shared" si="1"/>
        <v>770.7</v>
      </c>
      <c r="L23" s="1" t="str">
        <f t="shared" si="2"/>
        <v>Test</v>
      </c>
      <c r="N23" s="1" t="str">
        <f t="shared" si="3"/>
        <v/>
      </c>
    </row>
    <row r="24" spans="1:14" x14ac:dyDescent="0.25">
      <c r="A24" s="4" t="s">
        <v>80</v>
      </c>
      <c r="B24" s="5">
        <v>772.7</v>
      </c>
      <c r="C24" s="5">
        <v>264.3</v>
      </c>
      <c r="D24" s="5"/>
      <c r="E24" s="5"/>
      <c r="F24" s="4"/>
      <c r="G24" s="4"/>
      <c r="H24" s="10" t="s">
        <v>146</v>
      </c>
      <c r="J24" s="1" t="str">
        <f t="shared" si="0"/>
        <v>HexCer (d18:1/20:0) - OH</v>
      </c>
      <c r="K24" s="1">
        <f t="shared" si="1"/>
        <v>772.7</v>
      </c>
      <c r="L24" s="1" t="str">
        <f t="shared" si="2"/>
        <v>Test</v>
      </c>
      <c r="N24" s="1" t="str">
        <f t="shared" si="3"/>
        <v/>
      </c>
    </row>
    <row r="25" spans="1:14" x14ac:dyDescent="0.25">
      <c r="A25" s="4" t="s">
        <v>81</v>
      </c>
      <c r="B25" s="5">
        <v>780.6</v>
      </c>
      <c r="C25" s="5">
        <v>262.3</v>
      </c>
      <c r="D25" s="5"/>
      <c r="E25" s="5"/>
      <c r="F25" s="4"/>
      <c r="G25" s="10" t="s">
        <v>147</v>
      </c>
      <c r="H25" s="4"/>
      <c r="J25" s="1" t="str">
        <f t="shared" si="0"/>
        <v>HexCer (d18:2/22:1)</v>
      </c>
      <c r="K25" s="1">
        <f t="shared" si="1"/>
        <v>780.6</v>
      </c>
      <c r="L25" s="1" t="str">
        <f t="shared" si="2"/>
        <v>Train</v>
      </c>
      <c r="N25" s="1" t="str">
        <f t="shared" si="3"/>
        <v>15.81</v>
      </c>
    </row>
    <row r="26" spans="1:14" x14ac:dyDescent="0.25">
      <c r="A26" s="4" t="s">
        <v>82</v>
      </c>
      <c r="B26" s="5">
        <v>782.7</v>
      </c>
      <c r="C26" s="5">
        <v>262.3</v>
      </c>
      <c r="D26" s="5"/>
      <c r="E26" s="5"/>
      <c r="F26" s="4"/>
      <c r="G26" s="5" t="s">
        <v>148</v>
      </c>
      <c r="H26" s="4"/>
      <c r="J26" s="1" t="str">
        <f t="shared" si="0"/>
        <v>HexCer (d18:2/22:0)</v>
      </c>
      <c r="K26" s="1">
        <f t="shared" si="1"/>
        <v>782.7</v>
      </c>
      <c r="L26" s="1" t="str">
        <f t="shared" si="2"/>
        <v>Train</v>
      </c>
      <c r="N26" s="1" t="str">
        <f t="shared" si="3"/>
        <v>15.97</v>
      </c>
    </row>
    <row r="27" spans="1:14" x14ac:dyDescent="0.25">
      <c r="A27" s="4" t="s">
        <v>83</v>
      </c>
      <c r="B27" s="5">
        <v>782.7</v>
      </c>
      <c r="C27" s="5">
        <v>264.3</v>
      </c>
      <c r="D27" s="5"/>
      <c r="E27" s="5"/>
      <c r="F27" s="4"/>
      <c r="G27" s="4"/>
      <c r="H27" s="10" t="s">
        <v>149</v>
      </c>
      <c r="J27" s="1" t="str">
        <f t="shared" si="0"/>
        <v>HexCer (d18:1/22:1)</v>
      </c>
      <c r="K27" s="1">
        <f t="shared" si="1"/>
        <v>782.7</v>
      </c>
      <c r="L27" s="1" t="str">
        <f t="shared" si="2"/>
        <v>Test</v>
      </c>
      <c r="N27" s="1" t="str">
        <f t="shared" si="3"/>
        <v/>
      </c>
    </row>
    <row r="28" spans="1:14" x14ac:dyDescent="0.25">
      <c r="A28" s="4" t="s">
        <v>84</v>
      </c>
      <c r="B28" s="5">
        <v>784.7</v>
      </c>
      <c r="C28" s="5">
        <v>264.3</v>
      </c>
      <c r="D28" s="5"/>
      <c r="E28" s="5"/>
      <c r="F28" s="4"/>
      <c r="G28" s="5" t="s">
        <v>150</v>
      </c>
      <c r="H28" s="4"/>
      <c r="J28" s="1" t="str">
        <f t="shared" si="0"/>
        <v>HexCer (d18:1/22:0)</v>
      </c>
      <c r="K28" s="1">
        <f t="shared" si="1"/>
        <v>784.7</v>
      </c>
      <c r="L28" s="1" t="str">
        <f t="shared" si="2"/>
        <v>Train</v>
      </c>
      <c r="N28" s="1" t="str">
        <f t="shared" si="3"/>
        <v>16.32</v>
      </c>
    </row>
    <row r="29" spans="1:14" x14ac:dyDescent="0.25">
      <c r="A29" s="4" t="s">
        <v>85</v>
      </c>
      <c r="B29" s="5">
        <v>798.7</v>
      </c>
      <c r="C29" s="5">
        <v>262.3</v>
      </c>
      <c r="D29" s="5"/>
      <c r="E29" s="5"/>
      <c r="F29" s="4"/>
      <c r="G29" s="10" t="s">
        <v>151</v>
      </c>
      <c r="H29" s="4"/>
      <c r="J29" s="1" t="str">
        <f t="shared" si="0"/>
        <v>HexCer (d18:2/22:0) -OH</v>
      </c>
      <c r="K29" s="1">
        <f t="shared" si="1"/>
        <v>798.7</v>
      </c>
      <c r="L29" s="1" t="str">
        <f t="shared" si="2"/>
        <v>Train</v>
      </c>
      <c r="N29" s="1" t="str">
        <f t="shared" si="3"/>
        <v>15.79</v>
      </c>
    </row>
    <row r="30" spans="1:14" x14ac:dyDescent="0.25">
      <c r="A30" s="4" t="s">
        <v>86</v>
      </c>
      <c r="B30" s="5">
        <v>798.7</v>
      </c>
      <c r="C30" s="5">
        <v>264.3</v>
      </c>
      <c r="D30" s="5"/>
      <c r="E30" s="5"/>
      <c r="F30" s="4"/>
      <c r="G30" s="10" t="s">
        <v>152</v>
      </c>
      <c r="H30" s="4"/>
      <c r="J30" s="1" t="str">
        <f t="shared" si="0"/>
        <v>HexCer (d18:1/22:1) - OH</v>
      </c>
      <c r="K30" s="1">
        <f t="shared" si="1"/>
        <v>798.7</v>
      </c>
      <c r="L30" s="1" t="str">
        <f t="shared" si="2"/>
        <v>Train</v>
      </c>
      <c r="N30" s="1" t="str">
        <f t="shared" si="3"/>
        <v>16.61</v>
      </c>
    </row>
    <row r="31" spans="1:14" x14ac:dyDescent="0.25">
      <c r="A31" s="4" t="s">
        <v>87</v>
      </c>
      <c r="B31" s="5">
        <v>800.7</v>
      </c>
      <c r="C31" s="5">
        <v>264.3</v>
      </c>
      <c r="D31" s="5"/>
      <c r="E31" s="5"/>
      <c r="F31" s="4"/>
      <c r="G31" s="4"/>
      <c r="H31" s="10" t="s">
        <v>153</v>
      </c>
      <c r="J31" s="1" t="str">
        <f t="shared" si="0"/>
        <v>HexCer (d18:1/22:0) - OH</v>
      </c>
      <c r="K31" s="1">
        <f t="shared" si="1"/>
        <v>800.7</v>
      </c>
      <c r="L31" s="1" t="str">
        <f t="shared" si="2"/>
        <v>Test</v>
      </c>
      <c r="N31" s="1" t="str">
        <f t="shared" si="3"/>
        <v/>
      </c>
    </row>
    <row r="32" spans="1:14" x14ac:dyDescent="0.25">
      <c r="A32" s="4" t="s">
        <v>88</v>
      </c>
      <c r="B32" s="5">
        <v>808.7</v>
      </c>
      <c r="C32" s="5">
        <v>262.3</v>
      </c>
      <c r="D32" s="5"/>
      <c r="E32" s="5"/>
      <c r="F32" s="4"/>
      <c r="G32" s="4"/>
      <c r="H32" s="10" t="s">
        <v>154</v>
      </c>
      <c r="J32" s="1" t="str">
        <f t="shared" si="0"/>
        <v>HexCer (d18:2/24:1)</v>
      </c>
      <c r="K32" s="1">
        <f t="shared" si="1"/>
        <v>808.7</v>
      </c>
      <c r="L32" s="1" t="str">
        <f t="shared" si="2"/>
        <v>Test</v>
      </c>
      <c r="N32" s="1" t="str">
        <f t="shared" si="3"/>
        <v/>
      </c>
    </row>
    <row r="33" spans="1:14" x14ac:dyDescent="0.25">
      <c r="A33" s="4" t="s">
        <v>89</v>
      </c>
      <c r="B33" s="5">
        <v>810.7</v>
      </c>
      <c r="C33" s="5">
        <v>262.3</v>
      </c>
      <c r="D33" s="5"/>
      <c r="E33" s="5"/>
      <c r="F33" s="4"/>
      <c r="G33" s="5" t="s">
        <v>155</v>
      </c>
      <c r="H33" s="4"/>
      <c r="J33" s="1" t="str">
        <f t="shared" si="0"/>
        <v>HexCer (d18:2/24:0)</v>
      </c>
      <c r="K33" s="1">
        <f t="shared" si="1"/>
        <v>810.7</v>
      </c>
      <c r="L33" s="1" t="str">
        <f t="shared" si="2"/>
        <v>Train</v>
      </c>
      <c r="N33" s="1" t="str">
        <f t="shared" si="3"/>
        <v>16.52</v>
      </c>
    </row>
    <row r="34" spans="1:14" x14ac:dyDescent="0.25">
      <c r="A34" s="4" t="s">
        <v>90</v>
      </c>
      <c r="B34" s="5">
        <v>810.7</v>
      </c>
      <c r="C34" s="5">
        <v>264.3</v>
      </c>
      <c r="D34" s="5"/>
      <c r="E34" s="5"/>
      <c r="F34" s="4"/>
      <c r="G34" s="12" t="s">
        <v>156</v>
      </c>
      <c r="H34" s="4"/>
      <c r="J34" s="1" t="str">
        <f t="shared" si="0"/>
        <v>HexCer (d18:1/24:1)</v>
      </c>
      <c r="K34" s="1">
        <f t="shared" si="1"/>
        <v>810.7</v>
      </c>
      <c r="L34" s="1" t="str">
        <f t="shared" si="2"/>
        <v>Train</v>
      </c>
      <c r="N34" s="1" t="str">
        <f t="shared" si="3"/>
        <v>16.41</v>
      </c>
    </row>
    <row r="35" spans="1:14" x14ac:dyDescent="0.25">
      <c r="A35" s="4" t="s">
        <v>91</v>
      </c>
      <c r="B35" s="5">
        <v>812.7</v>
      </c>
      <c r="C35" s="5">
        <v>264.3</v>
      </c>
      <c r="D35" s="5"/>
      <c r="E35" s="5"/>
      <c r="F35" s="5" t="s">
        <v>156</v>
      </c>
      <c r="G35" s="4"/>
      <c r="H35" s="4"/>
      <c r="J35" s="1" t="str">
        <f t="shared" si="0"/>
        <v>HexCer (d18:1/24:0)</v>
      </c>
      <c r="K35" s="1">
        <f t="shared" si="1"/>
        <v>812.7</v>
      </c>
      <c r="L35" s="1" t="str">
        <f t="shared" si="2"/>
        <v>Train</v>
      </c>
      <c r="N35" s="1" t="str">
        <f t="shared" si="3"/>
        <v>16.41</v>
      </c>
    </row>
    <row r="36" spans="1:14" x14ac:dyDescent="0.25">
      <c r="A36" s="4" t="s">
        <v>92</v>
      </c>
      <c r="B36" s="5">
        <v>824.7</v>
      </c>
      <c r="C36" s="5">
        <v>262.3</v>
      </c>
      <c r="D36" s="5"/>
      <c r="E36" s="5"/>
      <c r="F36" s="4"/>
      <c r="G36" s="4"/>
      <c r="H36" s="10" t="s">
        <v>157</v>
      </c>
      <c r="J36" s="1" t="str">
        <f t="shared" si="0"/>
        <v>HexCer (d18:2/24:1) - OH</v>
      </c>
      <c r="K36" s="1">
        <f t="shared" si="1"/>
        <v>824.7</v>
      </c>
      <c r="L36" s="1" t="str">
        <f t="shared" si="2"/>
        <v>Test</v>
      </c>
      <c r="N36" s="1" t="str">
        <f t="shared" si="3"/>
        <v/>
      </c>
    </row>
    <row r="37" spans="1:14" x14ac:dyDescent="0.25">
      <c r="A37" s="4" t="s">
        <v>93</v>
      </c>
      <c r="B37" s="5">
        <v>826.7</v>
      </c>
      <c r="C37" s="5">
        <v>262.3</v>
      </c>
      <c r="D37" s="5"/>
      <c r="E37" s="5"/>
      <c r="F37" s="4"/>
      <c r="G37" s="4"/>
      <c r="H37" s="10" t="s">
        <v>158</v>
      </c>
      <c r="J37" s="1" t="str">
        <f t="shared" si="0"/>
        <v>HexCer (d18:2/24:0) - OH</v>
      </c>
      <c r="K37" s="1">
        <f t="shared" si="1"/>
        <v>826.7</v>
      </c>
      <c r="L37" s="1" t="str">
        <f t="shared" si="2"/>
        <v>Test</v>
      </c>
      <c r="N37" s="1" t="str">
        <f t="shared" si="3"/>
        <v/>
      </c>
    </row>
    <row r="38" spans="1:14" x14ac:dyDescent="0.25">
      <c r="A38" s="4" t="s">
        <v>94</v>
      </c>
      <c r="B38" s="5">
        <v>826.7</v>
      </c>
      <c r="C38" s="5">
        <v>264.3</v>
      </c>
      <c r="D38" s="5"/>
      <c r="E38" s="5"/>
      <c r="F38" s="4"/>
      <c r="G38" s="10" t="s">
        <v>159</v>
      </c>
      <c r="H38" s="4"/>
      <c r="J38" s="1" t="str">
        <f t="shared" si="0"/>
        <v>HexCer (d18:1/24:1) - OH</v>
      </c>
      <c r="K38" s="1">
        <f t="shared" si="1"/>
        <v>826.7</v>
      </c>
      <c r="L38" s="1" t="str">
        <f t="shared" si="2"/>
        <v>Train</v>
      </c>
      <c r="N38" s="1" t="str">
        <f t="shared" si="3"/>
        <v>16.23</v>
      </c>
    </row>
    <row r="39" spans="1:14" x14ac:dyDescent="0.25">
      <c r="A39" s="4" t="s">
        <v>95</v>
      </c>
      <c r="B39" s="5">
        <v>828.8</v>
      </c>
      <c r="C39" s="5">
        <v>264.3</v>
      </c>
      <c r="D39" s="5"/>
      <c r="E39" s="5"/>
      <c r="F39" s="4"/>
      <c r="G39" s="4"/>
      <c r="H39" s="5" t="s">
        <v>160</v>
      </c>
      <c r="J39" s="1" t="str">
        <f t="shared" si="0"/>
        <v>HexCer (d18:1/24:0) - OH</v>
      </c>
      <c r="K39" s="1">
        <f t="shared" si="1"/>
        <v>828.8</v>
      </c>
      <c r="L39" s="1" t="str">
        <f t="shared" si="2"/>
        <v>Test</v>
      </c>
      <c r="N39" s="1" t="str">
        <f t="shared" si="3"/>
        <v/>
      </c>
    </row>
    <row r="40" spans="1:14" x14ac:dyDescent="0.25">
      <c r="B40" s="1"/>
      <c r="C40" s="1"/>
    </row>
    <row r="41" spans="1:14" x14ac:dyDescent="0.25">
      <c r="A41" s="1" t="s">
        <v>96</v>
      </c>
      <c r="B41" s="1"/>
      <c r="C41" s="1"/>
    </row>
    <row r="42" spans="1:14" x14ac:dyDescent="0.25">
      <c r="B42" s="1"/>
      <c r="C42" s="1"/>
    </row>
    <row r="43" spans="1:14" x14ac:dyDescent="0.25">
      <c r="B43" s="1"/>
      <c r="C43" s="1"/>
    </row>
    <row r="44" spans="1:14" x14ac:dyDescent="0.25">
      <c r="B44" s="1"/>
      <c r="C44" s="1"/>
    </row>
    <row r="45" spans="1:14" x14ac:dyDescent="0.25">
      <c r="B45" s="1"/>
      <c r="C45" s="1"/>
    </row>
    <row r="46" spans="1:14" x14ac:dyDescent="0.25">
      <c r="B46" s="1"/>
      <c r="C46" s="1"/>
    </row>
    <row r="47" spans="1:14" x14ac:dyDescent="0.25">
      <c r="B47" s="1"/>
      <c r="C47" s="1"/>
    </row>
    <row r="48" spans="1:14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</sheetData>
  <mergeCells count="2">
    <mergeCell ref="D1:E1"/>
    <mergeCell ref="F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DDBC2-9C25-DC4D-9591-1F9F1DD95402}">
  <dimension ref="A1:F38"/>
  <sheetViews>
    <sheetView workbookViewId="0">
      <selection activeCell="L15" sqref="L15"/>
    </sheetView>
  </sheetViews>
  <sheetFormatPr baseColWidth="10" defaultRowHeight="16" x14ac:dyDescent="0.2"/>
  <cols>
    <col min="1" max="1" width="3.1640625" bestFit="1" customWidth="1"/>
    <col min="2" max="2" width="22" bestFit="1" customWidth="1"/>
    <col min="3" max="3" width="6.1640625" bestFit="1" customWidth="1"/>
    <col min="4" max="4" width="5.33203125" bestFit="1" customWidth="1"/>
    <col min="5" max="5" width="22.33203125" bestFit="1" customWidth="1"/>
    <col min="6" max="6" width="19.6640625" bestFit="1" customWidth="1"/>
  </cols>
  <sheetData>
    <row r="1" spans="1:6" x14ac:dyDescent="0.2">
      <c r="B1" t="s">
        <v>162</v>
      </c>
      <c r="C1" t="s">
        <v>163</v>
      </c>
      <c r="D1" t="s">
        <v>164</v>
      </c>
      <c r="E1" t="s">
        <v>165</v>
      </c>
      <c r="F1" t="s">
        <v>166</v>
      </c>
    </row>
    <row r="2" spans="1:6" x14ac:dyDescent="0.2">
      <c r="A2">
        <v>0</v>
      </c>
      <c r="B2" t="s">
        <v>59</v>
      </c>
      <c r="C2">
        <v>644.6</v>
      </c>
      <c r="D2" t="s">
        <v>167</v>
      </c>
      <c r="E2">
        <v>12.33</v>
      </c>
    </row>
    <row r="3" spans="1:6" x14ac:dyDescent="0.2">
      <c r="A3">
        <v>1</v>
      </c>
      <c r="B3" t="s">
        <v>60</v>
      </c>
      <c r="C3">
        <v>696.6</v>
      </c>
      <c r="D3" t="s">
        <v>168</v>
      </c>
      <c r="E3">
        <v>13.82</v>
      </c>
      <c r="F3">
        <v>13.73</v>
      </c>
    </row>
    <row r="4" spans="1:6" x14ac:dyDescent="0.2">
      <c r="A4">
        <v>2</v>
      </c>
      <c r="B4" t="s">
        <v>61</v>
      </c>
      <c r="C4">
        <v>698.6</v>
      </c>
      <c r="D4" t="s">
        <v>168</v>
      </c>
      <c r="E4">
        <v>13.88</v>
      </c>
      <c r="F4">
        <v>13.97</v>
      </c>
    </row>
    <row r="5" spans="1:6" x14ac:dyDescent="0.2">
      <c r="A5">
        <v>3</v>
      </c>
      <c r="B5" t="s">
        <v>62</v>
      </c>
      <c r="C5">
        <v>698.6</v>
      </c>
      <c r="D5" t="s">
        <v>167</v>
      </c>
      <c r="E5">
        <v>14.05</v>
      </c>
    </row>
    <row r="6" spans="1:6" x14ac:dyDescent="0.2">
      <c r="A6">
        <v>4</v>
      </c>
      <c r="B6" t="s">
        <v>63</v>
      </c>
      <c r="C6">
        <v>700.6</v>
      </c>
      <c r="D6" t="s">
        <v>167</v>
      </c>
      <c r="E6">
        <v>14.11</v>
      </c>
    </row>
    <row r="7" spans="1:6" x14ac:dyDescent="0.2">
      <c r="A7">
        <v>5</v>
      </c>
      <c r="B7" t="s">
        <v>64</v>
      </c>
      <c r="C7">
        <v>714.7</v>
      </c>
      <c r="D7" t="s">
        <v>168</v>
      </c>
      <c r="E7">
        <v>13.86</v>
      </c>
      <c r="F7">
        <v>13.72</v>
      </c>
    </row>
    <row r="8" spans="1:6" x14ac:dyDescent="0.2">
      <c r="A8">
        <v>6</v>
      </c>
      <c r="B8" t="s">
        <v>65</v>
      </c>
      <c r="C8">
        <v>714.7</v>
      </c>
      <c r="D8" t="s">
        <v>167</v>
      </c>
      <c r="E8">
        <v>14.03</v>
      </c>
    </row>
    <row r="9" spans="1:6" x14ac:dyDescent="0.2">
      <c r="A9">
        <v>7</v>
      </c>
      <c r="B9" t="s">
        <v>66</v>
      </c>
      <c r="C9">
        <v>716.7</v>
      </c>
      <c r="D9" t="s">
        <v>167</v>
      </c>
      <c r="E9">
        <v>14.09</v>
      </c>
    </row>
    <row r="10" spans="1:6" x14ac:dyDescent="0.2">
      <c r="A10">
        <v>8</v>
      </c>
      <c r="B10" t="s">
        <v>67</v>
      </c>
      <c r="C10">
        <v>724.7</v>
      </c>
      <c r="D10" t="s">
        <v>167</v>
      </c>
      <c r="E10">
        <v>14.59</v>
      </c>
    </row>
    <row r="11" spans="1:6" x14ac:dyDescent="0.2">
      <c r="A11">
        <v>9</v>
      </c>
      <c r="B11" t="s">
        <v>68</v>
      </c>
      <c r="C11">
        <v>726.6</v>
      </c>
      <c r="D11" t="s">
        <v>168</v>
      </c>
      <c r="E11">
        <v>14.64</v>
      </c>
      <c r="F11">
        <v>14.72</v>
      </c>
    </row>
    <row r="12" spans="1:6" x14ac:dyDescent="0.2">
      <c r="A12">
        <v>10</v>
      </c>
      <c r="B12" t="s">
        <v>69</v>
      </c>
      <c r="C12">
        <v>726.7</v>
      </c>
      <c r="D12" t="s">
        <v>168</v>
      </c>
      <c r="E12">
        <v>14.82</v>
      </c>
      <c r="F12">
        <v>14.72</v>
      </c>
    </row>
    <row r="13" spans="1:6" x14ac:dyDescent="0.2">
      <c r="A13">
        <v>11</v>
      </c>
      <c r="B13" t="s">
        <v>70</v>
      </c>
      <c r="C13">
        <v>728.6</v>
      </c>
      <c r="D13" t="s">
        <v>168</v>
      </c>
      <c r="E13">
        <v>14.87</v>
      </c>
      <c r="F13">
        <v>15.14</v>
      </c>
    </row>
    <row r="14" spans="1:6" x14ac:dyDescent="0.2">
      <c r="A14">
        <v>12</v>
      </c>
      <c r="B14" t="s">
        <v>71</v>
      </c>
      <c r="C14">
        <v>742.7</v>
      </c>
      <c r="D14" t="s">
        <v>167</v>
      </c>
      <c r="E14">
        <v>14.58</v>
      </c>
    </row>
    <row r="15" spans="1:6" x14ac:dyDescent="0.2">
      <c r="A15">
        <v>13</v>
      </c>
      <c r="B15" t="s">
        <v>72</v>
      </c>
      <c r="C15">
        <v>742.7</v>
      </c>
      <c r="D15" t="s">
        <v>167</v>
      </c>
      <c r="E15">
        <v>14.75</v>
      </c>
    </row>
    <row r="16" spans="1:6" x14ac:dyDescent="0.2">
      <c r="A16">
        <v>14</v>
      </c>
      <c r="B16" t="s">
        <v>73</v>
      </c>
      <c r="C16">
        <v>744.7</v>
      </c>
      <c r="D16" t="s">
        <v>168</v>
      </c>
      <c r="E16">
        <v>14.8</v>
      </c>
      <c r="F16">
        <v>14.45</v>
      </c>
    </row>
    <row r="17" spans="1:6" x14ac:dyDescent="0.2">
      <c r="A17">
        <v>15</v>
      </c>
      <c r="B17" t="s">
        <v>74</v>
      </c>
      <c r="C17">
        <v>752.6</v>
      </c>
      <c r="D17" t="s">
        <v>167</v>
      </c>
      <c r="E17">
        <v>15.28</v>
      </c>
    </row>
    <row r="18" spans="1:6" x14ac:dyDescent="0.2">
      <c r="A18">
        <v>16</v>
      </c>
      <c r="B18" t="s">
        <v>75</v>
      </c>
      <c r="C18">
        <v>754.6</v>
      </c>
      <c r="D18" t="s">
        <v>167</v>
      </c>
      <c r="E18">
        <v>15.33</v>
      </c>
    </row>
    <row r="19" spans="1:6" x14ac:dyDescent="0.2">
      <c r="A19">
        <v>17</v>
      </c>
      <c r="B19" t="s">
        <v>76</v>
      </c>
      <c r="C19">
        <v>754.6</v>
      </c>
      <c r="D19" t="s">
        <v>167</v>
      </c>
      <c r="E19">
        <v>15.5</v>
      </c>
    </row>
    <row r="20" spans="1:6" x14ac:dyDescent="0.2">
      <c r="A20">
        <v>18</v>
      </c>
      <c r="B20" t="s">
        <v>77</v>
      </c>
      <c r="C20">
        <v>756.6</v>
      </c>
      <c r="D20" t="s">
        <v>167</v>
      </c>
      <c r="E20">
        <v>15.55</v>
      </c>
    </row>
    <row r="21" spans="1:6" x14ac:dyDescent="0.2">
      <c r="A21">
        <v>19</v>
      </c>
      <c r="B21" t="s">
        <v>78</v>
      </c>
      <c r="C21">
        <v>770.7</v>
      </c>
      <c r="D21" t="s">
        <v>167</v>
      </c>
      <c r="E21">
        <v>15.21</v>
      </c>
    </row>
    <row r="22" spans="1:6" x14ac:dyDescent="0.2">
      <c r="A22">
        <v>20</v>
      </c>
      <c r="B22" t="s">
        <v>79</v>
      </c>
      <c r="C22">
        <v>770.7</v>
      </c>
      <c r="D22" t="s">
        <v>167</v>
      </c>
      <c r="E22">
        <v>15.39</v>
      </c>
    </row>
    <row r="23" spans="1:6" x14ac:dyDescent="0.2">
      <c r="A23">
        <v>21</v>
      </c>
      <c r="B23" t="s">
        <v>80</v>
      </c>
      <c r="C23">
        <v>772.7</v>
      </c>
      <c r="D23" t="s">
        <v>167</v>
      </c>
      <c r="E23">
        <v>15.43</v>
      </c>
    </row>
    <row r="24" spans="1:6" x14ac:dyDescent="0.2">
      <c r="A24">
        <v>22</v>
      </c>
      <c r="B24" t="s">
        <v>81</v>
      </c>
      <c r="C24">
        <v>780.6</v>
      </c>
      <c r="D24" t="s">
        <v>168</v>
      </c>
      <c r="E24">
        <v>15.88</v>
      </c>
      <c r="F24">
        <v>15.81</v>
      </c>
    </row>
    <row r="25" spans="1:6" x14ac:dyDescent="0.2">
      <c r="A25">
        <v>23</v>
      </c>
      <c r="B25" t="s">
        <v>82</v>
      </c>
      <c r="C25">
        <v>782.7</v>
      </c>
      <c r="D25" t="s">
        <v>168</v>
      </c>
      <c r="E25">
        <v>15.93</v>
      </c>
      <c r="F25">
        <v>15.97</v>
      </c>
    </row>
    <row r="26" spans="1:6" x14ac:dyDescent="0.2">
      <c r="A26">
        <v>24</v>
      </c>
      <c r="B26" t="s">
        <v>83</v>
      </c>
      <c r="C26">
        <v>782.7</v>
      </c>
      <c r="D26" t="s">
        <v>167</v>
      </c>
      <c r="E26">
        <v>16.100000000000001</v>
      </c>
    </row>
    <row r="27" spans="1:6" x14ac:dyDescent="0.2">
      <c r="A27">
        <v>25</v>
      </c>
      <c r="B27" t="s">
        <v>84</v>
      </c>
      <c r="C27">
        <v>784.7</v>
      </c>
      <c r="D27" t="s">
        <v>168</v>
      </c>
      <c r="E27">
        <v>16.14</v>
      </c>
      <c r="F27">
        <v>16.32</v>
      </c>
    </row>
    <row r="28" spans="1:6" x14ac:dyDescent="0.2">
      <c r="A28">
        <v>26</v>
      </c>
      <c r="B28" t="s">
        <v>85</v>
      </c>
      <c r="C28">
        <v>798.7</v>
      </c>
      <c r="D28" t="s">
        <v>168</v>
      </c>
      <c r="E28">
        <v>15.77</v>
      </c>
      <c r="F28">
        <v>15.79</v>
      </c>
    </row>
    <row r="29" spans="1:6" x14ac:dyDescent="0.2">
      <c r="A29">
        <v>27</v>
      </c>
      <c r="B29" t="s">
        <v>86</v>
      </c>
      <c r="C29">
        <v>798.7</v>
      </c>
      <c r="D29" t="s">
        <v>168</v>
      </c>
      <c r="E29">
        <v>15.94</v>
      </c>
      <c r="F29">
        <v>16.61</v>
      </c>
    </row>
    <row r="30" spans="1:6" x14ac:dyDescent="0.2">
      <c r="A30">
        <v>28</v>
      </c>
      <c r="B30" t="s">
        <v>87</v>
      </c>
      <c r="C30">
        <v>800.7</v>
      </c>
      <c r="D30" t="s">
        <v>167</v>
      </c>
      <c r="E30">
        <v>15.98</v>
      </c>
    </row>
    <row r="31" spans="1:6" x14ac:dyDescent="0.2">
      <c r="A31">
        <v>29</v>
      </c>
      <c r="B31" t="s">
        <v>88</v>
      </c>
      <c r="C31">
        <v>808.7</v>
      </c>
      <c r="D31" t="s">
        <v>167</v>
      </c>
      <c r="E31">
        <v>16.41</v>
      </c>
    </row>
    <row r="32" spans="1:6" x14ac:dyDescent="0.2">
      <c r="A32">
        <v>30</v>
      </c>
      <c r="B32" t="s">
        <v>89</v>
      </c>
      <c r="C32">
        <v>810.7</v>
      </c>
      <c r="D32" t="s">
        <v>168</v>
      </c>
      <c r="E32">
        <v>16.45</v>
      </c>
      <c r="F32">
        <v>16.52</v>
      </c>
    </row>
    <row r="33" spans="1:6" x14ac:dyDescent="0.2">
      <c r="A33">
        <v>31</v>
      </c>
      <c r="B33" t="s">
        <v>90</v>
      </c>
      <c r="C33">
        <v>810.7</v>
      </c>
      <c r="D33" t="s">
        <v>168</v>
      </c>
      <c r="E33">
        <v>16.63</v>
      </c>
      <c r="F33">
        <v>16.41</v>
      </c>
    </row>
    <row r="34" spans="1:6" x14ac:dyDescent="0.2">
      <c r="A34">
        <v>32</v>
      </c>
      <c r="B34" t="s">
        <v>91</v>
      </c>
      <c r="C34">
        <v>812.7</v>
      </c>
      <c r="D34" t="s">
        <v>168</v>
      </c>
      <c r="E34">
        <v>16.66</v>
      </c>
      <c r="F34">
        <v>16.41</v>
      </c>
    </row>
    <row r="35" spans="1:6" x14ac:dyDescent="0.2">
      <c r="A35">
        <v>33</v>
      </c>
      <c r="B35" t="s">
        <v>92</v>
      </c>
      <c r="C35">
        <v>824.7</v>
      </c>
      <c r="D35" t="s">
        <v>167</v>
      </c>
      <c r="E35">
        <v>16.22</v>
      </c>
    </row>
    <row r="36" spans="1:6" x14ac:dyDescent="0.2">
      <c r="A36">
        <v>34</v>
      </c>
      <c r="B36" t="s">
        <v>93</v>
      </c>
      <c r="C36">
        <v>826.7</v>
      </c>
      <c r="D36" t="s">
        <v>167</v>
      </c>
      <c r="E36">
        <v>16.25</v>
      </c>
    </row>
    <row r="37" spans="1:6" x14ac:dyDescent="0.2">
      <c r="A37">
        <v>35</v>
      </c>
      <c r="B37" t="s">
        <v>94</v>
      </c>
      <c r="C37">
        <v>826.7</v>
      </c>
      <c r="D37" t="s">
        <v>168</v>
      </c>
      <c r="E37">
        <v>16.420000000000002</v>
      </c>
      <c r="F37">
        <v>16.23</v>
      </c>
    </row>
    <row r="38" spans="1:6" x14ac:dyDescent="0.2">
      <c r="A38">
        <v>36</v>
      </c>
      <c r="B38" t="s">
        <v>95</v>
      </c>
      <c r="C38">
        <v>828.8</v>
      </c>
      <c r="D38" t="s">
        <v>167</v>
      </c>
      <c r="E38">
        <v>16.46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Ceramides</vt:lpstr>
      <vt:lpstr>Ceramides_pred</vt:lpstr>
      <vt:lpstr>Sphingomyelin</vt:lpstr>
      <vt:lpstr>Sphingomyelin_preds</vt:lpstr>
      <vt:lpstr>HexCer</vt:lpstr>
      <vt:lpstr>HexCer_preds</vt:lpstr>
      <vt:lpstr>Ceramides_pred!cer_bjah_outfile</vt:lpstr>
      <vt:lpstr>HexCer_preds!hexcer_bjah_outfile</vt:lpstr>
      <vt:lpstr>Sphingomyelin_preds!sm_bjah2_outfile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2023-02-06T04:44:50Z</dcterms:created>
  <dcterms:modified xsi:type="dcterms:W3CDTF">2023-04-18T16:48:10Z</dcterms:modified>
</cp:coreProperties>
</file>