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F7AA6B50-6E1C-46D4-A611-FE2CBCFB16F9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TrialRuns" sheetId="12" r:id="rId1"/>
    <sheet name="nthRoot3" sheetId="1" r:id="rId2"/>
    <sheet name="nthRoot4" sheetId="2" r:id="rId3"/>
    <sheet name="nthRoot9" sheetId="3" r:id="rId4"/>
    <sheet name="nthRoot9-2" sheetId="4" r:id="rId5"/>
    <sheet name="nthRoot2-4" sheetId="10" r:id="rId6"/>
    <sheet name="nthRoot3-2" sheetId="11" r:id="rId7"/>
    <sheet name="precision-1" sheetId="5" r:id="rId8"/>
    <sheet name="precision-2" sheetId="6" r:id="rId9"/>
    <sheet name="precision-3" sheetId="7" r:id="rId10"/>
    <sheet name="precision-4" sheetId="8" r:id="rId11"/>
    <sheet name="precision-5" sheetId="9" r:id="rId12"/>
    <sheet name="precision-6" sheetId="13" r:id="rId1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2" l="1"/>
  <c r="I19" i="12"/>
  <c r="H19" i="12"/>
  <c r="J19" i="12" s="1"/>
  <c r="L19" i="12" s="1"/>
  <c r="K18" i="12"/>
  <c r="L18" i="12" s="1"/>
  <c r="J18" i="12"/>
  <c r="I18" i="12"/>
  <c r="H18" i="12"/>
  <c r="K17" i="12"/>
  <c r="L17" i="12" s="1"/>
  <c r="I17" i="12"/>
  <c r="H17" i="12"/>
  <c r="J17" i="12" s="1"/>
  <c r="K16" i="12"/>
  <c r="I16" i="12"/>
  <c r="H16" i="12"/>
  <c r="J16" i="12" s="1"/>
  <c r="K15" i="12"/>
  <c r="I15" i="12"/>
  <c r="H15" i="12"/>
  <c r="J15" i="12" s="1"/>
  <c r="K14" i="12"/>
  <c r="L14" i="12" s="1"/>
  <c r="J14" i="12"/>
  <c r="I14" i="12"/>
  <c r="H14" i="12"/>
  <c r="K13" i="12"/>
  <c r="L13" i="12" s="1"/>
  <c r="J13" i="12"/>
  <c r="I13" i="12"/>
  <c r="H13" i="12"/>
  <c r="K12" i="12"/>
  <c r="I12" i="12"/>
  <c r="H12" i="12"/>
  <c r="J12" i="12" s="1"/>
  <c r="L12" i="12" s="1"/>
  <c r="K11" i="12"/>
  <c r="I11" i="12"/>
  <c r="H11" i="12"/>
  <c r="J11" i="12" s="1"/>
  <c r="L11" i="12" s="1"/>
  <c r="K10" i="12"/>
  <c r="I10" i="12"/>
  <c r="J10" i="12" s="1"/>
  <c r="H10" i="12"/>
  <c r="K9" i="12"/>
  <c r="I9" i="12"/>
  <c r="H9" i="12"/>
  <c r="J9" i="12" s="1"/>
  <c r="K8" i="12"/>
  <c r="L8" i="12" s="1"/>
  <c r="I8" i="12"/>
  <c r="H8" i="12"/>
  <c r="J8" i="12" s="1"/>
  <c r="K7" i="12"/>
  <c r="L7" i="12" s="1"/>
  <c r="I7" i="12"/>
  <c r="H7" i="12"/>
  <c r="J7" i="12" s="1"/>
  <c r="K6" i="12"/>
  <c r="J6" i="12"/>
  <c r="L6" i="12" s="1"/>
  <c r="I6" i="12"/>
  <c r="H6" i="12"/>
  <c r="K5" i="12"/>
  <c r="L5" i="12" s="1"/>
  <c r="J5" i="12"/>
  <c r="I5" i="12"/>
  <c r="H5" i="12"/>
  <c r="L4" i="12"/>
  <c r="K4" i="12"/>
  <c r="J4" i="12"/>
  <c r="I4" i="12"/>
  <c r="H4" i="12"/>
  <c r="A5" i="12"/>
  <c r="P14" i="12"/>
  <c r="L10" i="12" l="1"/>
  <c r="L15" i="12"/>
  <c r="L16" i="12"/>
  <c r="L9" i="12"/>
  <c r="P9" i="12"/>
  <c r="P8" i="12"/>
  <c r="P7" i="12"/>
  <c r="P6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P19" i="12"/>
  <c r="P18" i="12"/>
  <c r="P17" i="12"/>
  <c r="P16" i="12"/>
  <c r="P12" i="12"/>
  <c r="P15" i="12"/>
  <c r="P13" i="12"/>
  <c r="P11" i="12"/>
  <c r="P10" i="12"/>
  <c r="P5" i="12"/>
  <c r="F14" i="13"/>
  <c r="P5" i="13"/>
  <c r="D14" i="11"/>
  <c r="D8" i="11"/>
  <c r="A17" i="12" l="1"/>
  <c r="A18" i="12" s="1"/>
  <c r="A19" i="12" s="1"/>
  <c r="C9" i="10"/>
  <c r="F13" i="9" l="1"/>
  <c r="P4" i="9"/>
  <c r="M6" i="5" l="1"/>
  <c r="C9" i="4" l="1"/>
  <c r="C14" i="3" l="1"/>
  <c r="C10" i="3"/>
  <c r="D14" i="2"/>
  <c r="D8" i="2"/>
  <c r="D25" i="1"/>
  <c r="D20" i="1"/>
  <c r="D13" i="1"/>
</calcChain>
</file>

<file path=xl/sharedStrings.xml><?xml version="1.0" encoding="utf-8"?>
<sst xmlns="http://schemas.openxmlformats.org/spreadsheetml/2006/main" count="293" uniqueCount="113">
  <si>
    <t>Largest Multiple of nth root less than or equal to magnitude</t>
  </si>
  <si>
    <t xml:space="preserve"> bigInt</t>
  </si>
  <si>
    <t xml:space="preserve"> magnitude</t>
  </si>
  <si>
    <t xml:space="preserve"> number of digits</t>
  </si>
  <si>
    <t>nth root</t>
  </si>
  <si>
    <t>bundle 1</t>
  </si>
  <si>
    <t>98327123/10^6</t>
  </si>
  <si>
    <t>division</t>
  </si>
  <si>
    <t xml:space="preserve"> = bundle 1</t>
  </si>
  <si>
    <t>Mod of Bundle 1</t>
  </si>
  <si>
    <t>Magnitude</t>
  </si>
  <si>
    <t>327123/ 10^3</t>
  </si>
  <si>
    <t>bundle 2</t>
  </si>
  <si>
    <t>Mod of Bundle 2</t>
  </si>
  <si>
    <t xml:space="preserve">Magnitude </t>
  </si>
  <si>
    <t>bundle 3</t>
  </si>
  <si>
    <t>123/10^0</t>
  </si>
  <si>
    <t>Mod of Bundle 3</t>
  </si>
  <si>
    <t>98327123/10^4</t>
  </si>
  <si>
    <t>7123/10^0</t>
  </si>
  <si>
    <t xml:space="preserve">If nthRoot &gt; Num Of Digits </t>
  </si>
  <si>
    <t>delta = nthRoot - Num of Digits</t>
  </si>
  <si>
    <t>Multiply bigInt by 10^delta</t>
  </si>
  <si>
    <t>Bundle 1</t>
  </si>
  <si>
    <t>983271230/10^0</t>
  </si>
  <si>
    <t>Magnitude less than nthRoot divide by 10^0</t>
  </si>
  <si>
    <t>Quo =</t>
  </si>
  <si>
    <t>Mod =</t>
  </si>
  <si>
    <t>mod =</t>
  </si>
  <si>
    <t xml:space="preserve"> = bundle 2</t>
  </si>
  <si>
    <t>Num Of Digits</t>
  </si>
  <si>
    <t>Precision</t>
  </si>
  <si>
    <t>Bundles</t>
  </si>
  <si>
    <t>Radicand</t>
  </si>
  <si>
    <t>Radicand - Integer Digits</t>
  </si>
  <si>
    <t>000</t>
  </si>
  <si>
    <t>Max Precision</t>
  </si>
  <si>
    <t>.</t>
  </si>
  <si>
    <t>Actual Precision Count</t>
  </si>
  <si>
    <t>Nth Root</t>
  </si>
  <si>
    <t>Bundle Precision</t>
  </si>
  <si>
    <t>Result</t>
  </si>
  <si>
    <t>Integer Decimal Split</t>
  </si>
  <si>
    <t>3/2</t>
  </si>
  <si>
    <t>Quotient=</t>
  </si>
  <si>
    <t>Mod=</t>
  </si>
  <si>
    <t xml:space="preserve"> 3 / 3</t>
  </si>
  <si>
    <t>0.</t>
  </si>
  <si>
    <t>8/2</t>
  </si>
  <si>
    <t>Precision/Nroot = Quotient + Bundle Addon Precision = Acutal Precisionl</t>
  </si>
  <si>
    <t>Bundle Addon Precision</t>
  </si>
  <si>
    <t xml:space="preserve">   Quotient=</t>
  </si>
  <si>
    <t>4 + 5 = Actual Precision 9</t>
  </si>
  <si>
    <t>3/9</t>
  </si>
  <si>
    <t>9-zeros</t>
  </si>
  <si>
    <t xml:space="preserve"> Quotient= 0</t>
  </si>
  <si>
    <t>Mod= 3</t>
  </si>
  <si>
    <t>0 + 6 = Actual Precision 6</t>
  </si>
  <si>
    <t>Actual Precision  = Quotient(Precision/NthRoot) + Bundle Addon Precision</t>
  </si>
  <si>
    <t>Modified Radicand</t>
  </si>
  <si>
    <t>=POWER(10,8)</t>
  </si>
  <si>
    <t>9-Zeros</t>
  </si>
  <si>
    <t xml:space="preserve">Result </t>
  </si>
  <si>
    <t>4/10^0</t>
  </si>
  <si>
    <t>nthRoot</t>
  </si>
  <si>
    <t>expected</t>
  </si>
  <si>
    <t>8.0349237706402666281667821376765</t>
  </si>
  <si>
    <t>maxPrecision</t>
  </si>
  <si>
    <t>64.56</t>
  </si>
  <si>
    <t>status</t>
  </si>
  <si>
    <t>correct</t>
  </si>
  <si>
    <t>Run</t>
  </si>
  <si>
    <t>64.5</t>
  </si>
  <si>
    <t>bundle length</t>
  </si>
  <si>
    <t>264.56</t>
  </si>
  <si>
    <t>Radicand - Fractional Digits</t>
  </si>
  <si>
    <t>16.265300</t>
  </si>
  <si>
    <t>16.263456</t>
  </si>
  <si>
    <t>98327.123</t>
  </si>
  <si>
    <t>313.571559615983</t>
  </si>
  <si>
    <t>46.1556045790872</t>
  </si>
  <si>
    <t>Int Digits</t>
  </si>
  <si>
    <t>Frac Digits</t>
  </si>
  <si>
    <t>6.41960136369212</t>
  </si>
  <si>
    <t>Total</t>
  </si>
  <si>
    <t>Digits</t>
  </si>
  <si>
    <t>8.03118920210451</t>
  </si>
  <si>
    <t>8.000000</t>
  </si>
  <si>
    <t>6.41911602299595</t>
  </si>
  <si>
    <t>17.7079518752447</t>
  </si>
  <si>
    <t>64.567</t>
  </si>
  <si>
    <t>8.03535935724097</t>
  </si>
  <si>
    <t>64.5678</t>
  </si>
  <si>
    <t>8.03540913706328</t>
  </si>
  <si>
    <t>64.56789</t>
  </si>
  <si>
    <t>8.03541473727399</t>
  </si>
  <si>
    <t>64.567891</t>
  </si>
  <si>
    <t>8.03541479949853</t>
  </si>
  <si>
    <t>Quotient</t>
  </si>
  <si>
    <t>264.567</t>
  </si>
  <si>
    <t>16.265516</t>
  </si>
  <si>
    <t>2 64 56</t>
  </si>
  <si>
    <t>2 64 5</t>
  </si>
  <si>
    <t>98 327 123</t>
  </si>
  <si>
    <t>64</t>
  </si>
  <si>
    <t>64 5</t>
  </si>
  <si>
    <t>8.031189</t>
  </si>
  <si>
    <t>Integer</t>
  </si>
  <si>
    <t>Frac</t>
  </si>
  <si>
    <t>64 56</t>
  </si>
  <si>
    <t>64 56 7</t>
  </si>
  <si>
    <t>Int Bundle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</si>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</sst>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0"/>
    <numFmt numFmtId="165" formatCode="#,##0.00000000"/>
    <numFmt numFmtId="166" formatCode="#,##0.0000"/>
    <numFmt numFmtId="167" formatCode="0.000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30">
    <xf numFmtId="0" fontId="0" fillId="0" borderId="0" xfId="0"/>
    <xf numFmtId="3" fontId="3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quotePrefix="1" applyFont="1" applyAlignment="1">
      <alignment horizontal="center"/>
    </xf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quotePrefix="1"/>
    <xf numFmtId="0" fontId="0" fillId="0" borderId="0" xfId="0" quotePrefix="1" applyAlignment="1">
      <alignment horizontal="right"/>
    </xf>
    <xf numFmtId="0" fontId="3" fillId="0" borderId="0" xfId="0" quotePrefix="1" applyFont="1" applyAlignment="1">
      <alignment horizontal="right"/>
    </xf>
    <xf numFmtId="0" fontId="3" fillId="0" borderId="0" xfId="0" quotePrefix="1" applyFont="1"/>
    <xf numFmtId="0" fontId="0" fillId="0" borderId="0" xfId="0" applyAlignment="1">
      <alignment horizontal="right"/>
    </xf>
    <xf numFmtId="165" fontId="3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" fontId="3" fillId="0" borderId="0" xfId="0" quotePrefix="1" applyNumberFormat="1" applyFont="1"/>
    <xf numFmtId="166" fontId="3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3" fillId="0" borderId="0" xfId="0" applyNumberFormat="1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6" fillId="2" borderId="0" xfId="1" quotePrefix="1"/>
    <xf numFmtId="0" fontId="0" fillId="0" borderId="0" xfId="0" quotePrefix="1" applyAlignment="1">
      <alignment horizontal="center"/>
    </xf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C335D6-0C57-4391-AEB7-F8A5FB92FF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8185-BBB3-48F3-82F6-785099575CF7}">
  <dimension ref="A1:W19"/>
  <sheetViews>
    <sheetView tabSelected="1" workbookViewId="0">
      <selection activeCell="G17" sqref="G17"/>
    </sheetView>
  </sheetViews>
  <sheetFormatPr defaultRowHeight="15" x14ac:dyDescent="0.25"/>
  <cols>
    <col min="3" max="3" width="9.5703125" bestFit="1" customWidth="1"/>
    <col min="4" max="4" width="9.5703125" customWidth="1"/>
    <col min="6" max="6" width="12.85546875" style="21" bestFit="1" customWidth="1"/>
    <col min="7" max="7" width="34.42578125" bestFit="1" customWidth="1"/>
    <col min="8" max="9" width="10.28515625" customWidth="1"/>
    <col min="10" max="12" width="9.5703125" customWidth="1"/>
    <col min="13" max="13" width="15" customWidth="1"/>
    <col min="14" max="14" width="8.85546875" bestFit="1" customWidth="1"/>
    <col min="15" max="15" width="9.7109375" customWidth="1"/>
  </cols>
  <sheetData>
    <row r="1" spans="1:23" x14ac:dyDescent="0.25">
      <c r="R1" s="27"/>
      <c r="S1" s="27"/>
      <c r="U1" s="25"/>
      <c r="V1" s="25"/>
    </row>
    <row r="2" spans="1:23" x14ac:dyDescent="0.25">
      <c r="F2" s="25"/>
      <c r="H2" t="s">
        <v>111</v>
      </c>
      <c r="I2" t="s">
        <v>111</v>
      </c>
      <c r="J2" t="s">
        <v>107</v>
      </c>
      <c r="K2" t="s">
        <v>108</v>
      </c>
      <c r="P2" s="26" t="s">
        <v>84</v>
      </c>
      <c r="Q2" s="26"/>
      <c r="R2" s="25"/>
      <c r="S2" s="25"/>
      <c r="U2" s="25"/>
      <c r="V2" s="25"/>
    </row>
    <row r="3" spans="1:23" x14ac:dyDescent="0.25">
      <c r="A3" t="s">
        <v>71</v>
      </c>
      <c r="B3" t="s">
        <v>69</v>
      </c>
      <c r="C3" t="s">
        <v>33</v>
      </c>
      <c r="E3" t="s">
        <v>64</v>
      </c>
      <c r="F3" s="21" t="s">
        <v>67</v>
      </c>
      <c r="G3" t="s">
        <v>65</v>
      </c>
      <c r="H3" t="s">
        <v>98</v>
      </c>
      <c r="I3" t="s">
        <v>112</v>
      </c>
      <c r="J3" t="s">
        <v>32</v>
      </c>
      <c r="K3" t="s">
        <v>32</v>
      </c>
      <c r="L3" t="s">
        <v>84</v>
      </c>
      <c r="M3" t="s">
        <v>73</v>
      </c>
      <c r="N3" t="s">
        <v>81</v>
      </c>
      <c r="O3" t="s">
        <v>82</v>
      </c>
      <c r="P3" s="21" t="s">
        <v>85</v>
      </c>
      <c r="Q3" s="25"/>
      <c r="R3" s="21"/>
      <c r="S3" s="21"/>
      <c r="T3" s="21"/>
      <c r="U3" s="25"/>
      <c r="V3" s="25"/>
      <c r="W3" s="21"/>
    </row>
    <row r="4" spans="1:23" x14ac:dyDescent="0.25">
      <c r="A4">
        <v>1</v>
      </c>
      <c r="C4" s="9" t="s">
        <v>72</v>
      </c>
      <c r="D4" s="9" t="s">
        <v>105</v>
      </c>
      <c r="E4">
        <v>2</v>
      </c>
      <c r="F4" s="25">
        <v>6</v>
      </c>
      <c r="G4" s="9" t="s">
        <v>106</v>
      </c>
      <c r="H4" s="9">
        <f>QUOTIENT(N4,E4)</f>
        <v>1</v>
      </c>
      <c r="I4" s="9">
        <f>MOD(N4,E4)</f>
        <v>0</v>
      </c>
      <c r="J4" s="9">
        <f>H4+IF(I4&gt;0,1,0)</f>
        <v>1</v>
      </c>
      <c r="K4" s="9">
        <f>QUOTIENT(O4,E4)</f>
        <v>0</v>
      </c>
      <c r="L4" s="9">
        <f>+K4+J4</f>
        <v>1</v>
      </c>
      <c r="M4" s="25">
        <v>1</v>
      </c>
      <c r="N4" s="25">
        <v>2</v>
      </c>
      <c r="O4" s="25">
        <v>1</v>
      </c>
      <c r="P4" s="25">
        <v>3</v>
      </c>
      <c r="Q4" s="25"/>
      <c r="R4" s="25"/>
      <c r="S4" s="25"/>
      <c r="T4" s="25"/>
      <c r="U4" s="25"/>
      <c r="V4" s="25"/>
      <c r="W4" s="25"/>
    </row>
    <row r="5" spans="1:23" x14ac:dyDescent="0.25">
      <c r="A5">
        <f>1+A4</f>
        <v>2</v>
      </c>
      <c r="B5" t="s">
        <v>70</v>
      </c>
      <c r="C5" s="9" t="s">
        <v>68</v>
      </c>
      <c r="D5" s="9" t="s">
        <v>109</v>
      </c>
      <c r="E5">
        <v>2</v>
      </c>
      <c r="F5" s="21">
        <v>31</v>
      </c>
      <c r="G5" s="9" t="s">
        <v>66</v>
      </c>
      <c r="H5" s="9">
        <f t="shared" ref="H5:H19" si="0">QUOTIENT(N5,E5)</f>
        <v>1</v>
      </c>
      <c r="I5" s="9">
        <f t="shared" ref="I5:I19" si="1">MOD(N5,E5)</f>
        <v>0</v>
      </c>
      <c r="J5" s="9">
        <f t="shared" ref="J5:J19" si="2">H5+IF(I5&gt;0,1,0)</f>
        <v>1</v>
      </c>
      <c r="K5" s="9">
        <f t="shared" ref="K5:K19" si="3">QUOTIENT(O5,E5)</f>
        <v>1</v>
      </c>
      <c r="L5" s="9">
        <f t="shared" ref="L5:L19" si="4">+K5+J5</f>
        <v>2</v>
      </c>
      <c r="M5" s="29">
        <v>2</v>
      </c>
      <c r="N5" s="25">
        <v>2</v>
      </c>
      <c r="O5" s="25">
        <v>2</v>
      </c>
      <c r="P5" s="25">
        <f>+O5+N5</f>
        <v>4</v>
      </c>
      <c r="Q5" s="25"/>
    </row>
    <row r="6" spans="1:23" x14ac:dyDescent="0.25">
      <c r="A6">
        <f>1+A5</f>
        <v>3</v>
      </c>
      <c r="C6" s="9" t="s">
        <v>90</v>
      </c>
      <c r="D6" s="9" t="s">
        <v>110</v>
      </c>
      <c r="E6">
        <v>2</v>
      </c>
      <c r="F6" s="21">
        <v>14</v>
      </c>
      <c r="G6" s="9" t="s">
        <v>91</v>
      </c>
      <c r="H6" s="9">
        <f t="shared" si="0"/>
        <v>1</v>
      </c>
      <c r="I6" s="9">
        <f t="shared" si="1"/>
        <v>0</v>
      </c>
      <c r="J6" s="9">
        <f t="shared" si="2"/>
        <v>1</v>
      </c>
      <c r="K6" s="9">
        <f t="shared" si="3"/>
        <v>1</v>
      </c>
      <c r="L6" s="9">
        <f t="shared" si="4"/>
        <v>2</v>
      </c>
      <c r="M6" s="29">
        <v>2</v>
      </c>
      <c r="N6" s="25">
        <v>2</v>
      </c>
      <c r="O6" s="25">
        <v>3</v>
      </c>
      <c r="P6" s="25">
        <f>+O6+N6</f>
        <v>5</v>
      </c>
      <c r="Q6" s="25"/>
    </row>
    <row r="7" spans="1:23" x14ac:dyDescent="0.25">
      <c r="A7">
        <f t="shared" ref="A7:A16" si="5">1+A6</f>
        <v>4</v>
      </c>
      <c r="C7" s="9" t="s">
        <v>92</v>
      </c>
      <c r="D7" s="9"/>
      <c r="E7">
        <v>2</v>
      </c>
      <c r="F7" s="21">
        <v>14</v>
      </c>
      <c r="G7" s="9" t="s">
        <v>93</v>
      </c>
      <c r="H7" s="9">
        <f t="shared" si="0"/>
        <v>1</v>
      </c>
      <c r="I7" s="9">
        <f t="shared" si="1"/>
        <v>0</v>
      </c>
      <c r="J7" s="9">
        <f t="shared" si="2"/>
        <v>1</v>
      </c>
      <c r="K7" s="9">
        <f t="shared" si="3"/>
        <v>2</v>
      </c>
      <c r="L7" s="9">
        <f t="shared" si="4"/>
        <v>3</v>
      </c>
      <c r="M7" s="29">
        <v>3</v>
      </c>
      <c r="N7" s="25">
        <v>2</v>
      </c>
      <c r="O7" s="25">
        <v>4</v>
      </c>
      <c r="P7" s="25">
        <f>+O7+N7</f>
        <v>6</v>
      </c>
      <c r="Q7" s="25"/>
    </row>
    <row r="8" spans="1:23" x14ac:dyDescent="0.25">
      <c r="A8">
        <f t="shared" si="5"/>
        <v>5</v>
      </c>
      <c r="C8" s="9" t="s">
        <v>94</v>
      </c>
      <c r="D8" s="9"/>
      <c r="E8">
        <v>2</v>
      </c>
      <c r="F8" s="21">
        <v>14</v>
      </c>
      <c r="G8" s="9" t="s">
        <v>95</v>
      </c>
      <c r="H8" s="9">
        <f t="shared" si="0"/>
        <v>1</v>
      </c>
      <c r="I8" s="9">
        <f t="shared" si="1"/>
        <v>0</v>
      </c>
      <c r="J8" s="9">
        <f t="shared" si="2"/>
        <v>1</v>
      </c>
      <c r="K8" s="9">
        <f t="shared" si="3"/>
        <v>2</v>
      </c>
      <c r="L8" s="9">
        <f t="shared" si="4"/>
        <v>3</v>
      </c>
      <c r="M8" s="29">
        <v>3</v>
      </c>
      <c r="N8" s="25">
        <v>2</v>
      </c>
      <c r="O8" s="25">
        <v>4</v>
      </c>
      <c r="P8" s="25">
        <f>+O8+N8</f>
        <v>6</v>
      </c>
      <c r="Q8" s="25"/>
    </row>
    <row r="9" spans="1:23" x14ac:dyDescent="0.25">
      <c r="A9">
        <f t="shared" si="5"/>
        <v>6</v>
      </c>
      <c r="C9" s="9" t="s">
        <v>96</v>
      </c>
      <c r="D9" s="9"/>
      <c r="E9">
        <v>2</v>
      </c>
      <c r="F9" s="21">
        <v>14</v>
      </c>
      <c r="G9" s="9" t="s">
        <v>97</v>
      </c>
      <c r="H9" s="9">
        <f t="shared" si="0"/>
        <v>1</v>
      </c>
      <c r="I9" s="9">
        <f t="shared" si="1"/>
        <v>0</v>
      </c>
      <c r="J9" s="9">
        <f t="shared" si="2"/>
        <v>1</v>
      </c>
      <c r="K9" s="9">
        <f t="shared" si="3"/>
        <v>3</v>
      </c>
      <c r="L9" s="9">
        <f t="shared" si="4"/>
        <v>4</v>
      </c>
      <c r="M9" s="29">
        <v>4</v>
      </c>
      <c r="N9" s="25">
        <v>2</v>
      </c>
      <c r="O9" s="25">
        <v>6</v>
      </c>
      <c r="P9" s="25">
        <f>+O9+N9</f>
        <v>8</v>
      </c>
      <c r="Q9" s="25"/>
    </row>
    <row r="10" spans="1:23" x14ac:dyDescent="0.25">
      <c r="A10">
        <f t="shared" si="5"/>
        <v>7</v>
      </c>
      <c r="B10" t="s">
        <v>70</v>
      </c>
      <c r="C10" s="9" t="s">
        <v>72</v>
      </c>
      <c r="D10" s="9"/>
      <c r="E10">
        <v>2</v>
      </c>
      <c r="F10" s="21">
        <v>14</v>
      </c>
      <c r="G10" s="9" t="s">
        <v>86</v>
      </c>
      <c r="H10" s="9">
        <f t="shared" si="0"/>
        <v>1</v>
      </c>
      <c r="I10" s="9">
        <f t="shared" si="1"/>
        <v>0</v>
      </c>
      <c r="J10" s="9">
        <f t="shared" si="2"/>
        <v>1</v>
      </c>
      <c r="K10" s="9">
        <f t="shared" si="3"/>
        <v>0</v>
      </c>
      <c r="L10" s="9">
        <f t="shared" si="4"/>
        <v>1</v>
      </c>
      <c r="M10" s="29">
        <v>1</v>
      </c>
      <c r="N10" s="25">
        <v>2</v>
      </c>
      <c r="O10" s="25">
        <v>1</v>
      </c>
      <c r="P10" s="25">
        <f t="shared" ref="P10:P19" si="6">+O10+N10</f>
        <v>3</v>
      </c>
      <c r="Q10" s="25"/>
    </row>
    <row r="11" spans="1:23" x14ac:dyDescent="0.25">
      <c r="A11">
        <f t="shared" si="5"/>
        <v>8</v>
      </c>
      <c r="B11" t="s">
        <v>70</v>
      </c>
      <c r="C11" s="22">
        <v>64</v>
      </c>
      <c r="D11" s="24" t="s">
        <v>104</v>
      </c>
      <c r="E11">
        <v>2</v>
      </c>
      <c r="F11" s="21">
        <v>6</v>
      </c>
      <c r="G11" s="9" t="s">
        <v>87</v>
      </c>
      <c r="H11" s="9">
        <f t="shared" si="0"/>
        <v>1</v>
      </c>
      <c r="I11" s="9">
        <f t="shared" si="1"/>
        <v>0</v>
      </c>
      <c r="J11" s="9">
        <f t="shared" si="2"/>
        <v>1</v>
      </c>
      <c r="K11" s="9">
        <f t="shared" si="3"/>
        <v>0</v>
      </c>
      <c r="L11" s="9">
        <f t="shared" si="4"/>
        <v>1</v>
      </c>
      <c r="M11" s="25">
        <v>1</v>
      </c>
      <c r="N11" s="25">
        <v>2</v>
      </c>
      <c r="O11" s="25">
        <v>0</v>
      </c>
      <c r="P11" s="25">
        <f t="shared" si="6"/>
        <v>2</v>
      </c>
      <c r="Q11" s="25"/>
    </row>
    <row r="12" spans="1:23" x14ac:dyDescent="0.25">
      <c r="A12">
        <f t="shared" si="5"/>
        <v>9</v>
      </c>
      <c r="C12" s="22">
        <v>264.5</v>
      </c>
      <c r="D12" s="24" t="s">
        <v>102</v>
      </c>
      <c r="E12">
        <v>2</v>
      </c>
      <c r="F12" s="21">
        <v>6</v>
      </c>
      <c r="G12" s="9" t="s">
        <v>77</v>
      </c>
      <c r="H12" s="9">
        <f t="shared" si="0"/>
        <v>1</v>
      </c>
      <c r="I12" s="9">
        <f t="shared" si="1"/>
        <v>1</v>
      </c>
      <c r="J12" s="9">
        <f t="shared" si="2"/>
        <v>2</v>
      </c>
      <c r="K12" s="9">
        <f t="shared" si="3"/>
        <v>0</v>
      </c>
      <c r="L12" s="9">
        <f t="shared" si="4"/>
        <v>2</v>
      </c>
      <c r="M12" s="25">
        <v>2</v>
      </c>
      <c r="N12" s="25">
        <v>3</v>
      </c>
      <c r="O12" s="25">
        <v>1</v>
      </c>
      <c r="P12" s="25">
        <f>+O12+N12</f>
        <v>4</v>
      </c>
      <c r="Q12" s="25"/>
    </row>
    <row r="13" spans="1:23" x14ac:dyDescent="0.25">
      <c r="A13">
        <f t="shared" si="5"/>
        <v>10</v>
      </c>
      <c r="B13" t="s">
        <v>70</v>
      </c>
      <c r="C13" s="9" t="s">
        <v>74</v>
      </c>
      <c r="D13" s="28" t="s">
        <v>101</v>
      </c>
      <c r="E13">
        <v>2</v>
      </c>
      <c r="F13" s="21">
        <v>6</v>
      </c>
      <c r="G13" s="9" t="s">
        <v>76</v>
      </c>
      <c r="H13" s="9">
        <f t="shared" si="0"/>
        <v>1</v>
      </c>
      <c r="I13" s="9">
        <f t="shared" si="1"/>
        <v>1</v>
      </c>
      <c r="J13" s="9">
        <f t="shared" si="2"/>
        <v>2</v>
      </c>
      <c r="K13" s="9">
        <f t="shared" si="3"/>
        <v>1</v>
      </c>
      <c r="L13" s="9">
        <f t="shared" si="4"/>
        <v>3</v>
      </c>
      <c r="M13" s="25">
        <v>3</v>
      </c>
      <c r="N13" s="25">
        <v>3</v>
      </c>
      <c r="O13" s="25">
        <v>2</v>
      </c>
      <c r="P13" s="25">
        <f t="shared" si="6"/>
        <v>5</v>
      </c>
      <c r="Q13" s="25"/>
    </row>
    <row r="14" spans="1:23" x14ac:dyDescent="0.25">
      <c r="A14">
        <f t="shared" si="5"/>
        <v>11</v>
      </c>
      <c r="C14" s="24" t="s">
        <v>99</v>
      </c>
      <c r="D14" s="24"/>
      <c r="E14">
        <v>2</v>
      </c>
      <c r="F14" s="25">
        <v>6</v>
      </c>
      <c r="G14" s="9" t="s">
        <v>100</v>
      </c>
      <c r="H14" s="9">
        <f t="shared" si="0"/>
        <v>1</v>
      </c>
      <c r="I14" s="9">
        <f t="shared" si="1"/>
        <v>1</v>
      </c>
      <c r="J14" s="9">
        <f t="shared" si="2"/>
        <v>2</v>
      </c>
      <c r="K14" s="9">
        <f t="shared" si="3"/>
        <v>1</v>
      </c>
      <c r="L14" s="9">
        <f t="shared" si="4"/>
        <v>3</v>
      </c>
      <c r="M14" s="25">
        <v>3</v>
      </c>
      <c r="N14" s="25">
        <v>3</v>
      </c>
      <c r="O14" s="25">
        <v>3</v>
      </c>
      <c r="P14" s="25">
        <f t="shared" si="6"/>
        <v>6</v>
      </c>
      <c r="Q14" s="25"/>
    </row>
    <row r="15" spans="1:23" x14ac:dyDescent="0.25">
      <c r="A15">
        <f t="shared" si="5"/>
        <v>12</v>
      </c>
      <c r="C15" s="24">
        <v>264.56</v>
      </c>
      <c r="D15" s="24"/>
      <c r="E15">
        <v>3</v>
      </c>
      <c r="F15" s="21">
        <v>14</v>
      </c>
      <c r="G15" s="9" t="s">
        <v>83</v>
      </c>
      <c r="H15" s="9">
        <f t="shared" si="0"/>
        <v>1</v>
      </c>
      <c r="I15" s="9">
        <f t="shared" si="1"/>
        <v>0</v>
      </c>
      <c r="J15" s="9">
        <f t="shared" si="2"/>
        <v>1</v>
      </c>
      <c r="K15" s="9">
        <f t="shared" si="3"/>
        <v>0</v>
      </c>
      <c r="L15" s="9">
        <f t="shared" si="4"/>
        <v>1</v>
      </c>
      <c r="M15" s="25">
        <v>1</v>
      </c>
      <c r="N15" s="25">
        <v>3</v>
      </c>
      <c r="O15" s="25">
        <v>2</v>
      </c>
      <c r="P15" s="25">
        <f t="shared" si="6"/>
        <v>5</v>
      </c>
      <c r="Q15" s="25"/>
    </row>
    <row r="16" spans="1:23" x14ac:dyDescent="0.25">
      <c r="A16">
        <f t="shared" si="5"/>
        <v>13</v>
      </c>
      <c r="C16" s="22">
        <v>264.5</v>
      </c>
      <c r="D16" s="22"/>
      <c r="E16">
        <v>3</v>
      </c>
      <c r="F16" s="21">
        <v>14</v>
      </c>
      <c r="G16" s="9" t="s">
        <v>88</v>
      </c>
      <c r="H16" s="9">
        <f t="shared" si="0"/>
        <v>1</v>
      </c>
      <c r="I16" s="9">
        <f t="shared" si="1"/>
        <v>0</v>
      </c>
      <c r="J16" s="9">
        <f t="shared" si="2"/>
        <v>1</v>
      </c>
      <c r="K16" s="9">
        <f t="shared" si="3"/>
        <v>0</v>
      </c>
      <c r="L16" s="9">
        <f t="shared" si="4"/>
        <v>1</v>
      </c>
      <c r="M16" s="25">
        <v>1</v>
      </c>
      <c r="N16" s="25">
        <v>3</v>
      </c>
      <c r="O16" s="25">
        <v>1</v>
      </c>
      <c r="P16" s="25">
        <f t="shared" si="6"/>
        <v>4</v>
      </c>
      <c r="Q16" s="25"/>
    </row>
    <row r="17" spans="1:17" x14ac:dyDescent="0.25">
      <c r="A17">
        <f t="shared" ref="A17:A19" si="7">1+A16</f>
        <v>14</v>
      </c>
      <c r="C17" s="9" t="s">
        <v>78</v>
      </c>
      <c r="D17" s="9"/>
      <c r="E17">
        <v>2</v>
      </c>
      <c r="F17" s="21">
        <v>12</v>
      </c>
      <c r="G17" s="9" t="s">
        <v>79</v>
      </c>
      <c r="H17" s="9">
        <f t="shared" si="0"/>
        <v>2</v>
      </c>
      <c r="I17" s="9">
        <f t="shared" si="1"/>
        <v>1</v>
      </c>
      <c r="J17" s="9">
        <f t="shared" si="2"/>
        <v>3</v>
      </c>
      <c r="K17" s="9">
        <f t="shared" si="3"/>
        <v>1</v>
      </c>
      <c r="L17" s="9">
        <f t="shared" si="4"/>
        <v>4</v>
      </c>
      <c r="M17" s="25">
        <v>4</v>
      </c>
      <c r="N17" s="25">
        <v>5</v>
      </c>
      <c r="O17" s="25">
        <v>3</v>
      </c>
      <c r="P17" s="25">
        <f t="shared" si="6"/>
        <v>8</v>
      </c>
      <c r="Q17" s="25"/>
    </row>
    <row r="18" spans="1:17" x14ac:dyDescent="0.25">
      <c r="A18">
        <f t="shared" si="7"/>
        <v>15</v>
      </c>
      <c r="C18" s="9" t="s">
        <v>78</v>
      </c>
      <c r="D18" s="28" t="s">
        <v>103</v>
      </c>
      <c r="E18">
        <v>3</v>
      </c>
      <c r="F18" s="21">
        <v>13</v>
      </c>
      <c r="G18" s="9" t="s">
        <v>80</v>
      </c>
      <c r="H18" s="9">
        <f t="shared" si="0"/>
        <v>1</v>
      </c>
      <c r="I18" s="9">
        <f t="shared" si="1"/>
        <v>2</v>
      </c>
      <c r="J18" s="9">
        <f t="shared" si="2"/>
        <v>2</v>
      </c>
      <c r="K18" s="9">
        <f t="shared" si="3"/>
        <v>1</v>
      </c>
      <c r="L18" s="9">
        <f t="shared" si="4"/>
        <v>3</v>
      </c>
      <c r="M18" s="25">
        <v>3</v>
      </c>
      <c r="N18" s="25">
        <v>5</v>
      </c>
      <c r="O18" s="25">
        <v>3</v>
      </c>
      <c r="P18" s="25">
        <f t="shared" si="6"/>
        <v>8</v>
      </c>
      <c r="Q18" s="25"/>
    </row>
    <row r="19" spans="1:17" x14ac:dyDescent="0.25">
      <c r="A19">
        <f t="shared" si="7"/>
        <v>16</v>
      </c>
      <c r="C19" s="9" t="s">
        <v>78</v>
      </c>
      <c r="D19" s="9"/>
      <c r="E19">
        <v>4</v>
      </c>
      <c r="F19" s="21">
        <v>13</v>
      </c>
      <c r="G19" s="9" t="s">
        <v>89</v>
      </c>
      <c r="H19" s="9">
        <f t="shared" si="0"/>
        <v>1</v>
      </c>
      <c r="I19" s="9">
        <f t="shared" si="1"/>
        <v>1</v>
      </c>
      <c r="J19" s="9">
        <f t="shared" si="2"/>
        <v>2</v>
      </c>
      <c r="K19" s="9">
        <f t="shared" si="3"/>
        <v>0</v>
      </c>
      <c r="L19" s="9">
        <f t="shared" si="4"/>
        <v>2</v>
      </c>
      <c r="M19" s="25">
        <v>2</v>
      </c>
      <c r="N19" s="25">
        <v>5</v>
      </c>
      <c r="O19" s="25">
        <v>3</v>
      </c>
      <c r="P19" s="25">
        <f t="shared" si="6"/>
        <v>8</v>
      </c>
      <c r="Q19" s="25"/>
    </row>
  </sheetData>
  <mergeCells count="1">
    <mergeCell ref="R1:S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13D6-5DBA-41D8-9C7E-09EB1EAA3D3E}">
  <dimension ref="C2:P16"/>
  <sheetViews>
    <sheetView workbookViewId="0">
      <selection activeCell="I9" sqref="I9"/>
    </sheetView>
  </sheetViews>
  <sheetFormatPr defaultRowHeight="15" x14ac:dyDescent="0.25"/>
  <cols>
    <col min="3" max="3" width="22.28515625" bestFit="1" customWidth="1"/>
    <col min="11" max="11" width="9.28515625" customWidth="1"/>
    <col min="15" max="15" width="32.7109375" customWidth="1"/>
  </cols>
  <sheetData>
    <row r="2" spans="3:16" ht="28.5" x14ac:dyDescent="0.45">
      <c r="C2" s="14">
        <v>0.98327123000000005</v>
      </c>
      <c r="D2" s="3" t="s">
        <v>33</v>
      </c>
    </row>
    <row r="3" spans="3:16" ht="28.5" x14ac:dyDescent="0.45">
      <c r="C3" s="1">
        <v>98327123</v>
      </c>
      <c r="D3" s="3" t="s">
        <v>34</v>
      </c>
    </row>
    <row r="4" spans="3:16" ht="28.5" x14ac:dyDescent="0.45">
      <c r="C4" s="1">
        <v>2</v>
      </c>
      <c r="D4" s="3" t="s">
        <v>39</v>
      </c>
    </row>
    <row r="5" spans="3:16" ht="28.5" x14ac:dyDescent="0.45">
      <c r="C5" s="3">
        <v>8</v>
      </c>
      <c r="D5" s="3" t="s">
        <v>31</v>
      </c>
      <c r="G5" s="12" t="s">
        <v>48</v>
      </c>
      <c r="H5" s="15" t="s">
        <v>51</v>
      </c>
      <c r="J5" s="17">
        <v>4</v>
      </c>
      <c r="K5" s="16" t="s">
        <v>45</v>
      </c>
      <c r="L5" s="17">
        <v>0</v>
      </c>
      <c r="M5" s="5" t="s">
        <v>49</v>
      </c>
      <c r="N5" s="5"/>
      <c r="O5" s="5"/>
      <c r="P5" s="5"/>
    </row>
    <row r="6" spans="3:16" ht="28.5" x14ac:dyDescent="0.45">
      <c r="C6" s="3">
        <v>7</v>
      </c>
      <c r="D6" s="3" t="s">
        <v>36</v>
      </c>
      <c r="O6" s="5" t="s">
        <v>52</v>
      </c>
    </row>
    <row r="7" spans="3:16" ht="28.5" x14ac:dyDescent="0.45">
      <c r="C7" s="3">
        <v>7</v>
      </c>
      <c r="D7" s="3" t="s">
        <v>10</v>
      </c>
    </row>
    <row r="8" spans="3:16" ht="28.5" x14ac:dyDescent="0.45">
      <c r="C8" s="3">
        <v>8</v>
      </c>
      <c r="D8" s="3" t="s">
        <v>30</v>
      </c>
    </row>
    <row r="9" spans="3:16" ht="28.5" x14ac:dyDescent="0.45">
      <c r="C9" s="3">
        <v>3</v>
      </c>
      <c r="D9" s="3" t="s">
        <v>32</v>
      </c>
    </row>
    <row r="10" spans="3:16" x14ac:dyDescent="0.25">
      <c r="F10" t="s">
        <v>42</v>
      </c>
    </row>
    <row r="11" spans="3:16" ht="28.5" x14ac:dyDescent="0.45">
      <c r="F11" s="3"/>
      <c r="H11" s="3">
        <v>1</v>
      </c>
      <c r="I11" s="3">
        <v>2</v>
      </c>
      <c r="J11" s="3">
        <v>3</v>
      </c>
      <c r="K11" s="3">
        <v>4</v>
      </c>
      <c r="L11" s="3">
        <v>5</v>
      </c>
      <c r="M11" s="3"/>
      <c r="N11" s="3" t="s">
        <v>50</v>
      </c>
    </row>
    <row r="12" spans="3:16" ht="28.5" x14ac:dyDescent="0.45">
      <c r="D12" s="3">
        <v>98</v>
      </c>
      <c r="E12" s="3">
        <v>32</v>
      </c>
      <c r="F12" s="3">
        <v>71</v>
      </c>
      <c r="G12" s="3">
        <v>23</v>
      </c>
      <c r="H12" s="11" t="s">
        <v>35</v>
      </c>
      <c r="I12" s="11" t="s">
        <v>35</v>
      </c>
      <c r="J12" s="11" t="s">
        <v>35</v>
      </c>
      <c r="K12" s="11" t="s">
        <v>35</v>
      </c>
      <c r="L12" s="11" t="s">
        <v>35</v>
      </c>
      <c r="M12" s="10"/>
    </row>
    <row r="14" spans="3:16" ht="28.5" x14ac:dyDescent="0.45">
      <c r="D14" s="3">
        <v>1</v>
      </c>
      <c r="E14" s="3">
        <v>2</v>
      </c>
      <c r="F14" s="3">
        <v>3</v>
      </c>
      <c r="G14" s="3">
        <v>4</v>
      </c>
      <c r="H14" s="3">
        <v>5</v>
      </c>
      <c r="I14" s="3">
        <v>6</v>
      </c>
      <c r="J14" s="3">
        <v>7</v>
      </c>
      <c r="K14" s="3">
        <v>8</v>
      </c>
      <c r="L14" s="3">
        <v>9</v>
      </c>
      <c r="M14" s="3"/>
      <c r="N14" s="3" t="s">
        <v>38</v>
      </c>
    </row>
    <row r="16" spans="3:16" ht="28.5" x14ac:dyDescent="0.45">
      <c r="C16" s="11" t="s">
        <v>47</v>
      </c>
      <c r="D16" s="3">
        <v>9</v>
      </c>
      <c r="E16" s="3">
        <v>9</v>
      </c>
      <c r="F16" s="3">
        <v>1</v>
      </c>
      <c r="G16" s="3">
        <v>6</v>
      </c>
      <c r="H16" s="3">
        <v>0</v>
      </c>
      <c r="I16" s="3">
        <v>0</v>
      </c>
      <c r="J16" s="3">
        <v>3</v>
      </c>
      <c r="K16" s="3">
        <v>3</v>
      </c>
      <c r="L16" s="3">
        <v>8</v>
      </c>
      <c r="N16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82AD-C86B-4FB6-B5D0-72FCD37FF65F}">
  <dimension ref="C2:Q16"/>
  <sheetViews>
    <sheetView topLeftCell="C1" workbookViewId="0">
      <selection activeCell="H8" sqref="H8"/>
    </sheetView>
  </sheetViews>
  <sheetFormatPr defaultRowHeight="15" x14ac:dyDescent="0.25"/>
  <cols>
    <col min="3" max="3" width="39.85546875" bestFit="1" customWidth="1"/>
    <col min="5" max="5" width="21.140625" bestFit="1" customWidth="1"/>
    <col min="6" max="6" width="4" customWidth="1"/>
    <col min="7" max="7" width="16.5703125" customWidth="1"/>
    <col min="8" max="8" width="13.140625" customWidth="1"/>
    <col min="9" max="9" width="14.85546875" customWidth="1"/>
    <col min="10" max="12" width="13.85546875" bestFit="1" customWidth="1"/>
    <col min="16" max="16" width="32.7109375" customWidth="1"/>
  </cols>
  <sheetData>
    <row r="2" spans="3:17" ht="28.5" x14ac:dyDescent="0.45">
      <c r="C2" s="8">
        <v>98327.123000000007</v>
      </c>
      <c r="D2" s="3" t="s">
        <v>33</v>
      </c>
    </row>
    <row r="3" spans="3:17" ht="28.5" x14ac:dyDescent="0.45">
      <c r="C3" s="1">
        <v>983271230</v>
      </c>
      <c r="D3" s="3" t="s">
        <v>34</v>
      </c>
    </row>
    <row r="4" spans="3:17" ht="28.5" x14ac:dyDescent="0.45">
      <c r="C4" s="1">
        <v>9</v>
      </c>
      <c r="D4" s="3" t="s">
        <v>39</v>
      </c>
    </row>
    <row r="5" spans="3:17" ht="28.5" x14ac:dyDescent="0.45">
      <c r="C5" s="3">
        <v>3</v>
      </c>
      <c r="D5" s="3" t="s">
        <v>31</v>
      </c>
      <c r="H5" s="18" t="s">
        <v>53</v>
      </c>
      <c r="I5" s="15" t="s">
        <v>55</v>
      </c>
      <c r="K5" s="16" t="s">
        <v>56</v>
      </c>
      <c r="M5" s="17"/>
      <c r="N5" s="5" t="s">
        <v>58</v>
      </c>
      <c r="O5" s="5"/>
      <c r="P5" s="5"/>
      <c r="Q5" s="5"/>
    </row>
    <row r="6" spans="3:17" ht="28.5" x14ac:dyDescent="0.45">
      <c r="C6" s="3">
        <v>7</v>
      </c>
      <c r="D6" s="3" t="s">
        <v>36</v>
      </c>
      <c r="P6" s="5" t="s">
        <v>57</v>
      </c>
    </row>
    <row r="7" spans="3:17" ht="28.5" x14ac:dyDescent="0.45">
      <c r="C7" s="3">
        <v>7</v>
      </c>
      <c r="D7" s="3" t="s">
        <v>10</v>
      </c>
    </row>
    <row r="8" spans="3:17" ht="28.5" x14ac:dyDescent="0.45">
      <c r="C8" s="3">
        <v>8</v>
      </c>
      <c r="D8" s="3" t="s">
        <v>30</v>
      </c>
    </row>
    <row r="9" spans="3:17" ht="28.5" x14ac:dyDescent="0.45">
      <c r="C9" s="3">
        <v>3</v>
      </c>
      <c r="D9" s="3" t="s">
        <v>32</v>
      </c>
    </row>
    <row r="10" spans="3:17" x14ac:dyDescent="0.25">
      <c r="G10" t="s">
        <v>42</v>
      </c>
    </row>
    <row r="11" spans="3:17" ht="28.5" x14ac:dyDescent="0.45">
      <c r="G11" s="3">
        <v>1</v>
      </c>
      <c r="H11" s="3">
        <v>2</v>
      </c>
      <c r="I11" s="3">
        <v>3</v>
      </c>
      <c r="J11" s="3">
        <v>4</v>
      </c>
      <c r="K11" s="3">
        <v>5</v>
      </c>
      <c r="L11" s="3">
        <v>6</v>
      </c>
      <c r="N11" s="3"/>
      <c r="O11" s="3" t="s">
        <v>50</v>
      </c>
    </row>
    <row r="12" spans="3:17" ht="28.5" x14ac:dyDescent="0.45">
      <c r="D12" s="3"/>
      <c r="E12" s="3">
        <v>983271230</v>
      </c>
      <c r="F12" s="3"/>
      <c r="G12" s="11" t="s">
        <v>54</v>
      </c>
      <c r="H12" s="11" t="s">
        <v>54</v>
      </c>
      <c r="I12" s="11" t="s">
        <v>54</v>
      </c>
      <c r="J12" s="11" t="s">
        <v>54</v>
      </c>
      <c r="K12" s="11" t="s">
        <v>54</v>
      </c>
      <c r="L12" s="11" t="s">
        <v>54</v>
      </c>
      <c r="N12" s="10"/>
    </row>
    <row r="14" spans="3:17" ht="28.5" x14ac:dyDescent="0.45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 t="s">
        <v>38</v>
      </c>
    </row>
    <row r="15" spans="3:17" ht="28.5" x14ac:dyDescent="0.45">
      <c r="G15" s="3">
        <v>1</v>
      </c>
      <c r="H15" s="3">
        <v>2</v>
      </c>
      <c r="I15" s="3">
        <v>3</v>
      </c>
      <c r="J15" s="3">
        <v>4</v>
      </c>
      <c r="K15" s="3">
        <v>5</v>
      </c>
      <c r="L15" s="3">
        <v>6</v>
      </c>
    </row>
    <row r="16" spans="3:17" ht="28.5" x14ac:dyDescent="0.45">
      <c r="C16" s="11"/>
      <c r="D16" s="3"/>
      <c r="E16" s="3">
        <v>3</v>
      </c>
      <c r="F16" s="7" t="s">
        <v>37</v>
      </c>
      <c r="G16" s="3">
        <v>5</v>
      </c>
      <c r="H16" s="3">
        <v>8</v>
      </c>
      <c r="I16" s="3">
        <v>7</v>
      </c>
      <c r="J16" s="3">
        <v>0</v>
      </c>
      <c r="K16" s="3">
        <v>8</v>
      </c>
      <c r="L16" s="3">
        <v>3</v>
      </c>
      <c r="M16" s="3"/>
      <c r="O16" s="3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D97A-6BF1-46E9-B4A0-3A5C60052C42}">
  <dimension ref="C2:S17"/>
  <sheetViews>
    <sheetView topLeftCell="C1" workbookViewId="0">
      <selection activeCell="C1" sqref="A1:XFD1048576"/>
    </sheetView>
  </sheetViews>
  <sheetFormatPr defaultRowHeight="15" x14ac:dyDescent="0.25"/>
  <cols>
    <col min="3" max="3" width="37.7109375" bestFit="1" customWidth="1"/>
    <col min="6" max="6" width="23.28515625" bestFit="1" customWidth="1"/>
    <col min="7" max="7" width="3.85546875" customWidth="1"/>
    <col min="8" max="8" width="23.28515625" bestFit="1" customWidth="1"/>
    <col min="9" max="9" width="14.42578125" customWidth="1"/>
    <col min="10" max="13" width="14.28515625" bestFit="1" customWidth="1"/>
    <col min="16" max="16" width="23.28515625" bestFit="1" customWidth="1"/>
  </cols>
  <sheetData>
    <row r="2" spans="3:19" ht="28.5" x14ac:dyDescent="0.45">
      <c r="C2" s="19">
        <v>5.0000000000000001E-4</v>
      </c>
      <c r="D2" s="3" t="s">
        <v>33</v>
      </c>
    </row>
    <row r="3" spans="3:19" ht="28.5" x14ac:dyDescent="0.45">
      <c r="C3" s="1">
        <v>5</v>
      </c>
      <c r="D3" s="3" t="s">
        <v>34</v>
      </c>
    </row>
    <row r="4" spans="3:19" ht="28.5" x14ac:dyDescent="0.45">
      <c r="C4" s="1">
        <v>500000000</v>
      </c>
      <c r="D4" s="3" t="s">
        <v>59</v>
      </c>
      <c r="P4" s="1">
        <f>5 * POWER(10,8)</f>
        <v>500000000</v>
      </c>
      <c r="Q4" s="12" t="s">
        <v>60</v>
      </c>
    </row>
    <row r="5" spans="3:19" ht="28.5" x14ac:dyDescent="0.45">
      <c r="C5" s="1">
        <v>9</v>
      </c>
      <c r="D5" s="3" t="s">
        <v>39</v>
      </c>
    </row>
    <row r="6" spans="3:19" ht="28.5" x14ac:dyDescent="0.45">
      <c r="C6" s="3">
        <v>4</v>
      </c>
      <c r="D6" s="3" t="s">
        <v>31</v>
      </c>
      <c r="H6" s="12" t="s">
        <v>43</v>
      </c>
      <c r="J6" t="s">
        <v>44</v>
      </c>
      <c r="K6">
        <v>1</v>
      </c>
      <c r="L6" s="13" t="s">
        <v>45</v>
      </c>
      <c r="M6">
        <v>1</v>
      </c>
      <c r="Q6" s="5" t="s">
        <v>58</v>
      </c>
      <c r="R6" s="5"/>
      <c r="S6" s="5"/>
    </row>
    <row r="7" spans="3:19" ht="28.5" x14ac:dyDescent="0.45">
      <c r="C7" s="3">
        <v>7</v>
      </c>
      <c r="D7" s="3" t="s">
        <v>36</v>
      </c>
      <c r="S7" s="5" t="s">
        <v>57</v>
      </c>
    </row>
    <row r="8" spans="3:19" ht="28.5" x14ac:dyDescent="0.45">
      <c r="C8" s="3">
        <v>0</v>
      </c>
      <c r="D8" s="3" t="s">
        <v>10</v>
      </c>
    </row>
    <row r="9" spans="3:19" ht="28.5" x14ac:dyDescent="0.45">
      <c r="C9" s="3">
        <v>4</v>
      </c>
      <c r="D9" s="3" t="s">
        <v>30</v>
      </c>
    </row>
    <row r="10" spans="3:19" ht="28.5" x14ac:dyDescent="0.45">
      <c r="C10" s="3">
        <v>3</v>
      </c>
      <c r="D10" s="3" t="s">
        <v>32</v>
      </c>
    </row>
    <row r="11" spans="3:19" ht="28.5" x14ac:dyDescent="0.45">
      <c r="C11" s="20">
        <v>0.429752972587713</v>
      </c>
      <c r="D11" s="3" t="s">
        <v>62</v>
      </c>
    </row>
    <row r="12" spans="3:19" ht="28.5" x14ac:dyDescent="0.45">
      <c r="F12" s="3"/>
      <c r="H12" s="3">
        <v>1</v>
      </c>
      <c r="I12" s="3">
        <v>2</v>
      </c>
      <c r="J12" s="3">
        <v>3</v>
      </c>
      <c r="K12" s="3">
        <v>4</v>
      </c>
      <c r="L12" s="3">
        <v>5</v>
      </c>
      <c r="N12" s="3"/>
      <c r="O12" s="3" t="s">
        <v>40</v>
      </c>
    </row>
    <row r="13" spans="3:19" ht="28.5" x14ac:dyDescent="0.45">
      <c r="D13" s="3"/>
      <c r="E13" s="3"/>
      <c r="F13" s="1">
        <f>+C4</f>
        <v>500000000</v>
      </c>
      <c r="G13" s="3"/>
      <c r="H13" s="11" t="s">
        <v>61</v>
      </c>
      <c r="I13" s="11" t="s">
        <v>61</v>
      </c>
      <c r="J13" s="11" t="s">
        <v>61</v>
      </c>
      <c r="K13" s="11" t="s">
        <v>61</v>
      </c>
      <c r="L13" s="11" t="s">
        <v>61</v>
      </c>
      <c r="N13" s="10"/>
    </row>
    <row r="15" spans="3:19" ht="28.5" x14ac:dyDescent="0.45">
      <c r="H15" s="3">
        <v>1</v>
      </c>
      <c r="I15" s="3">
        <v>2</v>
      </c>
      <c r="J15" s="3">
        <v>3</v>
      </c>
      <c r="K15" s="3">
        <v>4</v>
      </c>
      <c r="L15" s="3">
        <v>5</v>
      </c>
      <c r="M15" s="3"/>
      <c r="N15" s="3"/>
      <c r="O15" s="3" t="s">
        <v>38</v>
      </c>
    </row>
    <row r="17" spans="4:15" ht="28.5" x14ac:dyDescent="0.45">
      <c r="D17" s="3"/>
      <c r="E17" s="3"/>
      <c r="F17" s="3">
        <v>0</v>
      </c>
      <c r="G17" s="7" t="s">
        <v>37</v>
      </c>
      <c r="H17" s="3">
        <v>4</v>
      </c>
      <c r="I17" s="3">
        <v>2</v>
      </c>
      <c r="J17" s="3">
        <v>9</v>
      </c>
      <c r="K17" s="3">
        <v>7</v>
      </c>
      <c r="L17" s="3">
        <v>5</v>
      </c>
      <c r="M17" s="3"/>
      <c r="O17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CEE-B346-4930-A2C9-A289DE597159}">
  <dimension ref="C2:S18"/>
  <sheetViews>
    <sheetView workbookViewId="0">
      <selection activeCell="C8" sqref="C8"/>
    </sheetView>
  </sheetViews>
  <sheetFormatPr defaultRowHeight="15" x14ac:dyDescent="0.25"/>
  <cols>
    <col min="3" max="3" width="37.7109375" bestFit="1" customWidth="1"/>
    <col min="6" max="6" width="23.28515625" bestFit="1" customWidth="1"/>
    <col min="7" max="7" width="3.85546875" customWidth="1"/>
    <col min="8" max="8" width="23.28515625" bestFit="1" customWidth="1"/>
    <col min="9" max="9" width="14.42578125" customWidth="1"/>
    <col min="10" max="13" width="14.28515625" bestFit="1" customWidth="1"/>
    <col min="16" max="16" width="23.28515625" bestFit="1" customWidth="1"/>
  </cols>
  <sheetData>
    <row r="2" spans="3:19" ht="28.5" x14ac:dyDescent="0.45">
      <c r="C2" s="23">
        <v>264.56</v>
      </c>
      <c r="D2" s="3" t="s">
        <v>33</v>
      </c>
    </row>
    <row r="3" spans="3:19" ht="28.5" x14ac:dyDescent="0.45">
      <c r="C3" s="1">
        <v>3</v>
      </c>
      <c r="D3" s="3" t="s">
        <v>34</v>
      </c>
    </row>
    <row r="4" spans="3:19" ht="28.5" x14ac:dyDescent="0.45">
      <c r="C4" s="1">
        <v>2</v>
      </c>
      <c r="D4" s="3" t="s">
        <v>75</v>
      </c>
    </row>
    <row r="5" spans="3:19" ht="28.5" x14ac:dyDescent="0.45">
      <c r="C5" s="1">
        <v>264560</v>
      </c>
      <c r="D5" s="3" t="s">
        <v>59</v>
      </c>
      <c r="P5" s="1">
        <f>5 * POWER(10,8)</f>
        <v>500000000</v>
      </c>
      <c r="Q5" s="12" t="s">
        <v>60</v>
      </c>
    </row>
    <row r="6" spans="3:19" ht="28.5" x14ac:dyDescent="0.45">
      <c r="C6" s="1">
        <v>2</v>
      </c>
      <c r="D6" s="3" t="s">
        <v>39</v>
      </c>
    </row>
    <row r="7" spans="3:19" ht="28.5" x14ac:dyDescent="0.45">
      <c r="C7" s="3">
        <v>2</v>
      </c>
      <c r="D7" s="3" t="s">
        <v>31</v>
      </c>
      <c r="H7" s="12" t="s">
        <v>43</v>
      </c>
      <c r="J7" t="s">
        <v>44</v>
      </c>
      <c r="K7">
        <v>1</v>
      </c>
      <c r="L7" s="13" t="s">
        <v>45</v>
      </c>
      <c r="M7">
        <v>1</v>
      </c>
      <c r="Q7" s="5" t="s">
        <v>58</v>
      </c>
      <c r="R7" s="5"/>
      <c r="S7" s="5"/>
    </row>
    <row r="8" spans="3:19" ht="28.5" x14ac:dyDescent="0.45">
      <c r="C8" s="3">
        <v>6</v>
      </c>
      <c r="D8" s="3" t="s">
        <v>36</v>
      </c>
      <c r="S8" s="5" t="s">
        <v>57</v>
      </c>
    </row>
    <row r="9" spans="3:19" ht="28.5" x14ac:dyDescent="0.45">
      <c r="C9" s="3">
        <v>0</v>
      </c>
      <c r="D9" s="3" t="s">
        <v>10</v>
      </c>
    </row>
    <row r="10" spans="3:19" ht="28.5" x14ac:dyDescent="0.45">
      <c r="C10" s="3">
        <v>4</v>
      </c>
      <c r="D10" s="3" t="s">
        <v>30</v>
      </c>
    </row>
    <row r="11" spans="3:19" ht="28.5" x14ac:dyDescent="0.45">
      <c r="C11" s="3">
        <v>3</v>
      </c>
      <c r="D11" s="3" t="s">
        <v>32</v>
      </c>
    </row>
    <row r="12" spans="3:19" ht="28.5" x14ac:dyDescent="0.45">
      <c r="C12" s="20">
        <v>0.429752972587713</v>
      </c>
      <c r="D12" s="3" t="s">
        <v>62</v>
      </c>
    </row>
    <row r="13" spans="3:19" ht="28.5" x14ac:dyDescent="0.45">
      <c r="F13" s="3"/>
      <c r="H13" s="3">
        <v>1</v>
      </c>
      <c r="I13" s="3">
        <v>2</v>
      </c>
      <c r="J13" s="3">
        <v>3</v>
      </c>
      <c r="K13" s="3">
        <v>4</v>
      </c>
      <c r="L13" s="3">
        <v>5</v>
      </c>
      <c r="N13" s="3"/>
      <c r="O13" s="3" t="s">
        <v>40</v>
      </c>
    </row>
    <row r="14" spans="3:19" ht="28.5" x14ac:dyDescent="0.45">
      <c r="D14" s="3"/>
      <c r="E14" s="3"/>
      <c r="F14" s="1">
        <f>+C5</f>
        <v>264560</v>
      </c>
      <c r="G14" s="3"/>
      <c r="H14" s="11" t="s">
        <v>61</v>
      </c>
      <c r="I14" s="11" t="s">
        <v>61</v>
      </c>
      <c r="J14" s="11" t="s">
        <v>61</v>
      </c>
      <c r="K14" s="11" t="s">
        <v>61</v>
      </c>
      <c r="L14" s="11" t="s">
        <v>61</v>
      </c>
      <c r="N14" s="10"/>
    </row>
    <row r="16" spans="3:19" ht="28.5" x14ac:dyDescent="0.45">
      <c r="H16" s="3">
        <v>1</v>
      </c>
      <c r="I16" s="3">
        <v>2</v>
      </c>
      <c r="J16" s="3">
        <v>3</v>
      </c>
      <c r="K16" s="3">
        <v>4</v>
      </c>
      <c r="L16" s="3">
        <v>5</v>
      </c>
      <c r="M16" s="3"/>
      <c r="N16" s="3"/>
      <c r="O16" s="3" t="s">
        <v>38</v>
      </c>
    </row>
    <row r="18" spans="4:15" ht="28.5" x14ac:dyDescent="0.45">
      <c r="D18" s="3"/>
      <c r="E18" s="3"/>
      <c r="F18" s="3">
        <v>0</v>
      </c>
      <c r="G18" s="7" t="s">
        <v>37</v>
      </c>
      <c r="H18" s="3">
        <v>4</v>
      </c>
      <c r="I18" s="3">
        <v>2</v>
      </c>
      <c r="J18" s="3">
        <v>9</v>
      </c>
      <c r="K18" s="3">
        <v>7</v>
      </c>
      <c r="L18" s="3">
        <v>5</v>
      </c>
      <c r="M18" s="3"/>
      <c r="O18" s="3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O27"/>
  <sheetViews>
    <sheetView workbookViewId="0">
      <selection activeCell="D8" sqref="D8"/>
    </sheetView>
  </sheetViews>
  <sheetFormatPr defaultRowHeight="15" x14ac:dyDescent="0.25"/>
  <cols>
    <col min="4" max="4" width="45" bestFit="1" customWidth="1"/>
  </cols>
  <sheetData>
    <row r="6" spans="4:15" ht="28.5" x14ac:dyDescent="0.45">
      <c r="D6" s="3" t="s">
        <v>0</v>
      </c>
    </row>
    <row r="7" spans="4:15" ht="28.5" x14ac:dyDescent="0.45">
      <c r="D7" s="3">
        <v>3</v>
      </c>
      <c r="E7" s="3" t="s">
        <v>4</v>
      </c>
    </row>
    <row r="8" spans="4:15" ht="28.5" x14ac:dyDescent="0.45">
      <c r="D8" s="1">
        <v>98327123</v>
      </c>
      <c r="E8" s="3" t="s">
        <v>1</v>
      </c>
    </row>
    <row r="9" spans="4:15" ht="28.5" x14ac:dyDescent="0.45">
      <c r="D9" s="3">
        <v>7</v>
      </c>
      <c r="E9" s="3" t="s">
        <v>2</v>
      </c>
      <c r="K9" t="s">
        <v>26</v>
      </c>
      <c r="L9">
        <v>2</v>
      </c>
      <c r="N9" t="s">
        <v>27</v>
      </c>
      <c r="O9">
        <v>1</v>
      </c>
    </row>
    <row r="10" spans="4:15" ht="28.5" x14ac:dyDescent="0.45">
      <c r="D10" s="3">
        <v>8</v>
      </c>
      <c r="E10" s="3" t="s">
        <v>3</v>
      </c>
      <c r="K10" t="s">
        <v>26</v>
      </c>
      <c r="L10">
        <v>2</v>
      </c>
      <c r="N10" t="s">
        <v>27</v>
      </c>
      <c r="O10">
        <v>2</v>
      </c>
    </row>
    <row r="12" spans="4:15" ht="28.5" x14ac:dyDescent="0.45">
      <c r="D12" s="4" t="s">
        <v>6</v>
      </c>
      <c r="E12" s="3" t="s">
        <v>5</v>
      </c>
    </row>
    <row r="13" spans="4:15" ht="28.5" x14ac:dyDescent="0.45">
      <c r="D13" s="3">
        <f>D8/POWER(10,6)</f>
        <v>98.327123</v>
      </c>
      <c r="E13" s="3" t="s">
        <v>7</v>
      </c>
    </row>
    <row r="15" spans="4:15" ht="28.5" x14ac:dyDescent="0.45">
      <c r="D15" s="5">
        <v>98</v>
      </c>
      <c r="E15" s="5" t="s">
        <v>8</v>
      </c>
      <c r="F15" s="6"/>
    </row>
    <row r="17" spans="4:5" ht="28.5" x14ac:dyDescent="0.45">
      <c r="D17" s="3">
        <v>327123</v>
      </c>
      <c r="E17" s="3" t="s">
        <v>9</v>
      </c>
    </row>
    <row r="18" spans="4:5" ht="28.5" x14ac:dyDescent="0.45">
      <c r="D18" s="3">
        <v>5</v>
      </c>
      <c r="E18" s="3" t="s">
        <v>10</v>
      </c>
    </row>
    <row r="19" spans="4:5" ht="28.5" x14ac:dyDescent="0.45">
      <c r="D19" s="7" t="s">
        <v>11</v>
      </c>
      <c r="E19" s="3" t="s">
        <v>12</v>
      </c>
    </row>
    <row r="20" spans="4:5" ht="28.5" x14ac:dyDescent="0.45">
      <c r="D20" s="3">
        <f>D17/POWER(10,3)</f>
        <v>327.12299999999999</v>
      </c>
      <c r="E20" s="3" t="s">
        <v>7</v>
      </c>
    </row>
    <row r="21" spans="4:5" ht="28.5" x14ac:dyDescent="0.45">
      <c r="D21" s="5">
        <v>327</v>
      </c>
      <c r="E21" s="5" t="s">
        <v>12</v>
      </c>
    </row>
    <row r="22" spans="4:5" ht="28.5" x14ac:dyDescent="0.45">
      <c r="D22" s="3">
        <v>123</v>
      </c>
      <c r="E22" s="3" t="s">
        <v>13</v>
      </c>
    </row>
    <row r="23" spans="4:5" ht="28.5" x14ac:dyDescent="0.45">
      <c r="D23" s="3">
        <v>2</v>
      </c>
      <c r="E23" s="3" t="s">
        <v>14</v>
      </c>
    </row>
    <row r="24" spans="4:5" ht="28.5" x14ac:dyDescent="0.45">
      <c r="D24" s="7" t="s">
        <v>16</v>
      </c>
      <c r="E24" s="3" t="s">
        <v>15</v>
      </c>
    </row>
    <row r="25" spans="4:5" ht="28.5" x14ac:dyDescent="0.45">
      <c r="D25" s="3">
        <f>D22/POWER(10,0)</f>
        <v>123</v>
      </c>
      <c r="E25" s="3" t="s">
        <v>7</v>
      </c>
    </row>
    <row r="26" spans="4:5" ht="28.5" x14ac:dyDescent="0.45">
      <c r="D26" s="5">
        <v>123</v>
      </c>
      <c r="E26" s="5" t="s">
        <v>15</v>
      </c>
    </row>
    <row r="27" spans="4:5" ht="28.5" x14ac:dyDescent="0.45">
      <c r="D27" s="3">
        <v>0</v>
      </c>
      <c r="E27" s="3" t="s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253D-47AB-4549-AA1B-96639CB1F79F}">
  <dimension ref="D3:L16"/>
  <sheetViews>
    <sheetView workbookViewId="0">
      <selection sqref="A1:XFD1048576"/>
    </sheetView>
  </sheetViews>
  <sheetFormatPr defaultRowHeight="15" x14ac:dyDescent="0.25"/>
  <cols>
    <col min="4" max="4" width="29.28515625" bestFit="1" customWidth="1"/>
  </cols>
  <sheetData>
    <row r="3" spans="4:12" ht="28.5" x14ac:dyDescent="0.45">
      <c r="D3" s="3">
        <v>4</v>
      </c>
      <c r="E3" s="3" t="s">
        <v>4</v>
      </c>
    </row>
    <row r="4" spans="4:12" ht="28.5" x14ac:dyDescent="0.45">
      <c r="D4" s="1">
        <v>98327123</v>
      </c>
      <c r="E4" s="3" t="s">
        <v>1</v>
      </c>
    </row>
    <row r="5" spans="4:12" ht="28.5" x14ac:dyDescent="0.45">
      <c r="D5" s="3">
        <v>7</v>
      </c>
      <c r="E5" s="3" t="s">
        <v>2</v>
      </c>
      <c r="I5" t="s">
        <v>26</v>
      </c>
      <c r="J5">
        <v>1</v>
      </c>
      <c r="K5" t="s">
        <v>28</v>
      </c>
      <c r="L5">
        <v>3</v>
      </c>
    </row>
    <row r="6" spans="4:12" ht="28.5" x14ac:dyDescent="0.45">
      <c r="D6" s="3">
        <v>8</v>
      </c>
      <c r="E6" s="3" t="s">
        <v>3</v>
      </c>
      <c r="I6" t="s">
        <v>26</v>
      </c>
      <c r="J6">
        <v>2</v>
      </c>
      <c r="K6" t="s">
        <v>28</v>
      </c>
      <c r="L6">
        <v>0</v>
      </c>
    </row>
    <row r="7" spans="4:12" ht="28.5" x14ac:dyDescent="0.45">
      <c r="D7" s="4" t="s">
        <v>18</v>
      </c>
      <c r="E7" s="3" t="s">
        <v>5</v>
      </c>
    </row>
    <row r="8" spans="4:12" ht="28.5" x14ac:dyDescent="0.45">
      <c r="D8" s="3">
        <f>D4/POWER(10,4)</f>
        <v>9832.7122999999992</v>
      </c>
      <c r="E8" s="3" t="s">
        <v>7</v>
      </c>
    </row>
    <row r="9" spans="4:12" ht="28.5" x14ac:dyDescent="0.45">
      <c r="D9" s="5">
        <v>9832</v>
      </c>
      <c r="E9" s="5" t="s">
        <v>8</v>
      </c>
      <c r="F9" s="6"/>
    </row>
    <row r="11" spans="4:12" ht="28.5" x14ac:dyDescent="0.45">
      <c r="D11" s="3">
        <v>7123</v>
      </c>
      <c r="E11" s="3" t="s">
        <v>9</v>
      </c>
    </row>
    <row r="12" spans="4:12" ht="28.5" x14ac:dyDescent="0.45">
      <c r="D12" s="3">
        <v>3</v>
      </c>
      <c r="E12" s="3" t="s">
        <v>10</v>
      </c>
    </row>
    <row r="13" spans="4:12" ht="28.5" x14ac:dyDescent="0.45">
      <c r="D13" s="4" t="s">
        <v>19</v>
      </c>
      <c r="E13" s="3" t="s">
        <v>12</v>
      </c>
    </row>
    <row r="14" spans="4:12" ht="28.5" x14ac:dyDescent="0.45">
      <c r="D14" s="3">
        <f>D11/POWER(10,0)</f>
        <v>7123</v>
      </c>
      <c r="E14" s="3" t="s">
        <v>7</v>
      </c>
    </row>
    <row r="15" spans="4:12" ht="28.5" x14ac:dyDescent="0.45">
      <c r="D15" s="5">
        <v>7123</v>
      </c>
      <c r="E15" s="5" t="s">
        <v>29</v>
      </c>
      <c r="F15" s="6"/>
    </row>
    <row r="16" spans="4:12" ht="28.5" x14ac:dyDescent="0.45">
      <c r="D16" s="3">
        <v>0</v>
      </c>
      <c r="E16" s="3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B58E-8FDE-41DE-BD0D-5DD08E2884E4}">
  <dimension ref="C3:D14"/>
  <sheetViews>
    <sheetView workbookViewId="0">
      <selection activeCell="H16" sqref="H16"/>
    </sheetView>
  </sheetViews>
  <sheetFormatPr defaultRowHeight="15" x14ac:dyDescent="0.25"/>
  <cols>
    <col min="3" max="3" width="32.140625" customWidth="1"/>
  </cols>
  <sheetData>
    <row r="3" spans="3:4" ht="28.5" x14ac:dyDescent="0.45">
      <c r="C3" s="3">
        <v>9</v>
      </c>
      <c r="D3" s="3" t="s">
        <v>4</v>
      </c>
    </row>
    <row r="4" spans="3:4" ht="28.5" x14ac:dyDescent="0.45">
      <c r="C4" s="1">
        <v>98327123</v>
      </c>
      <c r="D4" s="3" t="s">
        <v>1</v>
      </c>
    </row>
    <row r="5" spans="3:4" ht="28.5" x14ac:dyDescent="0.45">
      <c r="C5" s="3">
        <v>7</v>
      </c>
      <c r="D5" s="3" t="s">
        <v>2</v>
      </c>
    </row>
    <row r="6" spans="3:4" ht="28.5" x14ac:dyDescent="0.45">
      <c r="C6" s="3">
        <v>8</v>
      </c>
      <c r="D6" s="3" t="s">
        <v>3</v>
      </c>
    </row>
    <row r="8" spans="3:4" x14ac:dyDescent="0.25">
      <c r="C8" t="s">
        <v>20</v>
      </c>
    </row>
    <row r="9" spans="3:4" ht="28.5" x14ac:dyDescent="0.45">
      <c r="C9" s="3">
        <v>1</v>
      </c>
      <c r="D9" s="3" t="s">
        <v>21</v>
      </c>
    </row>
    <row r="10" spans="3:4" ht="28.5" x14ac:dyDescent="0.45">
      <c r="C10" s="3">
        <f>+C4*POWER(10,1)</f>
        <v>983271230</v>
      </c>
      <c r="D10" s="3" t="s">
        <v>22</v>
      </c>
    </row>
    <row r="11" spans="3:4" ht="28.5" x14ac:dyDescent="0.45">
      <c r="C11" s="3">
        <v>8</v>
      </c>
      <c r="D11" s="3" t="s">
        <v>2</v>
      </c>
    </row>
    <row r="12" spans="3:4" ht="28.5" x14ac:dyDescent="0.45">
      <c r="C12" s="3">
        <v>9</v>
      </c>
      <c r="D12" s="3" t="s">
        <v>3</v>
      </c>
    </row>
    <row r="13" spans="3:4" ht="28.5" x14ac:dyDescent="0.45">
      <c r="C13" s="3" t="s">
        <v>24</v>
      </c>
      <c r="D13" s="3" t="s">
        <v>25</v>
      </c>
    </row>
    <row r="14" spans="3:4" ht="28.5" x14ac:dyDescent="0.45">
      <c r="C14" s="2">
        <f>+C10/POWER(10,0)</f>
        <v>983271230</v>
      </c>
      <c r="D14" s="3" t="s">
        <v>23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97A5-19D5-400D-884D-AC3B02725D6F}">
  <dimension ref="C3:E14"/>
  <sheetViews>
    <sheetView workbookViewId="0">
      <selection activeCell="E9" sqref="E9"/>
    </sheetView>
  </sheetViews>
  <sheetFormatPr defaultRowHeight="15" x14ac:dyDescent="0.25"/>
  <cols>
    <col min="3" max="3" width="35.28515625" customWidth="1"/>
  </cols>
  <sheetData>
    <row r="3" spans="3:5" ht="28.5" x14ac:dyDescent="0.45">
      <c r="C3" s="3">
        <v>9</v>
      </c>
      <c r="D3" s="3" t="s">
        <v>4</v>
      </c>
    </row>
    <row r="4" spans="3:5" ht="28.5" x14ac:dyDescent="0.45">
      <c r="C4" s="1">
        <v>983271230</v>
      </c>
      <c r="D4" s="3" t="s">
        <v>1</v>
      </c>
    </row>
    <row r="5" spans="3:5" ht="28.5" x14ac:dyDescent="0.45">
      <c r="C5" s="3">
        <v>8</v>
      </c>
      <c r="D5" s="3" t="s">
        <v>2</v>
      </c>
    </row>
    <row r="6" spans="3:5" ht="28.5" x14ac:dyDescent="0.45">
      <c r="C6" s="3">
        <v>9</v>
      </c>
      <c r="D6" s="3" t="s">
        <v>3</v>
      </c>
    </row>
    <row r="8" spans="3:5" ht="28.5" x14ac:dyDescent="0.45">
      <c r="C8" s="4" t="s">
        <v>24</v>
      </c>
      <c r="D8" s="3" t="s">
        <v>5</v>
      </c>
    </row>
    <row r="9" spans="3:5" ht="28.5" x14ac:dyDescent="0.45">
      <c r="C9" s="3">
        <f>C4/POWER(10,0)</f>
        <v>983271230</v>
      </c>
      <c r="D9" s="3" t="s">
        <v>7</v>
      </c>
    </row>
    <row r="11" spans="3:5" ht="28.5" x14ac:dyDescent="0.45">
      <c r="C11" s="3">
        <v>983271230</v>
      </c>
      <c r="D11" s="5" t="s">
        <v>8</v>
      </c>
      <c r="E11" s="6"/>
    </row>
    <row r="13" spans="3:5" ht="28.5" x14ac:dyDescent="0.45">
      <c r="C13" s="5">
        <v>0</v>
      </c>
      <c r="D13" s="5" t="s">
        <v>9</v>
      </c>
    </row>
    <row r="14" spans="3:5" ht="28.5" x14ac:dyDescent="0.45">
      <c r="C14" s="3"/>
      <c r="D14" s="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9A07-B58B-490F-BED8-8C6B21724E03}">
  <dimension ref="C3:E14"/>
  <sheetViews>
    <sheetView workbookViewId="0">
      <selection activeCell="C9" sqref="C9"/>
    </sheetView>
  </sheetViews>
  <sheetFormatPr defaultRowHeight="15" x14ac:dyDescent="0.25"/>
  <cols>
    <col min="3" max="3" width="35.28515625" customWidth="1"/>
  </cols>
  <sheetData>
    <row r="3" spans="3:5" ht="28.5" x14ac:dyDescent="0.45">
      <c r="C3" s="3">
        <v>2</v>
      </c>
      <c r="D3" s="3" t="s">
        <v>4</v>
      </c>
    </row>
    <row r="4" spans="3:5" ht="28.5" x14ac:dyDescent="0.45">
      <c r="C4" s="1">
        <v>4</v>
      </c>
      <c r="D4" s="3" t="s">
        <v>1</v>
      </c>
    </row>
    <row r="5" spans="3:5" ht="28.5" x14ac:dyDescent="0.45">
      <c r="C5" s="3">
        <v>0</v>
      </c>
      <c r="D5" s="3" t="s">
        <v>2</v>
      </c>
    </row>
    <row r="6" spans="3:5" ht="28.5" x14ac:dyDescent="0.45">
      <c r="C6" s="3">
        <v>1</v>
      </c>
      <c r="D6" s="3" t="s">
        <v>3</v>
      </c>
    </row>
    <row r="8" spans="3:5" ht="28.5" x14ac:dyDescent="0.45">
      <c r="C8" s="4" t="s">
        <v>63</v>
      </c>
      <c r="D8" s="3" t="s">
        <v>5</v>
      </c>
    </row>
    <row r="9" spans="3:5" ht="28.5" x14ac:dyDescent="0.45">
      <c r="C9" s="3">
        <f>C4/POWER(10,0)</f>
        <v>4</v>
      </c>
      <c r="D9" s="3" t="s">
        <v>7</v>
      </c>
    </row>
    <row r="11" spans="3:5" ht="28.5" x14ac:dyDescent="0.45">
      <c r="C11" s="3">
        <v>983271230</v>
      </c>
      <c r="D11" s="5" t="s">
        <v>8</v>
      </c>
      <c r="E11" s="6"/>
    </row>
    <row r="13" spans="3:5" ht="28.5" x14ac:dyDescent="0.45">
      <c r="C13" s="5">
        <v>0</v>
      </c>
      <c r="D13" s="5" t="s">
        <v>9</v>
      </c>
    </row>
    <row r="14" spans="3:5" ht="28.5" x14ac:dyDescent="0.45">
      <c r="C14" s="3"/>
      <c r="D1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DC1B-2CEC-4FBC-ADD7-73CA61C21010}">
  <dimension ref="D3:L16"/>
  <sheetViews>
    <sheetView workbookViewId="0">
      <selection activeCell="J6" sqref="J6"/>
    </sheetView>
  </sheetViews>
  <sheetFormatPr defaultRowHeight="15" x14ac:dyDescent="0.25"/>
  <cols>
    <col min="4" max="4" width="29.28515625" bestFit="1" customWidth="1"/>
  </cols>
  <sheetData>
    <row r="3" spans="4:12" ht="28.5" x14ac:dyDescent="0.45">
      <c r="D3" s="3">
        <v>4</v>
      </c>
      <c r="E3" s="3" t="s">
        <v>4</v>
      </c>
    </row>
    <row r="4" spans="4:12" ht="28.5" x14ac:dyDescent="0.45">
      <c r="D4" s="1">
        <v>98327123</v>
      </c>
      <c r="E4" s="3" t="s">
        <v>1</v>
      </c>
    </row>
    <row r="5" spans="4:12" ht="28.5" x14ac:dyDescent="0.45">
      <c r="D5" s="3">
        <v>7</v>
      </c>
      <c r="E5" s="3" t="s">
        <v>2</v>
      </c>
      <c r="I5" t="s">
        <v>26</v>
      </c>
      <c r="J5">
        <v>1</v>
      </c>
      <c r="K5" t="s">
        <v>28</v>
      </c>
      <c r="L5">
        <v>3</v>
      </c>
    </row>
    <row r="6" spans="4:12" ht="28.5" x14ac:dyDescent="0.45">
      <c r="D6" s="3">
        <v>8</v>
      </c>
      <c r="E6" s="3" t="s">
        <v>3</v>
      </c>
      <c r="I6" t="s">
        <v>26</v>
      </c>
      <c r="J6">
        <v>2</v>
      </c>
      <c r="K6" t="s">
        <v>28</v>
      </c>
      <c r="L6">
        <v>0</v>
      </c>
    </row>
    <row r="7" spans="4:12" ht="28.5" x14ac:dyDescent="0.45">
      <c r="D7" s="4" t="s">
        <v>18</v>
      </c>
      <c r="E7" s="3" t="s">
        <v>5</v>
      </c>
    </row>
    <row r="8" spans="4:12" ht="28.5" x14ac:dyDescent="0.45">
      <c r="D8" s="3">
        <f>D4/POWER(10,4)</f>
        <v>9832.7122999999992</v>
      </c>
      <c r="E8" s="3" t="s">
        <v>7</v>
      </c>
    </row>
    <row r="9" spans="4:12" ht="28.5" x14ac:dyDescent="0.45">
      <c r="D9" s="5">
        <v>9832</v>
      </c>
      <c r="E9" s="5" t="s">
        <v>8</v>
      </c>
      <c r="F9" s="6"/>
    </row>
    <row r="11" spans="4:12" ht="28.5" x14ac:dyDescent="0.45">
      <c r="D11" s="3">
        <v>7123</v>
      </c>
      <c r="E11" s="3" t="s">
        <v>9</v>
      </c>
    </row>
    <row r="12" spans="4:12" ht="28.5" x14ac:dyDescent="0.45">
      <c r="D12" s="3">
        <v>3</v>
      </c>
      <c r="E12" s="3" t="s">
        <v>10</v>
      </c>
    </row>
    <row r="13" spans="4:12" ht="28.5" x14ac:dyDescent="0.45">
      <c r="D13" s="4" t="s">
        <v>19</v>
      </c>
      <c r="E13" s="3" t="s">
        <v>12</v>
      </c>
    </row>
    <row r="14" spans="4:12" ht="28.5" x14ac:dyDescent="0.45">
      <c r="D14" s="3">
        <f>D11/POWER(10,0)</f>
        <v>7123</v>
      </c>
      <c r="E14" s="3" t="s">
        <v>7</v>
      </c>
    </row>
    <row r="15" spans="4:12" ht="28.5" x14ac:dyDescent="0.45">
      <c r="D15" s="5">
        <v>7123</v>
      </c>
      <c r="E15" s="5" t="s">
        <v>29</v>
      </c>
      <c r="F15" s="6"/>
    </row>
    <row r="16" spans="4:12" ht="28.5" x14ac:dyDescent="0.45">
      <c r="D16" s="3">
        <v>0</v>
      </c>
      <c r="E16" s="3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DF80-EF70-4B4D-A7D6-0733E2C43353}">
  <dimension ref="E3:Q17"/>
  <sheetViews>
    <sheetView workbookViewId="0">
      <selection activeCell="E5" sqref="E5"/>
    </sheetView>
  </sheetViews>
  <sheetFormatPr defaultRowHeight="15" x14ac:dyDescent="0.25"/>
  <cols>
    <col min="5" max="5" width="31.85546875" customWidth="1"/>
    <col min="9" max="9" width="3.5703125" customWidth="1"/>
  </cols>
  <sheetData>
    <row r="3" spans="5:17" ht="28.5" x14ac:dyDescent="0.45">
      <c r="E3" s="8">
        <v>98327.123000000007</v>
      </c>
      <c r="F3" s="3" t="s">
        <v>33</v>
      </c>
    </row>
    <row r="4" spans="5:17" ht="28.5" x14ac:dyDescent="0.45">
      <c r="E4" s="1">
        <v>98327123</v>
      </c>
      <c r="F4" s="3" t="s">
        <v>34</v>
      </c>
    </row>
    <row r="5" spans="5:17" ht="28.5" x14ac:dyDescent="0.45">
      <c r="E5" s="1">
        <v>3</v>
      </c>
      <c r="F5" s="3" t="s">
        <v>39</v>
      </c>
    </row>
    <row r="6" spans="5:17" ht="28.5" x14ac:dyDescent="0.45">
      <c r="E6" s="3">
        <v>3</v>
      </c>
      <c r="F6" s="3" t="s">
        <v>31</v>
      </c>
      <c r="K6" s="9" t="s">
        <v>46</v>
      </c>
      <c r="L6" t="s">
        <v>44</v>
      </c>
      <c r="M6">
        <f>QUOTIENT(+E6,E5)</f>
        <v>1</v>
      </c>
      <c r="N6" s="13" t="s">
        <v>45</v>
      </c>
      <c r="O6">
        <v>0</v>
      </c>
    </row>
    <row r="7" spans="5:17" ht="28.5" x14ac:dyDescent="0.45">
      <c r="E7" s="3">
        <v>7</v>
      </c>
      <c r="F7" s="3" t="s">
        <v>36</v>
      </c>
    </row>
    <row r="8" spans="5:17" ht="28.5" x14ac:dyDescent="0.45">
      <c r="E8" s="3">
        <v>7</v>
      </c>
      <c r="F8" s="3" t="s">
        <v>10</v>
      </c>
    </row>
    <row r="9" spans="5:17" ht="28.5" x14ac:dyDescent="0.45">
      <c r="E9" s="3">
        <v>8</v>
      </c>
      <c r="F9" s="3" t="s">
        <v>30</v>
      </c>
    </row>
    <row r="10" spans="5:17" ht="28.5" x14ac:dyDescent="0.45">
      <c r="E10" s="3">
        <v>3</v>
      </c>
      <c r="F10" s="3" t="s">
        <v>32</v>
      </c>
    </row>
    <row r="12" spans="5:17" ht="28.5" x14ac:dyDescent="0.45">
      <c r="K12" s="3">
        <v>1</v>
      </c>
      <c r="L12" s="3">
        <v>2</v>
      </c>
      <c r="M12" s="3">
        <v>3</v>
      </c>
      <c r="N12" s="3">
        <v>4</v>
      </c>
      <c r="O12" s="3">
        <v>5</v>
      </c>
      <c r="P12" s="3"/>
      <c r="Q12" s="3" t="s">
        <v>40</v>
      </c>
    </row>
    <row r="13" spans="5:17" ht="28.5" x14ac:dyDescent="0.45">
      <c r="G13" s="3">
        <v>98</v>
      </c>
      <c r="H13" s="3">
        <v>327</v>
      </c>
      <c r="I13" s="7" t="s">
        <v>37</v>
      </c>
      <c r="J13" s="3">
        <v>123</v>
      </c>
      <c r="K13" s="11" t="s">
        <v>35</v>
      </c>
      <c r="L13" s="11" t="s">
        <v>35</v>
      </c>
      <c r="M13" s="11" t="s">
        <v>35</v>
      </c>
      <c r="N13" s="11" t="s">
        <v>35</v>
      </c>
      <c r="O13" s="11" t="s">
        <v>35</v>
      </c>
      <c r="P13" s="10"/>
    </row>
    <row r="15" spans="5:17" ht="28.5" x14ac:dyDescent="0.45">
      <c r="J15" s="3">
        <v>1</v>
      </c>
      <c r="K15" s="3">
        <v>2</v>
      </c>
      <c r="L15" s="3">
        <v>3</v>
      </c>
      <c r="M15" s="3">
        <v>4</v>
      </c>
      <c r="N15" s="3">
        <v>5</v>
      </c>
      <c r="O15" s="3">
        <v>6</v>
      </c>
      <c r="P15" s="3"/>
      <c r="Q15" s="3" t="s">
        <v>38</v>
      </c>
    </row>
    <row r="17" spans="7:17" ht="28.5" x14ac:dyDescent="0.45">
      <c r="G17" s="3">
        <v>4</v>
      </c>
      <c r="H17" s="3">
        <v>6</v>
      </c>
      <c r="I17" s="3" t="s">
        <v>37</v>
      </c>
      <c r="J17" s="3">
        <v>1</v>
      </c>
      <c r="K17" s="3">
        <v>5</v>
      </c>
      <c r="L17" s="3">
        <v>5</v>
      </c>
      <c r="M17" s="3">
        <v>6</v>
      </c>
      <c r="N17" s="3">
        <v>0</v>
      </c>
      <c r="O17" s="3">
        <v>5</v>
      </c>
      <c r="Q17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F389-1331-4051-83F6-10A5A26D1AF9}">
  <dimension ref="C2:O16"/>
  <sheetViews>
    <sheetView workbookViewId="0">
      <selection activeCell="C4" sqref="C4"/>
    </sheetView>
  </sheetViews>
  <sheetFormatPr defaultRowHeight="15" x14ac:dyDescent="0.25"/>
  <cols>
    <col min="3" max="3" width="21" bestFit="1" customWidth="1"/>
    <col min="7" max="7" width="3.85546875" customWidth="1"/>
  </cols>
  <sheetData>
    <row r="2" spans="3:15" ht="28.5" x14ac:dyDescent="0.45">
      <c r="C2" s="8">
        <v>98327.123000000007</v>
      </c>
      <c r="D2" s="3" t="s">
        <v>33</v>
      </c>
    </row>
    <row r="3" spans="3:15" ht="28.5" x14ac:dyDescent="0.45">
      <c r="C3" s="1">
        <v>98327123</v>
      </c>
      <c r="D3" s="3" t="s">
        <v>34</v>
      </c>
    </row>
    <row r="4" spans="3:15" ht="28.5" x14ac:dyDescent="0.45">
      <c r="C4" s="1">
        <v>2</v>
      </c>
      <c r="D4" s="3" t="s">
        <v>39</v>
      </c>
    </row>
    <row r="5" spans="3:15" ht="28.5" x14ac:dyDescent="0.45">
      <c r="C5" s="3">
        <v>3</v>
      </c>
      <c r="D5" s="3" t="s">
        <v>31</v>
      </c>
      <c r="H5" s="12" t="s">
        <v>43</v>
      </c>
      <c r="J5" t="s">
        <v>44</v>
      </c>
      <c r="K5">
        <v>1</v>
      </c>
      <c r="L5" s="13" t="s">
        <v>45</v>
      </c>
      <c r="M5">
        <v>1</v>
      </c>
    </row>
    <row r="6" spans="3:15" ht="28.5" x14ac:dyDescent="0.45">
      <c r="C6" s="3">
        <v>7</v>
      </c>
      <c r="D6" s="3" t="s">
        <v>36</v>
      </c>
    </row>
    <row r="7" spans="3:15" ht="28.5" x14ac:dyDescent="0.45">
      <c r="C7" s="3">
        <v>7</v>
      </c>
      <c r="D7" s="3" t="s">
        <v>10</v>
      </c>
    </row>
    <row r="8" spans="3:15" ht="28.5" x14ac:dyDescent="0.45">
      <c r="C8" s="3">
        <v>8</v>
      </c>
      <c r="D8" s="3" t="s">
        <v>30</v>
      </c>
    </row>
    <row r="9" spans="3:15" ht="28.5" x14ac:dyDescent="0.45">
      <c r="C9" s="3">
        <v>3</v>
      </c>
      <c r="D9" s="3" t="s">
        <v>32</v>
      </c>
    </row>
    <row r="10" spans="3:15" x14ac:dyDescent="0.25">
      <c r="F10" t="s">
        <v>42</v>
      </c>
    </row>
    <row r="11" spans="3:15" ht="28.5" x14ac:dyDescent="0.45">
      <c r="F11" s="3">
        <v>7.1</v>
      </c>
      <c r="I11" s="3">
        <v>1</v>
      </c>
      <c r="J11" s="3">
        <v>2</v>
      </c>
      <c r="K11" s="3">
        <v>3</v>
      </c>
      <c r="L11" s="3">
        <v>4</v>
      </c>
      <c r="M11" s="3">
        <v>5</v>
      </c>
      <c r="N11" s="3"/>
      <c r="O11" s="3" t="s">
        <v>40</v>
      </c>
    </row>
    <row r="12" spans="3:15" ht="28.5" x14ac:dyDescent="0.45">
      <c r="D12" s="3">
        <v>98</v>
      </c>
      <c r="E12" s="3">
        <v>32</v>
      </c>
      <c r="F12" s="3">
        <v>71</v>
      </c>
      <c r="G12" s="3"/>
      <c r="H12" s="3">
        <v>23</v>
      </c>
      <c r="I12" s="11" t="s">
        <v>35</v>
      </c>
      <c r="J12" s="11" t="s">
        <v>35</v>
      </c>
      <c r="K12" s="11" t="s">
        <v>35</v>
      </c>
      <c r="L12" s="11" t="s">
        <v>35</v>
      </c>
      <c r="M12" s="11" t="s">
        <v>35</v>
      </c>
      <c r="N12" s="10"/>
    </row>
    <row r="14" spans="3:15" ht="28.5" x14ac:dyDescent="0.45">
      <c r="H14" s="3">
        <v>1</v>
      </c>
      <c r="I14" s="3">
        <v>2</v>
      </c>
      <c r="J14" s="3">
        <v>3</v>
      </c>
      <c r="K14" s="3">
        <v>4</v>
      </c>
      <c r="L14" s="3">
        <v>5</v>
      </c>
      <c r="M14" s="3">
        <v>6</v>
      </c>
      <c r="N14" s="3"/>
      <c r="O14" s="3" t="s">
        <v>38</v>
      </c>
    </row>
    <row r="16" spans="3:15" ht="28.5" x14ac:dyDescent="0.45">
      <c r="D16" s="3">
        <v>3</v>
      </c>
      <c r="E16" s="3">
        <v>1</v>
      </c>
      <c r="F16" s="3">
        <v>3</v>
      </c>
      <c r="G16" s="7" t="s">
        <v>37</v>
      </c>
      <c r="H16" s="3">
        <v>5</v>
      </c>
      <c r="I16" s="3">
        <v>7</v>
      </c>
      <c r="J16" s="3">
        <v>1</v>
      </c>
      <c r="K16" s="3">
        <v>5</v>
      </c>
      <c r="L16" s="3">
        <v>6</v>
      </c>
      <c r="M16" s="3">
        <v>0</v>
      </c>
      <c r="O16" s="3" t="s">
        <v>41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TrialRuns</vt:lpstr>
      <vt:lpstr>nthRoot3</vt:lpstr>
      <vt:lpstr>nthRoot4</vt:lpstr>
      <vt:lpstr>nthRoot9</vt:lpstr>
      <vt:lpstr>nthRoot9-2</vt:lpstr>
      <vt:lpstr>nthRoot2-4</vt:lpstr>
      <vt:lpstr>nthRoot3-2</vt:lpstr>
      <vt:lpstr>precision-1</vt:lpstr>
      <vt:lpstr>precision-2</vt:lpstr>
      <vt:lpstr>precision-3</vt:lpstr>
      <vt:lpstr>precision-4</vt:lpstr>
      <vt:lpstr>precision-5</vt:lpstr>
      <vt:lpstr>precision-6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2018-05-24T06:10:45Z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0067a807-836a-4bc9-9f70-01864dbdd2ea</vt:lpwstr>
  </property>
</Properties>
</file>