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XRD\Phase Fraction Calcs Backup\"/>
    </mc:Choice>
  </mc:AlternateContent>
  <xr:revisionPtr revIDLastSave="0" documentId="13_ncr:1_{609895AF-A4A7-4A6A-AEAA-AF31E5772F6E}" xr6:coauthVersionLast="47" xr6:coauthVersionMax="47" xr10:uidLastSave="{00000000-0000-0000-0000-000000000000}"/>
  <bookViews>
    <workbookView xWindow="19090" yWindow="-4630" windowWidth="38620" windowHeight="21220" activeTab="1" xr2:uid="{44F93995-B132-4ED6-A1F9-5A3656FD4DBC}"/>
  </bookViews>
  <sheets>
    <sheet name="Temperature Factor Calc" sheetId="1" r:id="rId1"/>
    <sheet name="Theor Intensity and Structure" sheetId="4" r:id="rId2"/>
    <sheet name="Atomic Scattering" sheetId="5" r:id="rId3"/>
    <sheet name="Atomic Mass avg" sheetId="3" r:id="rId4"/>
    <sheet name="Multiplicity" sheetId="2"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 i="4" l="1"/>
  <c r="G104" i="4"/>
  <c r="E28" i="4"/>
  <c r="G28" i="4"/>
  <c r="C28" i="4"/>
  <c r="D28" i="4" s="1"/>
  <c r="I39" i="4"/>
  <c r="I38" i="4"/>
  <c r="H39" i="4"/>
  <c r="F39" i="4"/>
  <c r="G39" i="4" s="1"/>
  <c r="C39" i="4"/>
  <c r="D39" i="4" s="1"/>
  <c r="F17" i="4"/>
  <c r="F103" i="4"/>
  <c r="F102" i="4"/>
  <c r="F101" i="4"/>
  <c r="F99" i="4"/>
  <c r="F98" i="4"/>
  <c r="F97" i="4"/>
  <c r="C114" i="4"/>
  <c r="C113" i="4"/>
  <c r="D107" i="4" s="1"/>
  <c r="C112" i="4"/>
  <c r="C111" i="4"/>
  <c r="C110" i="4"/>
  <c r="C109" i="4"/>
  <c r="C108" i="4"/>
  <c r="C107" i="4"/>
  <c r="B92" i="4"/>
  <c r="C92" i="4" s="1"/>
  <c r="B91" i="4"/>
  <c r="C91" i="4" s="1"/>
  <c r="B90" i="4"/>
  <c r="C90" i="4" s="1"/>
  <c r="C89" i="4"/>
  <c r="B89" i="4"/>
  <c r="B88" i="4"/>
  <c r="C88" i="4" s="1"/>
  <c r="B87" i="4"/>
  <c r="C87" i="4" s="1"/>
  <c r="B86" i="4"/>
  <c r="C86" i="4" s="1"/>
  <c r="B85" i="4"/>
  <c r="C85" i="4" s="1"/>
  <c r="B84" i="4"/>
  <c r="C84" i="4" s="1"/>
  <c r="B83" i="4"/>
  <c r="C83" i="4" s="1"/>
  <c r="B82" i="4"/>
  <c r="C82" i="4" s="1"/>
  <c r="C81" i="4"/>
  <c r="B81" i="4"/>
  <c r="C80" i="4"/>
  <c r="B79" i="4"/>
  <c r="C79" i="4" s="1"/>
  <c r="B78" i="4"/>
  <c r="C78" i="4" s="1"/>
  <c r="B77" i="4"/>
  <c r="C77" i="4" s="1"/>
  <c r="B76" i="4"/>
  <c r="C76" i="4" s="1"/>
  <c r="B75" i="4"/>
  <c r="C75" i="4" s="1"/>
  <c r="C74" i="4"/>
  <c r="B73" i="4"/>
  <c r="C73" i="4" s="1"/>
  <c r="C72" i="4"/>
  <c r="B71" i="4"/>
  <c r="C71" i="4" s="1"/>
  <c r="B70" i="4"/>
  <c r="C70" i="4" s="1"/>
  <c r="B65" i="4"/>
  <c r="C65" i="4" s="1"/>
  <c r="B64" i="4"/>
  <c r="C64" i="4" s="1"/>
  <c r="C63" i="4"/>
  <c r="B63" i="4"/>
  <c r="B62" i="4"/>
  <c r="C62" i="4" s="1"/>
  <c r="B61" i="4"/>
  <c r="C61" i="4" s="1"/>
  <c r="B60" i="4"/>
  <c r="C60" i="4" s="1"/>
  <c r="B59" i="4"/>
  <c r="C59" i="4" s="1"/>
  <c r="B58" i="4"/>
  <c r="C58" i="4" s="1"/>
  <c r="B57" i="4"/>
  <c r="C57" i="4" s="1"/>
  <c r="B56" i="4"/>
  <c r="C56" i="4" s="1"/>
  <c r="C55" i="4"/>
  <c r="B55" i="4"/>
  <c r="B54" i="4"/>
  <c r="C54" i="4" s="1"/>
  <c r="C53" i="4"/>
  <c r="C52" i="4"/>
  <c r="B52" i="4"/>
  <c r="B51" i="4"/>
  <c r="C51" i="4" s="1"/>
  <c r="B50" i="4"/>
  <c r="C50" i="4" s="1"/>
  <c r="B49" i="4"/>
  <c r="C49" i="4" s="1"/>
  <c r="B48" i="4"/>
  <c r="C48" i="4" s="1"/>
  <c r="C47" i="4"/>
  <c r="B46" i="4"/>
  <c r="C46" i="4" s="1"/>
  <c r="C45" i="4"/>
  <c r="B44" i="4"/>
  <c r="C44" i="4" s="1"/>
  <c r="B43" i="4"/>
  <c r="C43" i="4" s="1"/>
  <c r="G34" i="4"/>
  <c r="C34" i="4"/>
  <c r="E34" i="4" s="1"/>
  <c r="P43" i="4" s="1"/>
  <c r="F16" i="4"/>
  <c r="F38" i="4" s="1"/>
  <c r="H38" i="4" s="1"/>
  <c r="E16" i="4"/>
  <c r="D16" i="4"/>
  <c r="C16" i="4"/>
  <c r="G16" i="4" s="1"/>
  <c r="E15" i="4"/>
  <c r="I37" i="4" s="1"/>
  <c r="D15" i="4"/>
  <c r="C15" i="4" s="1"/>
  <c r="E14" i="4"/>
  <c r="F14" i="4" s="1"/>
  <c r="F36" i="4" s="1"/>
  <c r="D14" i="4"/>
  <c r="H14" i="4" s="1"/>
  <c r="F13" i="4"/>
  <c r="C35" i="4" s="1"/>
  <c r="D35" i="4" s="1"/>
  <c r="E13" i="4"/>
  <c r="I35" i="4" s="1"/>
  <c r="D13" i="4"/>
  <c r="C13" i="4"/>
  <c r="G13" i="4" s="1"/>
  <c r="H12" i="4"/>
  <c r="E12" i="4"/>
  <c r="F12" i="4" s="1"/>
  <c r="F34" i="4" s="1"/>
  <c r="H34" i="4" s="1"/>
  <c r="D12" i="4"/>
  <c r="C12" i="4"/>
  <c r="G12" i="4" s="1"/>
  <c r="E11" i="4"/>
  <c r="I33" i="4" s="1"/>
  <c r="D11" i="4"/>
  <c r="C11" i="4" s="1"/>
  <c r="G11" i="4" s="1"/>
  <c r="E10" i="4"/>
  <c r="F10" i="4" s="1"/>
  <c r="C32" i="4" s="1"/>
  <c r="D10" i="4"/>
  <c r="H10" i="4" s="1"/>
  <c r="F9" i="4"/>
  <c r="C31" i="4" s="1"/>
  <c r="E31" i="4" s="1"/>
  <c r="D43" i="4" s="1"/>
  <c r="E9" i="4"/>
  <c r="I31" i="4" s="1"/>
  <c r="D9" i="4"/>
  <c r="H9" i="4" s="1"/>
  <c r="C9" i="4"/>
  <c r="G9" i="4" s="1"/>
  <c r="G3" i="1"/>
  <c r="M12" i="1"/>
  <c r="O4" i="1"/>
  <c r="D3" i="1"/>
  <c r="E8" i="3"/>
  <c r="F8" i="3"/>
  <c r="G8" i="3"/>
  <c r="H8" i="3"/>
  <c r="I8" i="3"/>
  <c r="J8" i="3"/>
  <c r="K8" i="3"/>
  <c r="L8" i="3"/>
  <c r="M8" i="3"/>
  <c r="N8" i="3"/>
  <c r="O8" i="3"/>
  <c r="P8" i="3"/>
  <c r="Q8" i="3"/>
  <c r="R8" i="3"/>
  <c r="D8" i="3"/>
  <c r="O5" i="1"/>
  <c r="O6" i="1"/>
  <c r="O7" i="1"/>
  <c r="O8" i="1"/>
  <c r="O9" i="1"/>
  <c r="O10" i="1"/>
  <c r="E7" i="3"/>
  <c r="F7" i="3"/>
  <c r="G7" i="3"/>
  <c r="H7" i="3"/>
  <c r="I7" i="3"/>
  <c r="J7" i="3"/>
  <c r="K7" i="3"/>
  <c r="L7" i="3"/>
  <c r="M7" i="3"/>
  <c r="N7" i="3"/>
  <c r="O7" i="3"/>
  <c r="P7" i="3"/>
  <c r="Q7" i="3"/>
  <c r="R7" i="3"/>
  <c r="S7" i="3"/>
  <c r="D7" i="3"/>
  <c r="D6" i="3"/>
  <c r="E6" i="3"/>
  <c r="F6" i="3"/>
  <c r="S6" i="3"/>
  <c r="G6" i="3"/>
  <c r="H6" i="3"/>
  <c r="I6" i="3"/>
  <c r="J6" i="3"/>
  <c r="K6" i="3"/>
  <c r="L6" i="3"/>
  <c r="M6" i="3"/>
  <c r="N6" i="3"/>
  <c r="O6" i="3"/>
  <c r="P6" i="3"/>
  <c r="Q6" i="3"/>
  <c r="R6" i="3"/>
  <c r="S5" i="3"/>
  <c r="D5" i="3"/>
  <c r="E5" i="3"/>
  <c r="F5" i="3"/>
  <c r="G5" i="3"/>
  <c r="H5" i="3"/>
  <c r="I5" i="3"/>
  <c r="J5" i="3"/>
  <c r="K5" i="3"/>
  <c r="L5" i="3"/>
  <c r="M5" i="3"/>
  <c r="N5" i="3"/>
  <c r="O5" i="3"/>
  <c r="P5" i="3"/>
  <c r="Q5" i="3"/>
  <c r="R5" i="3"/>
  <c r="R4" i="3"/>
  <c r="O4" i="3"/>
  <c r="M4" i="3"/>
  <c r="L4" i="3"/>
  <c r="J4" i="3"/>
  <c r="I4" i="3"/>
  <c r="H4" i="3"/>
  <c r="G4" i="3"/>
  <c r="F4" i="3"/>
  <c r="M18" i="1"/>
  <c r="H3" i="1" s="1"/>
  <c r="N4" i="1" s="1"/>
  <c r="M17" i="1"/>
  <c r="L17" i="1"/>
  <c r="E3" i="1"/>
  <c r="B3" i="1"/>
  <c r="M4" i="1" s="1"/>
  <c r="Q43" i="4" l="1"/>
  <c r="P45" i="4"/>
  <c r="Q45" i="4" s="1"/>
  <c r="E39" i="4"/>
  <c r="H16" i="4"/>
  <c r="F31" i="4"/>
  <c r="G31" i="4" s="1"/>
  <c r="F23" i="4"/>
  <c r="G23" i="4" s="1"/>
  <c r="D23" i="4" s="1"/>
  <c r="E23" i="4" s="1"/>
  <c r="G15" i="4"/>
  <c r="F28" i="4"/>
  <c r="D32" i="4"/>
  <c r="F21" i="4"/>
  <c r="G21" i="4" s="1"/>
  <c r="D21" i="4" s="1"/>
  <c r="E21" i="4" s="1"/>
  <c r="E32" i="4"/>
  <c r="D64" i="4"/>
  <c r="E64" i="4" s="1"/>
  <c r="D62" i="4"/>
  <c r="E62" i="4" s="1"/>
  <c r="F62" i="4" s="1"/>
  <c r="D60" i="4"/>
  <c r="E60" i="4" s="1"/>
  <c r="F60" i="4" s="1"/>
  <c r="D58" i="4"/>
  <c r="E58" i="4" s="1"/>
  <c r="F58" i="4" s="1"/>
  <c r="D56" i="4"/>
  <c r="E56" i="4" s="1"/>
  <c r="D54" i="4"/>
  <c r="E54" i="4" s="1"/>
  <c r="F54" i="4" s="1"/>
  <c r="D51" i="4"/>
  <c r="E51" i="4" s="1"/>
  <c r="F51" i="4" s="1"/>
  <c r="D49" i="4"/>
  <c r="E49" i="4" s="1"/>
  <c r="F49" i="4" s="1"/>
  <c r="D47" i="4"/>
  <c r="D44" i="4"/>
  <c r="E44" i="4" s="1"/>
  <c r="F44" i="4" s="1"/>
  <c r="D46" i="4"/>
  <c r="E46" i="4" s="1"/>
  <c r="F46" i="4" s="1"/>
  <c r="D63" i="4"/>
  <c r="E63" i="4" s="1"/>
  <c r="F63" i="4" s="1"/>
  <c r="D61" i="4"/>
  <c r="E61" i="4" s="1"/>
  <c r="F61" i="4" s="1"/>
  <c r="D59" i="4"/>
  <c r="E59" i="4" s="1"/>
  <c r="F59" i="4" s="1"/>
  <c r="D57" i="4"/>
  <c r="E57" i="4" s="1"/>
  <c r="F57" i="4" s="1"/>
  <c r="D55" i="4"/>
  <c r="E55" i="4" s="1"/>
  <c r="D53" i="4"/>
  <c r="E53" i="4" s="1"/>
  <c r="D45" i="4"/>
  <c r="D65" i="4"/>
  <c r="E65" i="4" s="1"/>
  <c r="F65" i="4" s="1"/>
  <c r="D52" i="4"/>
  <c r="E52" i="4" s="1"/>
  <c r="F52" i="4" s="1"/>
  <c r="E43" i="4"/>
  <c r="F43" i="4" s="1"/>
  <c r="D50" i="4"/>
  <c r="E50" i="4" s="1"/>
  <c r="F50" i="4" s="1"/>
  <c r="D48" i="4"/>
  <c r="E48" i="4" s="1"/>
  <c r="F48" i="4" s="1"/>
  <c r="P64" i="4"/>
  <c r="Q64" i="4" s="1"/>
  <c r="R64" i="4" s="1"/>
  <c r="P65" i="4"/>
  <c r="Q65" i="4" s="1"/>
  <c r="R65" i="4" s="1"/>
  <c r="P51" i="4"/>
  <c r="Q51" i="4" s="1"/>
  <c r="P49" i="4"/>
  <c r="Q49" i="4" s="1"/>
  <c r="P47" i="4"/>
  <c r="Q47" i="4" s="1"/>
  <c r="P63" i="4"/>
  <c r="Q63" i="4" s="1"/>
  <c r="R63" i="4" s="1"/>
  <c r="P61" i="4"/>
  <c r="Q61" i="4" s="1"/>
  <c r="R61" i="4" s="1"/>
  <c r="P59" i="4"/>
  <c r="Q59" i="4" s="1"/>
  <c r="P57" i="4"/>
  <c r="Q57" i="4" s="1"/>
  <c r="R57" i="4" s="1"/>
  <c r="P55" i="4"/>
  <c r="Q55" i="4" s="1"/>
  <c r="R55" i="4" s="1"/>
  <c r="P53" i="4"/>
  <c r="P46" i="4"/>
  <c r="Q46" i="4" s="1"/>
  <c r="R46" i="4" s="1"/>
  <c r="P52" i="4"/>
  <c r="Q52" i="4" s="1"/>
  <c r="P50" i="4"/>
  <c r="Q50" i="4" s="1"/>
  <c r="R50" i="4" s="1"/>
  <c r="P48" i="4"/>
  <c r="Q48" i="4" s="1"/>
  <c r="P60" i="4"/>
  <c r="Q60" i="4" s="1"/>
  <c r="R43" i="4"/>
  <c r="P58" i="4"/>
  <c r="Q58" i="4" s="1"/>
  <c r="R58" i="4" s="1"/>
  <c r="P62" i="4"/>
  <c r="Q62" i="4" s="1"/>
  <c r="R62" i="4" s="1"/>
  <c r="P56" i="4"/>
  <c r="Q56" i="4" s="1"/>
  <c r="P54" i="4"/>
  <c r="Q54" i="4" s="1"/>
  <c r="R54" i="4" s="1"/>
  <c r="P44" i="4"/>
  <c r="Q44" i="4" s="1"/>
  <c r="R44" i="4" s="1"/>
  <c r="H36" i="4"/>
  <c r="G36" i="4"/>
  <c r="I36" i="4"/>
  <c r="H31" i="4"/>
  <c r="F32" i="4"/>
  <c r="F35" i="4"/>
  <c r="G38" i="4"/>
  <c r="R52" i="4"/>
  <c r="C36" i="4"/>
  <c r="R51" i="4"/>
  <c r="R60" i="4"/>
  <c r="C10" i="4"/>
  <c r="G10" i="4" s="1"/>
  <c r="K14" i="4" s="1"/>
  <c r="F11" i="4"/>
  <c r="H11" i="4" s="1"/>
  <c r="H13" i="4"/>
  <c r="C14" i="4"/>
  <c r="G14" i="4" s="1"/>
  <c r="F15" i="4"/>
  <c r="H15" i="4" s="1"/>
  <c r="D31" i="4"/>
  <c r="D34" i="4"/>
  <c r="I34" i="4"/>
  <c r="C38" i="4"/>
  <c r="F27" i="4" s="1"/>
  <c r="F55" i="4"/>
  <c r="R56" i="4"/>
  <c r="F56" i="4"/>
  <c r="F64" i="4"/>
  <c r="E35" i="4"/>
  <c r="F20" i="4"/>
  <c r="G20" i="4" s="1"/>
  <c r="D20" i="4" s="1"/>
  <c r="E20" i="4" s="1"/>
  <c r="F24" i="4"/>
  <c r="G24" i="4" s="1"/>
  <c r="D24" i="4" s="1"/>
  <c r="I32" i="4"/>
  <c r="R48" i="4"/>
  <c r="R49" i="4"/>
  <c r="R59" i="4"/>
  <c r="R47" i="4"/>
  <c r="S8" i="3"/>
  <c r="S3" i="3"/>
  <c r="S9" i="1"/>
  <c r="T9" i="1" s="1"/>
  <c r="S5" i="1"/>
  <c r="T5" i="1" s="1"/>
  <c r="V5" i="1" s="1"/>
  <c r="S10" i="1"/>
  <c r="T10" i="1" s="1"/>
  <c r="V10" i="1" s="1"/>
  <c r="S7" i="1"/>
  <c r="T7" i="1" s="1"/>
  <c r="V7" i="1" s="1"/>
  <c r="T89" i="4" l="1"/>
  <c r="U89" i="4" s="1"/>
  <c r="V89" i="4" s="1"/>
  <c r="T85" i="4"/>
  <c r="U85" i="4" s="1"/>
  <c r="V85" i="4" s="1"/>
  <c r="T81" i="4"/>
  <c r="U81" i="4" s="1"/>
  <c r="V81" i="4" s="1"/>
  <c r="T77" i="4"/>
  <c r="U77" i="4" s="1"/>
  <c r="V77" i="4" s="1"/>
  <c r="T73" i="4"/>
  <c r="U73" i="4" s="1"/>
  <c r="V73" i="4" s="1"/>
  <c r="T70" i="4"/>
  <c r="U70" i="4" s="1"/>
  <c r="V70" i="4" s="1"/>
  <c r="T90" i="4"/>
  <c r="U90" i="4" s="1"/>
  <c r="V90" i="4" s="1"/>
  <c r="T78" i="4"/>
  <c r="U78" i="4" s="1"/>
  <c r="V78" i="4" s="1"/>
  <c r="T92" i="4"/>
  <c r="U92" i="4" s="1"/>
  <c r="V92" i="4" s="1"/>
  <c r="T88" i="4"/>
  <c r="U88" i="4" s="1"/>
  <c r="V88" i="4" s="1"/>
  <c r="T84" i="4"/>
  <c r="U84" i="4" s="1"/>
  <c r="V84" i="4" s="1"/>
  <c r="T80" i="4"/>
  <c r="T76" i="4"/>
  <c r="U76" i="4" s="1"/>
  <c r="V76" i="4" s="1"/>
  <c r="T72" i="4"/>
  <c r="T86" i="4"/>
  <c r="U86" i="4" s="1"/>
  <c r="V86" i="4" s="1"/>
  <c r="T74" i="4"/>
  <c r="T91" i="4"/>
  <c r="U91" i="4" s="1"/>
  <c r="V91" i="4" s="1"/>
  <c r="T87" i="4"/>
  <c r="U87" i="4" s="1"/>
  <c r="V87" i="4" s="1"/>
  <c r="T83" i="4"/>
  <c r="U83" i="4" s="1"/>
  <c r="V83" i="4" s="1"/>
  <c r="T79" i="4"/>
  <c r="U79" i="4" s="1"/>
  <c r="V79" i="4" s="1"/>
  <c r="T75" i="4"/>
  <c r="U75" i="4" s="1"/>
  <c r="V75" i="4" s="1"/>
  <c r="T71" i="4"/>
  <c r="U71" i="4" s="1"/>
  <c r="V71" i="4" s="1"/>
  <c r="T82" i="4"/>
  <c r="U82" i="4" s="1"/>
  <c r="V82" i="4" s="1"/>
  <c r="D38" i="4"/>
  <c r="G27" i="4"/>
  <c r="E38" i="4"/>
  <c r="P70" i="4" s="1"/>
  <c r="Q70" i="4" s="1"/>
  <c r="R70" i="4" s="1"/>
  <c r="D36" i="4"/>
  <c r="F25" i="4"/>
  <c r="G25" i="4" s="1"/>
  <c r="D25" i="4" s="1"/>
  <c r="E25" i="4" s="1"/>
  <c r="E36" i="4"/>
  <c r="H32" i="4"/>
  <c r="G32" i="4"/>
  <c r="F45" i="4"/>
  <c r="G43" i="4" s="1"/>
  <c r="C96" i="4" s="1"/>
  <c r="D96" i="4" s="1"/>
  <c r="G96" i="4" s="1"/>
  <c r="E45" i="4"/>
  <c r="F47" i="4"/>
  <c r="E47" i="4"/>
  <c r="F37" i="4"/>
  <c r="C37" i="4"/>
  <c r="D92" i="4"/>
  <c r="E92" i="4" s="1"/>
  <c r="F92" i="4" s="1"/>
  <c r="D90" i="4"/>
  <c r="E90" i="4" s="1"/>
  <c r="F90" i="4" s="1"/>
  <c r="D88" i="4"/>
  <c r="E88" i="4" s="1"/>
  <c r="F88" i="4" s="1"/>
  <c r="D86" i="4"/>
  <c r="E86" i="4" s="1"/>
  <c r="F86" i="4" s="1"/>
  <c r="D84" i="4"/>
  <c r="E84" i="4" s="1"/>
  <c r="F84" i="4" s="1"/>
  <c r="D82" i="4"/>
  <c r="E82" i="4" s="1"/>
  <c r="F82" i="4" s="1"/>
  <c r="D80" i="4"/>
  <c r="D73" i="4"/>
  <c r="E73" i="4" s="1"/>
  <c r="F73" i="4" s="1"/>
  <c r="D79" i="4"/>
  <c r="E79" i="4" s="1"/>
  <c r="F79" i="4" s="1"/>
  <c r="D77" i="4"/>
  <c r="E77" i="4" s="1"/>
  <c r="F77" i="4" s="1"/>
  <c r="D75" i="4"/>
  <c r="E75" i="4" s="1"/>
  <c r="F75" i="4" s="1"/>
  <c r="D91" i="4"/>
  <c r="E91" i="4" s="1"/>
  <c r="F91" i="4" s="1"/>
  <c r="D89" i="4"/>
  <c r="E89" i="4" s="1"/>
  <c r="F89" i="4" s="1"/>
  <c r="D87" i="4"/>
  <c r="E87" i="4" s="1"/>
  <c r="F87" i="4" s="1"/>
  <c r="D85" i="4"/>
  <c r="E85" i="4" s="1"/>
  <c r="F85" i="4" s="1"/>
  <c r="D83" i="4"/>
  <c r="E83" i="4" s="1"/>
  <c r="F83" i="4" s="1"/>
  <c r="D81" i="4"/>
  <c r="E81" i="4" s="1"/>
  <c r="F81" i="4" s="1"/>
  <c r="D72" i="4"/>
  <c r="D70" i="4"/>
  <c r="E70" i="4" s="1"/>
  <c r="F70" i="4" s="1"/>
  <c r="D78" i="4"/>
  <c r="E78" i="4" s="1"/>
  <c r="F78" i="4" s="1"/>
  <c r="D76" i="4"/>
  <c r="E76" i="4" s="1"/>
  <c r="F76" i="4" s="1"/>
  <c r="D74" i="4"/>
  <c r="D71" i="4"/>
  <c r="E71" i="4" s="1"/>
  <c r="F71" i="4" s="1"/>
  <c r="E24" i="4"/>
  <c r="R45" i="4"/>
  <c r="S43" i="4" s="1"/>
  <c r="C99" i="4" s="1"/>
  <c r="D99" i="4" s="1"/>
  <c r="G99" i="4" s="1"/>
  <c r="F33" i="4"/>
  <c r="C33" i="4"/>
  <c r="F53" i="4"/>
  <c r="G35" i="4"/>
  <c r="H35" i="4"/>
  <c r="Q53" i="4"/>
  <c r="R53" i="4"/>
  <c r="H65" i="4"/>
  <c r="I65" i="4" s="1"/>
  <c r="J65" i="4" s="1"/>
  <c r="H52" i="4"/>
  <c r="I52" i="4" s="1"/>
  <c r="J52" i="4" s="1"/>
  <c r="H50" i="4"/>
  <c r="I50" i="4" s="1"/>
  <c r="J50" i="4" s="1"/>
  <c r="H48" i="4"/>
  <c r="I48" i="4" s="1"/>
  <c r="J48" i="4" s="1"/>
  <c r="H64" i="4"/>
  <c r="I64" i="4" s="1"/>
  <c r="J64" i="4" s="1"/>
  <c r="H62" i="4"/>
  <c r="I62" i="4" s="1"/>
  <c r="J62" i="4" s="1"/>
  <c r="H60" i="4"/>
  <c r="I60" i="4" s="1"/>
  <c r="J60" i="4" s="1"/>
  <c r="H58" i="4"/>
  <c r="I58" i="4" s="1"/>
  <c r="J58" i="4" s="1"/>
  <c r="H56" i="4"/>
  <c r="I56" i="4" s="1"/>
  <c r="J56" i="4" s="1"/>
  <c r="H54" i="4"/>
  <c r="I54" i="4" s="1"/>
  <c r="J54" i="4" s="1"/>
  <c r="H45" i="4"/>
  <c r="H51" i="4"/>
  <c r="I51" i="4" s="1"/>
  <c r="J51" i="4" s="1"/>
  <c r="H49" i="4"/>
  <c r="I49" i="4" s="1"/>
  <c r="J49" i="4" s="1"/>
  <c r="H47" i="4"/>
  <c r="H44" i="4"/>
  <c r="I44" i="4" s="1"/>
  <c r="J44" i="4" s="1"/>
  <c r="H63" i="4"/>
  <c r="I63" i="4" s="1"/>
  <c r="J63" i="4" s="1"/>
  <c r="H55" i="4"/>
  <c r="I55" i="4" s="1"/>
  <c r="J55" i="4" s="1"/>
  <c r="H61" i="4"/>
  <c r="I61" i="4" s="1"/>
  <c r="J61" i="4" s="1"/>
  <c r="H53" i="4"/>
  <c r="H57" i="4"/>
  <c r="I57" i="4" s="1"/>
  <c r="J57" i="4" s="1"/>
  <c r="H59" i="4"/>
  <c r="I59" i="4" s="1"/>
  <c r="J59" i="4" s="1"/>
  <c r="H43" i="4"/>
  <c r="I43" i="4" s="1"/>
  <c r="J43" i="4" s="1"/>
  <c r="H46" i="4"/>
  <c r="I46" i="4" s="1"/>
  <c r="J46" i="4" s="1"/>
  <c r="S8" i="1"/>
  <c r="T8" i="1" s="1"/>
  <c r="V8" i="1" s="1"/>
  <c r="S6" i="1"/>
  <c r="T6" i="1" s="1"/>
  <c r="V6" i="1" s="1"/>
  <c r="S4" i="1"/>
  <c r="T4" i="1" s="1"/>
  <c r="V4" i="1" s="1"/>
  <c r="U80" i="4" l="1"/>
  <c r="V80" i="4"/>
  <c r="U72" i="4"/>
  <c r="V72" i="4"/>
  <c r="W70" i="4" s="1"/>
  <c r="D104" i="4" s="1"/>
  <c r="U74" i="4"/>
  <c r="V74" i="4"/>
  <c r="D27" i="4"/>
  <c r="E27" i="4" s="1"/>
  <c r="E37" i="4"/>
  <c r="D37" i="4"/>
  <c r="F26" i="4"/>
  <c r="G26" i="4" s="1"/>
  <c r="D26" i="4" s="1"/>
  <c r="P79" i="4"/>
  <c r="Q79" i="4" s="1"/>
  <c r="R79" i="4" s="1"/>
  <c r="P77" i="4"/>
  <c r="Q77" i="4" s="1"/>
  <c r="R77" i="4" s="1"/>
  <c r="P75" i="4"/>
  <c r="Q75" i="4" s="1"/>
  <c r="R75" i="4" s="1"/>
  <c r="P91" i="4"/>
  <c r="Q91" i="4" s="1"/>
  <c r="R91" i="4" s="1"/>
  <c r="P89" i="4"/>
  <c r="Q89" i="4" s="1"/>
  <c r="R89" i="4" s="1"/>
  <c r="P87" i="4"/>
  <c r="Q87" i="4" s="1"/>
  <c r="R87" i="4" s="1"/>
  <c r="P85" i="4"/>
  <c r="Q85" i="4" s="1"/>
  <c r="R85" i="4" s="1"/>
  <c r="P83" i="4"/>
  <c r="Q83" i="4" s="1"/>
  <c r="R83" i="4" s="1"/>
  <c r="P81" i="4"/>
  <c r="Q81" i="4" s="1"/>
  <c r="R81" i="4" s="1"/>
  <c r="P72" i="4"/>
  <c r="P78" i="4"/>
  <c r="Q78" i="4" s="1"/>
  <c r="R78" i="4" s="1"/>
  <c r="P76" i="4"/>
  <c r="Q76" i="4" s="1"/>
  <c r="R76" i="4" s="1"/>
  <c r="P74" i="4"/>
  <c r="P71" i="4"/>
  <c r="P90" i="4"/>
  <c r="Q90" i="4" s="1"/>
  <c r="R90" i="4" s="1"/>
  <c r="P82" i="4"/>
  <c r="Q82" i="4" s="1"/>
  <c r="R82" i="4" s="1"/>
  <c r="P88" i="4"/>
  <c r="Q88" i="4" s="1"/>
  <c r="R88" i="4" s="1"/>
  <c r="P80" i="4"/>
  <c r="P73" i="4"/>
  <c r="Q73" i="4" s="1"/>
  <c r="R73" i="4" s="1"/>
  <c r="P86" i="4"/>
  <c r="Q86" i="4" s="1"/>
  <c r="R86" i="4" s="1"/>
  <c r="P92" i="4"/>
  <c r="Q92" i="4" s="1"/>
  <c r="R92" i="4" s="1"/>
  <c r="P84" i="4"/>
  <c r="Q84" i="4" s="1"/>
  <c r="R84" i="4" s="1"/>
  <c r="E80" i="4"/>
  <c r="F80" i="4"/>
  <c r="G37" i="4"/>
  <c r="H37" i="4"/>
  <c r="H78" i="4"/>
  <c r="I78" i="4" s="1"/>
  <c r="J78" i="4" s="1"/>
  <c r="H76" i="4"/>
  <c r="I76" i="4" s="1"/>
  <c r="J76" i="4" s="1"/>
  <c r="H74" i="4"/>
  <c r="H71" i="4"/>
  <c r="I71" i="4" s="1"/>
  <c r="J71" i="4" s="1"/>
  <c r="H92" i="4"/>
  <c r="I92" i="4" s="1"/>
  <c r="J92" i="4" s="1"/>
  <c r="H90" i="4"/>
  <c r="I90" i="4" s="1"/>
  <c r="J90" i="4" s="1"/>
  <c r="H88" i="4"/>
  <c r="I88" i="4" s="1"/>
  <c r="J88" i="4" s="1"/>
  <c r="H86" i="4"/>
  <c r="I86" i="4" s="1"/>
  <c r="J86" i="4" s="1"/>
  <c r="H84" i="4"/>
  <c r="I84" i="4" s="1"/>
  <c r="J84" i="4" s="1"/>
  <c r="H82" i="4"/>
  <c r="I82" i="4" s="1"/>
  <c r="J82" i="4" s="1"/>
  <c r="H80" i="4"/>
  <c r="H73" i="4"/>
  <c r="I73" i="4" s="1"/>
  <c r="J73" i="4" s="1"/>
  <c r="H79" i="4"/>
  <c r="I79" i="4" s="1"/>
  <c r="J79" i="4" s="1"/>
  <c r="H77" i="4"/>
  <c r="I77" i="4" s="1"/>
  <c r="J77" i="4" s="1"/>
  <c r="H75" i="4"/>
  <c r="I75" i="4" s="1"/>
  <c r="J75" i="4" s="1"/>
  <c r="H85" i="4"/>
  <c r="I85" i="4" s="1"/>
  <c r="J85" i="4" s="1"/>
  <c r="H91" i="4"/>
  <c r="I91" i="4" s="1"/>
  <c r="J91" i="4" s="1"/>
  <c r="H83" i="4"/>
  <c r="I83" i="4" s="1"/>
  <c r="J83" i="4" s="1"/>
  <c r="H89" i="4"/>
  <c r="I89" i="4" s="1"/>
  <c r="J89" i="4" s="1"/>
  <c r="H81" i="4"/>
  <c r="I81" i="4" s="1"/>
  <c r="J81" i="4" s="1"/>
  <c r="H87" i="4"/>
  <c r="I87" i="4" s="1"/>
  <c r="J87" i="4" s="1"/>
  <c r="H70" i="4"/>
  <c r="I70" i="4" s="1"/>
  <c r="J70" i="4" s="1"/>
  <c r="H72" i="4"/>
  <c r="J47" i="4"/>
  <c r="I47" i="4"/>
  <c r="F74" i="4"/>
  <c r="E74" i="4"/>
  <c r="E72" i="4"/>
  <c r="F72" i="4"/>
  <c r="G70" i="4" s="1"/>
  <c r="C100" i="4" s="1"/>
  <c r="D100" i="4" s="1"/>
  <c r="G100" i="4" s="1"/>
  <c r="I53" i="4"/>
  <c r="J53" i="4"/>
  <c r="J45" i="4"/>
  <c r="K43" i="4" s="1"/>
  <c r="C97" i="4" s="1"/>
  <c r="D97" i="4" s="1"/>
  <c r="G97" i="4" s="1"/>
  <c r="I45" i="4"/>
  <c r="E33" i="4"/>
  <c r="F22" i="4"/>
  <c r="G22" i="4" s="1"/>
  <c r="D22" i="4" s="1"/>
  <c r="D33" i="4"/>
  <c r="G33" i="4"/>
  <c r="H33" i="4"/>
  <c r="R71" i="4" l="1"/>
  <c r="Q71" i="4"/>
  <c r="E26" i="4"/>
  <c r="K9" i="4"/>
  <c r="L65" i="4"/>
  <c r="M65" i="4" s="1"/>
  <c r="N65" i="4" s="1"/>
  <c r="L63" i="4"/>
  <c r="M63" i="4" s="1"/>
  <c r="N63" i="4" s="1"/>
  <c r="L61" i="4"/>
  <c r="M61" i="4" s="1"/>
  <c r="N61" i="4" s="1"/>
  <c r="L59" i="4"/>
  <c r="M59" i="4" s="1"/>
  <c r="N59" i="4" s="1"/>
  <c r="L57" i="4"/>
  <c r="M57" i="4" s="1"/>
  <c r="N57" i="4" s="1"/>
  <c r="L55" i="4"/>
  <c r="M55" i="4" s="1"/>
  <c r="N55" i="4" s="1"/>
  <c r="L53" i="4"/>
  <c r="L52" i="4"/>
  <c r="M52" i="4" s="1"/>
  <c r="N52" i="4" s="1"/>
  <c r="L50" i="4"/>
  <c r="M50" i="4" s="1"/>
  <c r="N50" i="4" s="1"/>
  <c r="L48" i="4"/>
  <c r="M48" i="4" s="1"/>
  <c r="N48" i="4" s="1"/>
  <c r="L62" i="4"/>
  <c r="M62" i="4" s="1"/>
  <c r="N62" i="4" s="1"/>
  <c r="L60" i="4"/>
  <c r="M60" i="4" s="1"/>
  <c r="N60" i="4" s="1"/>
  <c r="L58" i="4"/>
  <c r="M58" i="4" s="1"/>
  <c r="N58" i="4" s="1"/>
  <c r="L56" i="4"/>
  <c r="M56" i="4" s="1"/>
  <c r="N56" i="4" s="1"/>
  <c r="L54" i="4"/>
  <c r="M54" i="4" s="1"/>
  <c r="N54" i="4" s="1"/>
  <c r="L45" i="4"/>
  <c r="L44" i="4"/>
  <c r="M44" i="4" s="1"/>
  <c r="N44" i="4" s="1"/>
  <c r="L51" i="4"/>
  <c r="M51" i="4" s="1"/>
  <c r="N51" i="4" s="1"/>
  <c r="L64" i="4"/>
  <c r="M64" i="4" s="1"/>
  <c r="N64" i="4" s="1"/>
  <c r="L49" i="4"/>
  <c r="M49" i="4" s="1"/>
  <c r="N49" i="4" s="1"/>
  <c r="L46" i="4"/>
  <c r="M46" i="4" s="1"/>
  <c r="N46" i="4" s="1"/>
  <c r="L47" i="4"/>
  <c r="L43" i="4"/>
  <c r="M43" i="4" s="1"/>
  <c r="N43" i="4" s="1"/>
  <c r="I72" i="4"/>
  <c r="J72" i="4"/>
  <c r="I80" i="4"/>
  <c r="J80" i="4"/>
  <c r="I74" i="4"/>
  <c r="J74" i="4"/>
  <c r="Q80" i="4"/>
  <c r="R80" i="4"/>
  <c r="Q72" i="4"/>
  <c r="R72" i="4"/>
  <c r="L91" i="4"/>
  <c r="M91" i="4" s="1"/>
  <c r="N91" i="4" s="1"/>
  <c r="L89" i="4"/>
  <c r="M89" i="4" s="1"/>
  <c r="N89" i="4" s="1"/>
  <c r="L87" i="4"/>
  <c r="M87" i="4" s="1"/>
  <c r="N87" i="4" s="1"/>
  <c r="L85" i="4"/>
  <c r="M85" i="4" s="1"/>
  <c r="N85" i="4" s="1"/>
  <c r="L83" i="4"/>
  <c r="M83" i="4" s="1"/>
  <c r="N83" i="4" s="1"/>
  <c r="L81" i="4"/>
  <c r="M81" i="4" s="1"/>
  <c r="N81" i="4" s="1"/>
  <c r="L72" i="4"/>
  <c r="L78" i="4"/>
  <c r="M78" i="4" s="1"/>
  <c r="N78" i="4" s="1"/>
  <c r="L76" i="4"/>
  <c r="M76" i="4" s="1"/>
  <c r="N76" i="4" s="1"/>
  <c r="L74" i="4"/>
  <c r="L92" i="4"/>
  <c r="M92" i="4" s="1"/>
  <c r="N92" i="4" s="1"/>
  <c r="L90" i="4"/>
  <c r="M90" i="4" s="1"/>
  <c r="N90" i="4" s="1"/>
  <c r="L88" i="4"/>
  <c r="M88" i="4" s="1"/>
  <c r="N88" i="4" s="1"/>
  <c r="L86" i="4"/>
  <c r="M86" i="4" s="1"/>
  <c r="N86" i="4" s="1"/>
  <c r="L84" i="4"/>
  <c r="M84" i="4" s="1"/>
  <c r="N84" i="4" s="1"/>
  <c r="L82" i="4"/>
  <c r="M82" i="4" s="1"/>
  <c r="N82" i="4" s="1"/>
  <c r="L80" i="4"/>
  <c r="L73" i="4"/>
  <c r="M73" i="4" s="1"/>
  <c r="N73" i="4" s="1"/>
  <c r="L71" i="4"/>
  <c r="M71" i="4" s="1"/>
  <c r="N71" i="4" s="1"/>
  <c r="L70" i="4"/>
  <c r="M70" i="4" s="1"/>
  <c r="N70" i="4" s="1"/>
  <c r="L79" i="4"/>
  <c r="M79" i="4" s="1"/>
  <c r="N79" i="4" s="1"/>
  <c r="L77" i="4"/>
  <c r="M77" i="4" s="1"/>
  <c r="N77" i="4" s="1"/>
  <c r="L75" i="4"/>
  <c r="M75" i="4" s="1"/>
  <c r="N75" i="4" s="1"/>
  <c r="E22" i="4"/>
  <c r="K8" i="4"/>
  <c r="Q74" i="4"/>
  <c r="R74" i="4"/>
  <c r="S70" i="4" l="1"/>
  <c r="K70" i="4"/>
  <c r="C101" i="4" s="1"/>
  <c r="D101" i="4" s="1"/>
  <c r="G101" i="4" s="1"/>
  <c r="M72" i="4"/>
  <c r="N72" i="4"/>
  <c r="M45" i="4"/>
  <c r="N45" i="4"/>
  <c r="M74" i="4"/>
  <c r="N74" i="4"/>
  <c r="M53" i="4"/>
  <c r="N53" i="4"/>
  <c r="M80" i="4"/>
  <c r="N80" i="4"/>
  <c r="M47" i="4"/>
  <c r="N47" i="4"/>
  <c r="O43" i="4" s="1"/>
  <c r="C98" i="4" s="1"/>
  <c r="D98" i="4" s="1"/>
  <c r="G98" i="4" s="1"/>
  <c r="O70" i="4" l="1"/>
  <c r="C102" i="4" s="1"/>
  <c r="D102" i="4" s="1"/>
  <c r="G102" i="4" s="1"/>
  <c r="C103" i="4"/>
  <c r="D103" i="4" s="1"/>
  <c r="G103" i="4" s="1"/>
</calcChain>
</file>

<file path=xl/sharedStrings.xml><?xml version="1.0" encoding="utf-8"?>
<sst xmlns="http://schemas.openxmlformats.org/spreadsheetml/2006/main" count="273" uniqueCount="136">
  <si>
    <t>Planks</t>
  </si>
  <si>
    <t>Absolute Temp (k)</t>
  </si>
  <si>
    <t>atomic mass</t>
  </si>
  <si>
    <t>Boltzman constant</t>
  </si>
  <si>
    <t>Deby temp</t>
  </si>
  <si>
    <t>x</t>
  </si>
  <si>
    <t>phi</t>
  </si>
  <si>
    <t>Multiplicity Factors in cubic</t>
  </si>
  <si>
    <t>hkl</t>
  </si>
  <si>
    <t>hhl</t>
  </si>
  <si>
    <t>0kl</t>
  </si>
  <si>
    <t>0kk</t>
  </si>
  <si>
    <t>hhh</t>
  </si>
  <si>
    <t>00l</t>
  </si>
  <si>
    <t>Iron</t>
  </si>
  <si>
    <t>Chromium</t>
  </si>
  <si>
    <t>Value estimated from Dubiel, Costa, and Cieslak</t>
  </si>
  <si>
    <t>Tabulated in Cullity, appendix 15</t>
  </si>
  <si>
    <t>Atomic Mass</t>
  </si>
  <si>
    <t>Atomic Weight</t>
  </si>
  <si>
    <t>Cr</t>
  </si>
  <si>
    <t>Al</t>
  </si>
  <si>
    <t>C</t>
  </si>
  <si>
    <t>Cu</t>
  </si>
  <si>
    <t>Mn</t>
  </si>
  <si>
    <t>Mo</t>
  </si>
  <si>
    <t>N</t>
  </si>
  <si>
    <t>Ni</t>
  </si>
  <si>
    <t>P</t>
  </si>
  <si>
    <t>S</t>
  </si>
  <si>
    <t>Si</t>
  </si>
  <si>
    <t>Sn</t>
  </si>
  <si>
    <t>Ti</t>
  </si>
  <si>
    <t>V</t>
  </si>
  <si>
    <t>Atomic %</t>
  </si>
  <si>
    <t>Wt. %</t>
  </si>
  <si>
    <t>Atoms</t>
  </si>
  <si>
    <t>total</t>
  </si>
  <si>
    <t>Atomic Frac</t>
  </si>
  <si>
    <t>Atomic mass per</t>
  </si>
  <si>
    <t>Term1</t>
  </si>
  <si>
    <t>Term 2</t>
  </si>
  <si>
    <t>Term 3</t>
  </si>
  <si>
    <t>HKL</t>
  </si>
  <si>
    <t>Theta</t>
  </si>
  <si>
    <t>Wavelength (angstrom)</t>
  </si>
  <si>
    <t>G 200</t>
  </si>
  <si>
    <t>G220</t>
  </si>
  <si>
    <t>A 200</t>
  </si>
  <si>
    <t>A211</t>
  </si>
  <si>
    <t>G311</t>
  </si>
  <si>
    <t>G222</t>
  </si>
  <si>
    <t>A220</t>
  </si>
  <si>
    <t>M</t>
  </si>
  <si>
    <t>e^-2m</t>
  </si>
  <si>
    <t>WHAT THIS PAGE DOES</t>
  </si>
  <si>
    <t>Above each table is what it does. This page is all the calculations for the variables that go into the fundamental equations for solving the XRD pattern for phase fraction. All values on this table are pulled and calculated from the parameters page, so do not change any cells on this page.</t>
  </si>
  <si>
    <t>**This table takes the 2Θ values that are the theoretical positions of the peaks and compares them to the actual position of the peaks from the data inserted on the parameters page. The actual values are used in the calculations**</t>
  </si>
  <si>
    <t>**Average of Measured Values**</t>
  </si>
  <si>
    <t>Phase</t>
  </si>
  <si>
    <t>hkl indicies</t>
  </si>
  <si>
    <t>Theoretical 2Θ</t>
  </si>
  <si>
    <t>Theoretical Θ</t>
  </si>
  <si>
    <t>Actual 2Θ</t>
  </si>
  <si>
    <t>Actual Θ</t>
  </si>
  <si>
    <t>Δ2Θ</t>
  </si>
  <si>
    <t>ΔΘ</t>
  </si>
  <si>
    <r>
      <t>a</t>
    </r>
    <r>
      <rPr>
        <vertAlign val="subscript"/>
        <sz val="11"/>
        <color theme="1"/>
        <rFont val="Calibri"/>
        <family val="2"/>
        <scheme val="minor"/>
      </rPr>
      <t>ave,</t>
    </r>
    <r>
      <rPr>
        <vertAlign val="subscript"/>
        <sz val="11"/>
        <color theme="1"/>
        <rFont val="Calibri"/>
        <family val="2"/>
      </rPr>
      <t>α</t>
    </r>
    <r>
      <rPr>
        <sz val="11"/>
        <color theme="1"/>
        <rFont val="Calibri"/>
        <family val="2"/>
        <scheme val="minor"/>
      </rPr>
      <t xml:space="preserve"> (Å)</t>
    </r>
  </si>
  <si>
    <t>Ferrite</t>
  </si>
  <si>
    <r>
      <t>a</t>
    </r>
    <r>
      <rPr>
        <vertAlign val="subscript"/>
        <sz val="11"/>
        <color theme="1"/>
        <rFont val="Calibri"/>
        <family val="2"/>
        <scheme val="minor"/>
      </rPr>
      <t>ave,</t>
    </r>
    <r>
      <rPr>
        <vertAlign val="subscript"/>
        <sz val="11"/>
        <color theme="1"/>
        <rFont val="Calibri"/>
        <family val="2"/>
      </rPr>
      <t>γ</t>
    </r>
    <r>
      <rPr>
        <sz val="11"/>
        <color theme="1"/>
        <rFont val="Calibri"/>
        <family val="2"/>
        <scheme val="minor"/>
      </rPr>
      <t xml:space="preserve"> (Å)</t>
    </r>
  </si>
  <si>
    <r>
      <t>a</t>
    </r>
    <r>
      <rPr>
        <vertAlign val="subscript"/>
        <sz val="11"/>
        <color theme="1"/>
        <rFont val="Calibri"/>
        <family val="2"/>
        <scheme val="minor"/>
      </rPr>
      <t>Fe,</t>
    </r>
    <r>
      <rPr>
        <vertAlign val="subscript"/>
        <sz val="11"/>
        <color theme="1"/>
        <rFont val="Calibri"/>
        <family val="2"/>
      </rPr>
      <t>α</t>
    </r>
    <r>
      <rPr>
        <sz val="11"/>
        <color theme="1"/>
        <rFont val="Calibri"/>
        <family val="2"/>
        <scheme val="minor"/>
      </rPr>
      <t xml:space="preserve"> (Culity)</t>
    </r>
  </si>
  <si>
    <r>
      <t>a</t>
    </r>
    <r>
      <rPr>
        <vertAlign val="subscript"/>
        <sz val="11"/>
        <color theme="1"/>
        <rFont val="Calibri"/>
        <family val="2"/>
        <scheme val="minor"/>
      </rPr>
      <t>Fe,</t>
    </r>
    <r>
      <rPr>
        <vertAlign val="subscript"/>
        <sz val="11"/>
        <color theme="1"/>
        <rFont val="Calibri"/>
        <family val="2"/>
      </rPr>
      <t>γ</t>
    </r>
    <r>
      <rPr>
        <sz val="11"/>
        <color theme="1"/>
        <rFont val="Calibri"/>
        <family val="2"/>
        <scheme val="minor"/>
      </rPr>
      <t xml:space="preserve"> (Culity)</t>
    </r>
  </si>
  <si>
    <t>Austenite</t>
  </si>
  <si>
    <t>2Θ Check</t>
  </si>
  <si>
    <r>
      <t>** d is calculated using Bragg's Law, n</t>
    </r>
    <r>
      <rPr>
        <sz val="11"/>
        <color theme="1"/>
        <rFont val="Calibri"/>
        <family val="2"/>
      </rPr>
      <t>λ=2dsin(θ)</t>
    </r>
    <r>
      <rPr>
        <sz val="11"/>
        <color theme="1"/>
        <rFont val="Calibri"/>
        <family val="2"/>
        <scheme val="minor"/>
      </rPr>
      <t>, the lattice parameter is calculated from planar spacing and the planes being used, a = (d</t>
    </r>
    <r>
      <rPr>
        <vertAlign val="superscript"/>
        <sz val="11"/>
        <color theme="1"/>
        <rFont val="Calibri"/>
        <family val="2"/>
        <scheme val="minor"/>
      </rPr>
      <t>2</t>
    </r>
    <r>
      <rPr>
        <sz val="11"/>
        <color theme="1"/>
        <rFont val="Calibri"/>
        <family val="2"/>
        <scheme val="minor"/>
      </rPr>
      <t>*((h</t>
    </r>
    <r>
      <rPr>
        <vertAlign val="superscript"/>
        <sz val="11"/>
        <color theme="1"/>
        <rFont val="Calibri"/>
        <family val="2"/>
        <scheme val="minor"/>
      </rPr>
      <t>2</t>
    </r>
    <r>
      <rPr>
        <sz val="11"/>
        <color theme="1"/>
        <rFont val="Calibri"/>
        <family val="2"/>
        <scheme val="minor"/>
      </rPr>
      <t>+k</t>
    </r>
    <r>
      <rPr>
        <vertAlign val="superscript"/>
        <sz val="11"/>
        <color theme="1"/>
        <rFont val="Calibri"/>
        <family val="2"/>
        <scheme val="minor"/>
      </rPr>
      <t>2</t>
    </r>
    <r>
      <rPr>
        <sz val="11"/>
        <color theme="1"/>
        <rFont val="Calibri"/>
        <family val="2"/>
        <scheme val="minor"/>
      </rPr>
      <t>+l</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1/2</t>
    </r>
    <r>
      <rPr>
        <sz val="11"/>
        <color theme="1"/>
        <rFont val="Calibri"/>
        <family val="2"/>
        <scheme val="minor"/>
      </rPr>
      <t>. This table contains values for the final calculations**</t>
    </r>
  </si>
  <si>
    <r>
      <t>h</t>
    </r>
    <r>
      <rPr>
        <vertAlign val="superscript"/>
        <sz val="11"/>
        <color theme="1"/>
        <rFont val="Calibri"/>
        <family val="2"/>
        <scheme val="minor"/>
      </rPr>
      <t>2</t>
    </r>
    <r>
      <rPr>
        <sz val="11"/>
        <color theme="1"/>
        <rFont val="Calibri"/>
        <family val="2"/>
        <scheme val="minor"/>
      </rPr>
      <t>+k</t>
    </r>
    <r>
      <rPr>
        <vertAlign val="superscript"/>
        <sz val="11"/>
        <color theme="1"/>
        <rFont val="Calibri"/>
        <family val="2"/>
        <scheme val="minor"/>
      </rPr>
      <t>2</t>
    </r>
    <r>
      <rPr>
        <sz val="11"/>
        <color theme="1"/>
        <rFont val="Calibri"/>
        <family val="2"/>
        <scheme val="minor"/>
      </rPr>
      <t>+l</t>
    </r>
    <r>
      <rPr>
        <vertAlign val="superscript"/>
        <sz val="11"/>
        <color theme="1"/>
        <rFont val="Calibri"/>
        <family val="2"/>
        <scheme val="minor"/>
      </rPr>
      <t>2</t>
    </r>
  </si>
  <si>
    <t>a (Å) - lattice parameter</t>
  </si>
  <si>
    <r>
      <t>v</t>
    </r>
    <r>
      <rPr>
        <vertAlign val="superscript"/>
        <sz val="11"/>
        <color theme="1"/>
        <rFont val="Calibri"/>
        <family val="2"/>
        <scheme val="minor"/>
      </rPr>
      <t>2</t>
    </r>
    <r>
      <rPr>
        <sz val="11"/>
        <color theme="1"/>
        <rFont val="Calibri"/>
        <family val="2"/>
        <scheme val="minor"/>
      </rPr>
      <t xml:space="preserve"> - (volume of unit cell)</t>
    </r>
    <r>
      <rPr>
        <vertAlign val="superscript"/>
        <sz val="11"/>
        <color theme="1"/>
        <rFont val="Calibri"/>
        <family val="2"/>
        <scheme val="minor"/>
      </rPr>
      <t>2</t>
    </r>
  </si>
  <si>
    <t>d</t>
  </si>
  <si>
    <r>
      <t>d</t>
    </r>
    <r>
      <rPr>
        <vertAlign val="superscript"/>
        <sz val="11"/>
        <color theme="1"/>
        <rFont val="Calibri"/>
        <family val="2"/>
        <scheme val="minor"/>
      </rPr>
      <t>2</t>
    </r>
  </si>
  <si>
    <t>n (Number of peaks)</t>
  </si>
  <si>
    <t>**This is a table of all the trig values needed for the analysis for each diffracting plane using the actual Θ and 2Θ values from the XRD Pattern**</t>
  </si>
  <si>
    <t>sin(Θ) (°)</t>
  </si>
  <si>
    <r>
      <t>sin</t>
    </r>
    <r>
      <rPr>
        <vertAlign val="superscript"/>
        <sz val="11"/>
        <color theme="1"/>
        <rFont val="Calibri"/>
        <family val="2"/>
        <scheme val="minor"/>
      </rPr>
      <t>2</t>
    </r>
    <r>
      <rPr>
        <sz val="11"/>
        <color theme="1"/>
        <rFont val="Calibri"/>
        <family val="2"/>
        <scheme val="minor"/>
      </rPr>
      <t>(Θ) (°)</t>
    </r>
  </si>
  <si>
    <r>
      <t>sin(Θ)/</t>
    </r>
    <r>
      <rPr>
        <sz val="11"/>
        <color theme="1"/>
        <rFont val="Calibri"/>
        <family val="2"/>
      </rPr>
      <t>λ</t>
    </r>
  </si>
  <si>
    <t>cos(Θ) (°)</t>
  </si>
  <si>
    <r>
      <t>cos</t>
    </r>
    <r>
      <rPr>
        <vertAlign val="superscript"/>
        <sz val="11"/>
        <color theme="1"/>
        <rFont val="Calibri"/>
        <family val="2"/>
        <scheme val="minor"/>
      </rPr>
      <t>2</t>
    </r>
    <r>
      <rPr>
        <sz val="11"/>
        <color theme="1"/>
        <rFont val="Calibri"/>
        <family val="2"/>
        <scheme val="minor"/>
      </rPr>
      <t>(Θ) (°)</t>
    </r>
  </si>
  <si>
    <r>
      <t>cos(Θ)/</t>
    </r>
    <r>
      <rPr>
        <sz val="11"/>
        <color theme="1"/>
        <rFont val="Calibri"/>
        <family val="2"/>
      </rPr>
      <t>λ</t>
    </r>
  </si>
  <si>
    <r>
      <t>cos</t>
    </r>
    <r>
      <rPr>
        <vertAlign val="superscript"/>
        <sz val="11"/>
        <color theme="1"/>
        <rFont val="Calibri"/>
        <family val="2"/>
        <scheme val="minor"/>
      </rPr>
      <t>2</t>
    </r>
    <r>
      <rPr>
        <sz val="11"/>
        <color theme="1"/>
        <rFont val="Calibri"/>
        <family val="2"/>
        <scheme val="minor"/>
      </rPr>
      <t>(2Θ) (°)</t>
    </r>
  </si>
  <si>
    <t>**Adjusting for the Anomolous Scattering, for explaination see Culity 13-4, ferrite peaks**</t>
  </si>
  <si>
    <t>Element</t>
  </si>
  <si>
    <r>
      <rPr>
        <sz val="11"/>
        <color theme="1"/>
        <rFont val="Calibri"/>
        <family val="2"/>
      </rPr>
      <t>λ/λ</t>
    </r>
    <r>
      <rPr>
        <vertAlign val="subscript"/>
        <sz val="11"/>
        <color theme="1"/>
        <rFont val="Calibri"/>
        <family val="2"/>
      </rPr>
      <t>k</t>
    </r>
  </si>
  <si>
    <t>Δf</t>
  </si>
  <si>
    <t>Ferrite [110]</t>
  </si>
  <si>
    <t>Ferrite [200]</t>
  </si>
  <si>
    <t>Ferrite [211]</t>
  </si>
  <si>
    <t>Ferrite [220]</t>
  </si>
  <si>
    <t>f</t>
  </si>
  <si>
    <t>f'</t>
  </si>
  <si>
    <t>wt fraction (f')</t>
  </si>
  <si>
    <t>Sum wt fraction (f')</t>
  </si>
  <si>
    <t>As</t>
  </si>
  <si>
    <t>B</t>
  </si>
  <si>
    <t>Bi</t>
  </si>
  <si>
    <t>Fe</t>
  </si>
  <si>
    <t>Nb</t>
  </si>
  <si>
    <t>Pb</t>
  </si>
  <si>
    <t>Sb</t>
  </si>
  <si>
    <t>Te</t>
  </si>
  <si>
    <t>Zr</t>
  </si>
  <si>
    <t>**Adjusting for the Anomolous Scattering, for explaination see Culity 13-4, austenite peaks**</t>
  </si>
  <si>
    <t>λ/λk</t>
  </si>
  <si>
    <t>Austenite [111]</t>
  </si>
  <si>
    <t>Austenite [200]</t>
  </si>
  <si>
    <t>Austenite [220]</t>
  </si>
  <si>
    <t>Austenite [311]</t>
  </si>
  <si>
    <t>** Calculation of R , p values are assumed to be correct**</t>
  </si>
  <si>
    <r>
      <t>f</t>
    </r>
    <r>
      <rPr>
        <vertAlign val="subscript"/>
        <sz val="11"/>
        <color theme="1"/>
        <rFont val="Calibri"/>
        <family val="2"/>
        <scheme val="minor"/>
      </rPr>
      <t>Fe</t>
    </r>
  </si>
  <si>
    <r>
      <t>|F</t>
    </r>
    <r>
      <rPr>
        <vertAlign val="subscript"/>
        <sz val="11"/>
        <color theme="1"/>
        <rFont val="Calibri"/>
        <family val="2"/>
        <scheme val="minor"/>
      </rPr>
      <t>hkl</t>
    </r>
    <r>
      <rPr>
        <sz val="11"/>
        <color theme="1"/>
        <rFont val="Calibri"/>
        <family val="2"/>
        <scheme val="minor"/>
      </rPr>
      <t>|</t>
    </r>
    <r>
      <rPr>
        <vertAlign val="superscript"/>
        <sz val="11"/>
        <color theme="1"/>
        <rFont val="Calibri"/>
        <family val="2"/>
        <scheme val="minor"/>
      </rPr>
      <t>2</t>
    </r>
  </si>
  <si>
    <t>p</t>
  </si>
  <si>
    <r>
      <t>e</t>
    </r>
    <r>
      <rPr>
        <vertAlign val="superscript"/>
        <sz val="11"/>
        <color theme="1"/>
        <rFont val="Calibri"/>
        <family val="2"/>
        <scheme val="minor"/>
      </rPr>
      <t>-2M</t>
    </r>
  </si>
  <si>
    <t>R</t>
  </si>
  <si>
    <t>**Retained Austenite Measurements SAE**</t>
  </si>
  <si>
    <t>Term</t>
  </si>
  <si>
    <t>Volume Fraction RA</t>
  </si>
  <si>
    <t>Calculated (mine)</t>
  </si>
  <si>
    <t>Magic Sprd</t>
  </si>
  <si>
    <t>N/A</t>
  </si>
  <si>
    <t>Delta</t>
  </si>
  <si>
    <t>Temperature Factors</t>
  </si>
  <si>
    <t>Austenite 222</t>
  </si>
  <si>
    <t>**Data from Culity Appendix 8**</t>
  </si>
  <si>
    <t>**Data interpolation between points listed in the table from Culity**</t>
  </si>
  <si>
    <r>
      <t>Sinθ/</t>
    </r>
    <r>
      <rPr>
        <sz val="11"/>
        <color theme="1"/>
        <rFont val="Calibri"/>
        <family val="2"/>
      </rPr>
      <t>λ</t>
    </r>
  </si>
  <si>
    <t>λ</t>
  </si>
  <si>
    <t>Angstroms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</si>
</sst>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
  </numFmts>
  <fonts count="7" x14ac:knownFonts="1">
    <font>
      <sz val="11"/>
      <color theme="1"/>
      <name val="Calibri"/>
      <family val="2"/>
      <scheme val="minor"/>
    </font>
    <font>
      <sz val="11"/>
      <color rgb="FFFF0000"/>
      <name val="Calibri"/>
      <family val="2"/>
      <scheme val="minor"/>
    </font>
    <font>
      <sz val="11"/>
      <color theme="1"/>
      <name val="Calibri"/>
      <family val="2"/>
    </font>
    <font>
      <vertAlign val="subscript"/>
      <sz val="11"/>
      <color theme="1"/>
      <name val="Calibri"/>
      <family val="2"/>
      <scheme val="minor"/>
    </font>
    <font>
      <vertAlign val="subscript"/>
      <sz val="11"/>
      <color theme="1"/>
      <name val="Calibri"/>
      <family val="2"/>
    </font>
    <font>
      <vertAlign val="superscript"/>
      <sz val="11"/>
      <color theme="1"/>
      <name val="Calibri"/>
      <family val="2"/>
      <scheme val="minor"/>
    </font>
    <font>
      <sz val="11"/>
      <color theme="1"/>
      <name val="Arial"/>
      <family val="2"/>
    </font>
  </fonts>
  <fills count="5">
    <fill>
      <patternFill patternType="none"/>
    </fill>
    <fill>
      <patternFill patternType="gray125"/>
    </fill>
    <fill>
      <patternFill patternType="solid">
        <fgColor rgb="FFFF0000"/>
        <bgColor indexed="64"/>
      </patternFill>
    </fill>
    <fill>
      <patternFill patternType="solid">
        <fgColor theme="8" tint="0.59999389629810485"/>
        <bgColor indexed="64"/>
      </patternFill>
    </fill>
    <fill>
      <patternFill patternType="solid">
        <fgColor theme="9" tint="0.59999389629810485"/>
        <bgColor indexed="64"/>
      </patternFill>
    </fill>
  </fills>
  <borders count="2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6" fillId="0" borderId="0"/>
  </cellStyleXfs>
  <cellXfs count="97">
    <xf numFmtId="0" fontId="0" fillId="0" borderId="0" xfId="0"/>
    <xf numFmtId="11" fontId="0" fillId="0" borderId="0" xfId="0" applyNumberFormat="1"/>
    <xf numFmtId="0" fontId="0" fillId="0" borderId="1" xfId="0" applyBorder="1" applyAlignment="1">
      <alignment horizontal="center"/>
    </xf>
    <xf numFmtId="2" fontId="0" fillId="0" borderId="0" xfId="0" applyNumberFormat="1"/>
    <xf numFmtId="164" fontId="0" fillId="0" borderId="0" xfId="0" applyNumberFormat="1"/>
    <xf numFmtId="165" fontId="0" fillId="0" borderId="0" xfId="0" applyNumberFormat="1"/>
    <xf numFmtId="0" fontId="0" fillId="0" borderId="6" xfId="0" applyBorder="1" applyAlignment="1">
      <alignment horizontal="center"/>
    </xf>
    <xf numFmtId="0" fontId="0" fillId="0" borderId="0" xfId="0" applyAlignment="1">
      <alignment horizontal="center" wrapText="1"/>
    </xf>
    <xf numFmtId="0" fontId="2" fillId="0" borderId="0" xfId="0" applyFont="1" applyAlignment="1">
      <alignment horizontal="center" wrapText="1"/>
    </xf>
    <xf numFmtId="0" fontId="2" fillId="0" borderId="7" xfId="0" applyFont="1" applyBorder="1" applyAlignment="1">
      <alignment horizontal="center" wrapText="1"/>
    </xf>
    <xf numFmtId="0" fontId="0" fillId="0" borderId="6" xfId="0" applyBorder="1"/>
    <xf numFmtId="164" fontId="0" fillId="0" borderId="7" xfId="0" applyNumberFormat="1" applyBorder="1"/>
    <xf numFmtId="0" fontId="0" fillId="0" borderId="8" xfId="0" applyBorder="1"/>
    <xf numFmtId="164" fontId="0" fillId="0" borderId="9" xfId="0" applyNumberFormat="1" applyBorder="1"/>
    <xf numFmtId="0" fontId="0" fillId="0" borderId="3" xfId="0" applyBorder="1"/>
    <xf numFmtId="0" fontId="0" fillId="0" borderId="5" xfId="0" applyBorder="1"/>
    <xf numFmtId="0" fontId="0" fillId="0" borderId="9" xfId="0" applyBorder="1"/>
    <xf numFmtId="0" fontId="0" fillId="0" borderId="10" xfId="0" applyBorder="1"/>
    <xf numFmtId="0" fontId="0" fillId="0" borderId="11" xfId="0" applyBorder="1"/>
    <xf numFmtId="0" fontId="0" fillId="0" borderId="12" xfId="0" applyBorder="1"/>
    <xf numFmtId="2" fontId="0" fillId="0" borderId="12" xfId="0" applyNumberFormat="1" applyBorder="1"/>
    <xf numFmtId="164" fontId="0" fillId="0" borderId="12" xfId="0" applyNumberFormat="1" applyBorder="1"/>
    <xf numFmtId="0" fontId="0" fillId="0" borderId="0" xfId="0"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165" fontId="0" fillId="0" borderId="12" xfId="0" applyNumberFormat="1" applyBorder="1"/>
    <xf numFmtId="0" fontId="0" fillId="0" borderId="4" xfId="0" applyBorder="1" applyAlignment="1">
      <alignment horizontal="center"/>
    </xf>
    <xf numFmtId="0" fontId="0" fillId="0" borderId="5" xfId="0" applyBorder="1" applyAlignment="1">
      <alignment horizontal="center"/>
    </xf>
    <xf numFmtId="0" fontId="0" fillId="0" borderId="7" xfId="0" applyBorder="1"/>
    <xf numFmtId="0" fontId="0" fillId="0" borderId="2" xfId="0" applyBorder="1"/>
    <xf numFmtId="0" fontId="2" fillId="0" borderId="2" xfId="0" applyFont="1" applyBorder="1"/>
    <xf numFmtId="0" fontId="0" fillId="0" borderId="14" xfId="0" applyBorder="1" applyAlignment="1">
      <alignment horizontal="center"/>
    </xf>
    <xf numFmtId="0" fontId="0" fillId="0" borderId="14" xfId="0" applyBorder="1"/>
    <xf numFmtId="164" fontId="0" fillId="0" borderId="14" xfId="0" applyNumberFormat="1" applyBorder="1"/>
    <xf numFmtId="0" fontId="0" fillId="0" borderId="19" xfId="0" applyBorder="1"/>
    <xf numFmtId="0" fontId="0" fillId="0" borderId="20" xfId="0" applyBorder="1" applyAlignment="1">
      <alignment horizontal="center"/>
    </xf>
    <xf numFmtId="0" fontId="0" fillId="0" borderId="20" xfId="0" applyBorder="1"/>
    <xf numFmtId="0" fontId="0" fillId="0" borderId="18" xfId="0" applyBorder="1" applyAlignment="1">
      <alignment horizontal="center"/>
    </xf>
    <xf numFmtId="0" fontId="0" fillId="0" borderId="18" xfId="0" applyBorder="1"/>
    <xf numFmtId="0" fontId="0" fillId="0" borderId="21"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22" xfId="0" applyBorder="1"/>
    <xf numFmtId="0" fontId="0" fillId="0" borderId="4" xfId="0" applyBorder="1"/>
    <xf numFmtId="0" fontId="0" fillId="0" borderId="5" xfId="0" applyBorder="1" applyAlignment="1">
      <alignment wrapText="1"/>
    </xf>
    <xf numFmtId="0" fontId="0" fillId="0" borderId="0" xfId="0" applyFill="1" applyBorder="1"/>
    <xf numFmtId="0" fontId="0" fillId="3" borderId="0" xfId="0" applyFill="1"/>
    <xf numFmtId="0" fontId="0" fillId="4" borderId="0" xfId="0" applyFill="1"/>
    <xf numFmtId="2" fontId="0" fillId="4" borderId="0" xfId="0" applyNumberFormat="1" applyFill="1"/>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3" xfId="0" applyBorder="1"/>
    <xf numFmtId="0" fontId="0" fillId="0" borderId="24" xfId="0" applyBorder="1"/>
    <xf numFmtId="0" fontId="0" fillId="0" borderId="25" xfId="0" applyBorder="1"/>
    <xf numFmtId="0" fontId="6" fillId="0" borderId="19" xfId="1" applyBorder="1" applyAlignment="1">
      <alignment horizontal="center"/>
    </xf>
    <xf numFmtId="0" fontId="6" fillId="0" borderId="0" xfId="1"/>
    <xf numFmtId="0" fontId="6" fillId="0" borderId="1" xfId="1" applyBorder="1"/>
    <xf numFmtId="0" fontId="0" fillId="0" borderId="1" xfId="0" applyBorder="1"/>
    <xf numFmtId="0" fontId="6" fillId="0" borderId="21" xfId="1" applyBorder="1" applyAlignment="1">
      <alignment horizontal="center"/>
    </xf>
    <xf numFmtId="0" fontId="6" fillId="0" borderId="13" xfId="1" applyBorder="1"/>
    <xf numFmtId="0" fontId="6" fillId="0" borderId="22" xfId="1" applyBorder="1"/>
    <xf numFmtId="0" fontId="2" fillId="0" borderId="0" xfId="0" applyFont="1"/>
    <xf numFmtId="0" fontId="1" fillId="2" borderId="0" xfId="0" applyFont="1" applyFill="1"/>
    <xf numFmtId="0" fontId="0" fillId="0" borderId="0" xfId="0" applyAlignment="1">
      <alignment horizontal="center"/>
    </xf>
    <xf numFmtId="0" fontId="0" fillId="0" borderId="19" xfId="0" applyBorder="1" applyAlignment="1">
      <alignment horizontal="center"/>
    </xf>
    <xf numFmtId="0" fontId="0" fillId="0" borderId="24" xfId="0" applyBorder="1" applyAlignment="1">
      <alignment horizontal="center"/>
    </xf>
    <xf numFmtId="0" fontId="0" fillId="2" borderId="12" xfId="0" applyFill="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25" xfId="0" applyBorder="1" applyAlignment="1">
      <alignment horizontal="center"/>
    </xf>
    <xf numFmtId="0" fontId="0" fillId="0" borderId="1" xfId="0" applyBorder="1" applyAlignment="1">
      <alignment horizontal="center"/>
    </xf>
    <xf numFmtId="0" fontId="0" fillId="0" borderId="22"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8" xfId="0"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3" xfId="0" applyFill="1" applyBorder="1" applyAlignment="1">
      <alignment horizontal="center"/>
    </xf>
    <xf numFmtId="0" fontId="2" fillId="0" borderId="14" xfId="0" applyFont="1" applyBorder="1" applyAlignment="1">
      <alignment horizontal="center"/>
    </xf>
    <xf numFmtId="0" fontId="2" fillId="0" borderId="18" xfId="0" applyFont="1" applyBorder="1" applyAlignment="1">
      <alignment horizontal="center"/>
    </xf>
    <xf numFmtId="0" fontId="0" fillId="2" borderId="12" xfId="0" applyFill="1" applyBorder="1" applyAlignment="1">
      <alignment horizontal="center" wrapText="1"/>
    </xf>
    <xf numFmtId="0" fontId="0" fillId="2" borderId="2"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Alignment="1">
      <alignment horizontal="center" wrapText="1"/>
    </xf>
    <xf numFmtId="0" fontId="0" fillId="2" borderId="0" xfId="0" applyFill="1" applyAlignment="1">
      <alignment horizontal="center"/>
    </xf>
  </cellXfs>
  <cellStyles count="2">
    <cellStyle name="Normal" xfId="0" builtinId="0"/>
    <cellStyle name="Normal 2" xfId="1" xr:uid="{A066844F-6E26-449A-8D49-B7CDCD3391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RD/Batch%20Scan%20BBHD-Gallipex%20with%20X%20oscillation/Magic%20Edit%20Hex%20Duplex%20Peak%20F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amental Equations"/>
      <sheetName val="Data"/>
      <sheetName val="Analysis"/>
      <sheetName val="Uncertainty"/>
      <sheetName val="Parameters"/>
      <sheetName val="Calculations"/>
      <sheetName val="Atomic Scattering"/>
      <sheetName val="Δf"/>
      <sheetName val="References"/>
    </sheetNames>
    <sheetDataSet>
      <sheetData sheetId="0"/>
      <sheetData sheetId="1"/>
      <sheetData sheetId="2"/>
      <sheetData sheetId="3"/>
      <sheetData sheetId="4">
        <row r="2">
          <cell r="K2" t="str">
            <v>Copper</v>
          </cell>
          <cell r="L2">
            <v>1.5406</v>
          </cell>
        </row>
        <row r="3">
          <cell r="E3">
            <v>2.3E-3</v>
          </cell>
          <cell r="G3">
            <v>0</v>
          </cell>
          <cell r="I3">
            <v>0</v>
          </cell>
          <cell r="K3" t="str">
            <v>Chromium</v>
          </cell>
          <cell r="L3">
            <v>2.2909999999999999</v>
          </cell>
        </row>
        <row r="4">
          <cell r="E4">
            <v>0</v>
          </cell>
          <cell r="G4">
            <v>2.92E-2</v>
          </cell>
          <cell r="K4" t="str">
            <v>Molybdenum</v>
          </cell>
          <cell r="L4">
            <v>0.71072999999999997</v>
          </cell>
        </row>
        <row r="5">
          <cell r="B5" t="str">
            <v>Copper</v>
          </cell>
          <cell r="E5">
            <v>0</v>
          </cell>
          <cell r="G5">
            <v>2.2000000000000001E-4</v>
          </cell>
          <cell r="K5" t="str">
            <v>Cobalt</v>
          </cell>
          <cell r="L5">
            <v>1.79026</v>
          </cell>
        </row>
        <row r="6">
          <cell r="B6">
            <v>42</v>
          </cell>
          <cell r="E6">
            <v>0</v>
          </cell>
          <cell r="G6">
            <v>0</v>
          </cell>
        </row>
        <row r="7">
          <cell r="B7">
            <v>64.94</v>
          </cell>
          <cell r="E7">
            <v>2.9999999999999997E-4</v>
          </cell>
          <cell r="G7">
            <v>4.0000000000000003E-5</v>
          </cell>
        </row>
        <row r="8">
          <cell r="B8">
            <v>82.088999999999999</v>
          </cell>
          <cell r="E8">
            <v>0.1958</v>
          </cell>
          <cell r="G8">
            <v>0</v>
          </cell>
        </row>
        <row r="9">
          <cell r="B9">
            <v>98.64</v>
          </cell>
          <cell r="E9">
            <v>2.8999999999999998E-3</v>
          </cell>
          <cell r="G9">
            <v>4.1000000000000003E-3</v>
          </cell>
        </row>
        <row r="10">
          <cell r="B10">
            <v>44</v>
          </cell>
          <cell r="E10">
            <v>0.72336200000000006</v>
          </cell>
          <cell r="G10">
            <v>0</v>
          </cell>
        </row>
        <row r="11">
          <cell r="B11">
            <v>50.63</v>
          </cell>
          <cell r="E11">
            <v>0.04</v>
          </cell>
          <cell r="G11">
            <v>0</v>
          </cell>
        </row>
        <row r="12">
          <cell r="B12">
            <v>74.5</v>
          </cell>
          <cell r="E12">
            <v>6.9999999999999999E-4</v>
          </cell>
          <cell r="G12">
            <v>6.2000000000000003E-5</v>
          </cell>
        </row>
        <row r="13">
          <cell r="B13">
            <v>90.45</v>
          </cell>
          <cell r="E13">
            <v>1.5999999999999999E-5</v>
          </cell>
          <cell r="G13">
            <v>1E-3</v>
          </cell>
        </row>
        <row r="15">
          <cell r="B15">
            <v>1585.34184</v>
          </cell>
        </row>
        <row r="16">
          <cell r="B16">
            <v>76.482048000000006</v>
          </cell>
        </row>
        <row r="17">
          <cell r="B17">
            <v>95.564279999999997</v>
          </cell>
        </row>
        <row r="18">
          <cell r="B18">
            <v>79.427520000000001</v>
          </cell>
        </row>
        <row r="19">
          <cell r="B19">
            <v>107.28471400000001</v>
          </cell>
        </row>
        <row r="20">
          <cell r="B20">
            <v>0</v>
          </cell>
        </row>
        <row r="21">
          <cell r="B21">
            <v>0</v>
          </cell>
        </row>
        <row r="22">
          <cell r="B22">
            <v>0</v>
          </cell>
        </row>
      </sheetData>
      <sheetData sheetId="5">
        <row r="96">
          <cell r="G96">
            <v>212.48811308189957</v>
          </cell>
        </row>
        <row r="97">
          <cell r="G97">
            <v>35.164788445390577</v>
          </cell>
        </row>
        <row r="98">
          <cell r="G98">
            <v>66.226349378836403</v>
          </cell>
        </row>
        <row r="99">
          <cell r="G99">
            <v>22.984981904408553</v>
          </cell>
        </row>
        <row r="100">
          <cell r="G100">
            <v>188.96739680678186</v>
          </cell>
        </row>
        <row r="101">
          <cell r="G101">
            <v>82.78034267357485</v>
          </cell>
        </row>
        <row r="102">
          <cell r="G102">
            <v>45.443875157601497</v>
          </cell>
        </row>
        <row r="103">
          <cell r="G103">
            <v>54.729303464421278</v>
          </cell>
        </row>
      </sheetData>
      <sheetData sheetId="6">
        <row r="3">
          <cell r="P3">
            <v>0</v>
          </cell>
          <cell r="Q3">
            <v>13</v>
          </cell>
          <cell r="R3">
            <v>33</v>
          </cell>
          <cell r="S3">
            <v>5</v>
          </cell>
          <cell r="T3">
            <v>83</v>
          </cell>
          <cell r="U3">
            <v>6</v>
          </cell>
          <cell r="V3">
            <v>24</v>
          </cell>
          <cell r="W3">
            <v>29</v>
          </cell>
          <cell r="X3">
            <v>26</v>
          </cell>
          <cell r="Y3">
            <v>25</v>
          </cell>
          <cell r="Z3">
            <v>42</v>
          </cell>
          <cell r="AA3">
            <v>7</v>
          </cell>
          <cell r="AB3">
            <v>41</v>
          </cell>
          <cell r="AC3">
            <v>28</v>
          </cell>
          <cell r="AD3">
            <v>15</v>
          </cell>
          <cell r="AE3">
            <v>82</v>
          </cell>
          <cell r="AF3">
            <v>16</v>
          </cell>
          <cell r="AG3">
            <v>51</v>
          </cell>
          <cell r="AH3">
            <v>14</v>
          </cell>
          <cell r="AI3">
            <v>50</v>
          </cell>
          <cell r="AJ3">
            <v>52</v>
          </cell>
          <cell r="AK3">
            <v>22</v>
          </cell>
          <cell r="AL3">
            <v>23</v>
          </cell>
          <cell r="AM3">
            <v>40</v>
          </cell>
        </row>
        <row r="4">
          <cell r="P4">
            <v>1E-3</v>
          </cell>
          <cell r="Q4">
            <v>12.98</v>
          </cell>
          <cell r="R4">
            <v>32.966999999999999</v>
          </cell>
          <cell r="S4">
            <v>4.9850000000000003</v>
          </cell>
          <cell r="T4">
            <v>82.944999999999993</v>
          </cell>
          <cell r="U4">
            <v>5.9859999999999998</v>
          </cell>
          <cell r="V4">
            <v>23.971</v>
          </cell>
          <cell r="W4">
            <v>28.969000000000001</v>
          </cell>
          <cell r="X4">
            <v>25.971</v>
          </cell>
          <cell r="Y4">
            <v>24.971</v>
          </cell>
          <cell r="Z4">
            <v>41.962000000000003</v>
          </cell>
          <cell r="AA4">
            <v>6.9880000000000004</v>
          </cell>
          <cell r="AB4">
            <v>40.963000000000001</v>
          </cell>
          <cell r="AC4">
            <v>27.97</v>
          </cell>
          <cell r="AD4">
            <v>14.974</v>
          </cell>
          <cell r="AE4">
            <v>81.944999999999993</v>
          </cell>
          <cell r="AF4">
            <v>15.976000000000001</v>
          </cell>
          <cell r="AG4">
            <v>50.957000000000001</v>
          </cell>
          <cell r="AH4">
            <v>13.9735</v>
          </cell>
          <cell r="AI4">
            <v>49.957000000000001</v>
          </cell>
          <cell r="AJ4">
            <v>51.957000000000001</v>
          </cell>
          <cell r="AK4">
            <v>21.972999999999999</v>
          </cell>
          <cell r="AL4">
            <v>22.972000000000001</v>
          </cell>
          <cell r="AM4">
            <v>39.963000000000001</v>
          </cell>
        </row>
        <row r="5">
          <cell r="P5">
            <v>2E-3</v>
          </cell>
          <cell r="Q5">
            <v>12.96</v>
          </cell>
          <cell r="R5">
            <v>32.933999999999997</v>
          </cell>
          <cell r="S5">
            <v>4.97</v>
          </cell>
          <cell r="T5">
            <v>82.89</v>
          </cell>
          <cell r="U5">
            <v>5.9720000000000004</v>
          </cell>
          <cell r="V5">
            <v>23.942</v>
          </cell>
          <cell r="W5">
            <v>28.937999999999999</v>
          </cell>
          <cell r="X5">
            <v>25.942</v>
          </cell>
          <cell r="Y5">
            <v>24.942</v>
          </cell>
          <cell r="Z5">
            <v>41.923999999999999</v>
          </cell>
          <cell r="AA5">
            <v>6.976</v>
          </cell>
          <cell r="AB5">
            <v>40.926000000000002</v>
          </cell>
          <cell r="AC5">
            <v>27.94</v>
          </cell>
          <cell r="AD5">
            <v>14.948</v>
          </cell>
          <cell r="AE5">
            <v>81.89</v>
          </cell>
          <cell r="AF5">
            <v>15.952</v>
          </cell>
          <cell r="AG5">
            <v>50.914000000000001</v>
          </cell>
          <cell r="AH5">
            <v>13.946999999999999</v>
          </cell>
          <cell r="AI5">
            <v>49.914000000000001</v>
          </cell>
          <cell r="AJ5">
            <v>51.914000000000001</v>
          </cell>
          <cell r="AK5">
            <v>21.946000000000002</v>
          </cell>
          <cell r="AL5">
            <v>22.943999999999999</v>
          </cell>
          <cell r="AM5">
            <v>39.926000000000002</v>
          </cell>
        </row>
        <row r="6">
          <cell r="P6">
            <v>3.0000000000000001E-3</v>
          </cell>
          <cell r="Q6">
            <v>12.94</v>
          </cell>
          <cell r="R6">
            <v>32.901000000000003</v>
          </cell>
          <cell r="S6">
            <v>4.9550000000000001</v>
          </cell>
          <cell r="T6">
            <v>82.834999999999994</v>
          </cell>
          <cell r="U6">
            <v>5.9580000000000002</v>
          </cell>
          <cell r="V6">
            <v>23.913</v>
          </cell>
          <cell r="W6">
            <v>28.907</v>
          </cell>
          <cell r="X6">
            <v>25.913</v>
          </cell>
          <cell r="Y6">
            <v>24.913</v>
          </cell>
          <cell r="Z6">
            <v>41.886000000000003</v>
          </cell>
          <cell r="AA6">
            <v>6.9640000000000004</v>
          </cell>
          <cell r="AB6">
            <v>40.889000000000003</v>
          </cell>
          <cell r="AC6">
            <v>27.91</v>
          </cell>
          <cell r="AD6">
            <v>14.922000000000001</v>
          </cell>
          <cell r="AE6">
            <v>81.834999999999994</v>
          </cell>
          <cell r="AF6">
            <v>15.928000000000001</v>
          </cell>
          <cell r="AG6">
            <v>50.871000000000002</v>
          </cell>
          <cell r="AH6">
            <v>13.920500000000001</v>
          </cell>
          <cell r="AI6">
            <v>49.871000000000002</v>
          </cell>
          <cell r="AJ6">
            <v>51.871000000000002</v>
          </cell>
          <cell r="AK6">
            <v>21.919</v>
          </cell>
          <cell r="AL6">
            <v>22.916</v>
          </cell>
          <cell r="AM6">
            <v>39.889000000000003</v>
          </cell>
        </row>
        <row r="7">
          <cell r="P7">
            <v>4.0000000000000001E-3</v>
          </cell>
          <cell r="Q7">
            <v>12.92</v>
          </cell>
          <cell r="R7">
            <v>32.868000000000002</v>
          </cell>
          <cell r="S7">
            <v>4.9400000000000004</v>
          </cell>
          <cell r="T7">
            <v>82.78</v>
          </cell>
          <cell r="U7">
            <v>5.944</v>
          </cell>
          <cell r="V7">
            <v>23.884</v>
          </cell>
          <cell r="W7">
            <v>28.876000000000001</v>
          </cell>
          <cell r="X7">
            <v>25.884</v>
          </cell>
          <cell r="Y7">
            <v>24.884</v>
          </cell>
          <cell r="Z7">
            <v>41.847999999999999</v>
          </cell>
          <cell r="AA7">
            <v>6.952</v>
          </cell>
          <cell r="AB7">
            <v>40.851999999999997</v>
          </cell>
          <cell r="AC7">
            <v>27.88</v>
          </cell>
          <cell r="AD7">
            <v>14.896000000000001</v>
          </cell>
          <cell r="AE7">
            <v>81.78</v>
          </cell>
          <cell r="AF7">
            <v>15.904</v>
          </cell>
          <cell r="AG7">
            <v>50.828000000000003</v>
          </cell>
          <cell r="AH7">
            <v>13.894</v>
          </cell>
          <cell r="AI7">
            <v>49.828000000000003</v>
          </cell>
          <cell r="AJ7">
            <v>51.828000000000003</v>
          </cell>
          <cell r="AK7">
            <v>21.891999999999999</v>
          </cell>
          <cell r="AL7">
            <v>22.888000000000002</v>
          </cell>
          <cell r="AM7">
            <v>39.851999999999997</v>
          </cell>
        </row>
        <row r="8">
          <cell r="P8">
            <v>5.0000000000000001E-3</v>
          </cell>
          <cell r="Q8">
            <v>12.9</v>
          </cell>
          <cell r="R8">
            <v>32.835000000000001</v>
          </cell>
          <cell r="S8">
            <v>4.9249999999999998</v>
          </cell>
          <cell r="T8">
            <v>82.724999999999994</v>
          </cell>
          <cell r="U8">
            <v>5.93</v>
          </cell>
          <cell r="V8">
            <v>23.855</v>
          </cell>
          <cell r="W8">
            <v>28.844999999999999</v>
          </cell>
          <cell r="X8">
            <v>25.855</v>
          </cell>
          <cell r="Y8">
            <v>24.855</v>
          </cell>
          <cell r="Z8">
            <v>41.81</v>
          </cell>
          <cell r="AA8">
            <v>6.94</v>
          </cell>
          <cell r="AB8">
            <v>40.814999999999998</v>
          </cell>
          <cell r="AC8">
            <v>27.85</v>
          </cell>
          <cell r="AD8">
            <v>14.87</v>
          </cell>
          <cell r="AE8">
            <v>81.724999999999994</v>
          </cell>
          <cell r="AF8">
            <v>15.88</v>
          </cell>
          <cell r="AG8">
            <v>50.784999999999997</v>
          </cell>
          <cell r="AH8">
            <v>13.8675</v>
          </cell>
          <cell r="AI8">
            <v>49.784999999999997</v>
          </cell>
          <cell r="AJ8">
            <v>51.784999999999997</v>
          </cell>
          <cell r="AK8">
            <v>21.864999999999998</v>
          </cell>
          <cell r="AL8">
            <v>22.86</v>
          </cell>
          <cell r="AM8">
            <v>39.814999999999998</v>
          </cell>
        </row>
        <row r="9">
          <cell r="P9">
            <v>6.0000000000000001E-3</v>
          </cell>
          <cell r="Q9">
            <v>12.88</v>
          </cell>
          <cell r="R9">
            <v>32.802</v>
          </cell>
          <cell r="S9">
            <v>4.91</v>
          </cell>
          <cell r="T9">
            <v>82.67</v>
          </cell>
          <cell r="U9">
            <v>5.9160000000000004</v>
          </cell>
          <cell r="V9">
            <v>23.826000000000001</v>
          </cell>
          <cell r="W9">
            <v>28.814</v>
          </cell>
          <cell r="X9">
            <v>25.826000000000001</v>
          </cell>
          <cell r="Y9">
            <v>24.826000000000001</v>
          </cell>
          <cell r="Z9">
            <v>41.771999999999998</v>
          </cell>
          <cell r="AA9">
            <v>6.9279999999999999</v>
          </cell>
          <cell r="AB9">
            <v>40.777999999999999</v>
          </cell>
          <cell r="AC9">
            <v>27.82</v>
          </cell>
          <cell r="AD9">
            <v>14.843999999999999</v>
          </cell>
          <cell r="AE9">
            <v>81.67</v>
          </cell>
          <cell r="AF9">
            <v>15.856</v>
          </cell>
          <cell r="AG9">
            <v>50.741999999999997</v>
          </cell>
          <cell r="AH9">
            <v>13.840999999999999</v>
          </cell>
          <cell r="AI9">
            <v>49.741999999999997</v>
          </cell>
          <cell r="AJ9">
            <v>51.741999999999997</v>
          </cell>
          <cell r="AK9">
            <v>21.838000000000001</v>
          </cell>
          <cell r="AL9">
            <v>22.832000000000001</v>
          </cell>
          <cell r="AM9">
            <v>39.777999999999999</v>
          </cell>
        </row>
        <row r="10">
          <cell r="P10">
            <v>7.0000000000000001E-3</v>
          </cell>
          <cell r="Q10">
            <v>12.86</v>
          </cell>
          <cell r="R10">
            <v>32.768999999999998</v>
          </cell>
          <cell r="S10">
            <v>4.8949999999999996</v>
          </cell>
          <cell r="T10">
            <v>82.614999999999995</v>
          </cell>
          <cell r="U10">
            <v>5.9020000000000001</v>
          </cell>
          <cell r="V10">
            <v>23.797000000000001</v>
          </cell>
          <cell r="W10">
            <v>28.783000000000001</v>
          </cell>
          <cell r="X10">
            <v>25.797000000000001</v>
          </cell>
          <cell r="Y10">
            <v>24.797000000000001</v>
          </cell>
          <cell r="Z10">
            <v>41.734000000000002</v>
          </cell>
          <cell r="AA10">
            <v>6.9160000000000004</v>
          </cell>
          <cell r="AB10">
            <v>40.741</v>
          </cell>
          <cell r="AC10">
            <v>27.79</v>
          </cell>
          <cell r="AD10">
            <v>14.818</v>
          </cell>
          <cell r="AE10">
            <v>81.614999999999995</v>
          </cell>
          <cell r="AF10">
            <v>15.832000000000001</v>
          </cell>
          <cell r="AG10">
            <v>50.698999999999998</v>
          </cell>
          <cell r="AH10">
            <v>13.814500000000001</v>
          </cell>
          <cell r="AI10">
            <v>49.698999999999998</v>
          </cell>
          <cell r="AJ10">
            <v>51.698999999999998</v>
          </cell>
          <cell r="AK10">
            <v>21.811</v>
          </cell>
          <cell r="AL10">
            <v>22.803999999999998</v>
          </cell>
          <cell r="AM10">
            <v>39.741</v>
          </cell>
        </row>
        <row r="11">
          <cell r="P11">
            <v>8.0000000000000002E-3</v>
          </cell>
          <cell r="Q11">
            <v>12.84</v>
          </cell>
          <cell r="R11">
            <v>32.735999999999997</v>
          </cell>
          <cell r="S11">
            <v>4.88</v>
          </cell>
          <cell r="T11">
            <v>82.56</v>
          </cell>
          <cell r="U11">
            <v>5.8879999999999999</v>
          </cell>
          <cell r="V11">
            <v>23.768000000000001</v>
          </cell>
          <cell r="W11">
            <v>28.751999999999999</v>
          </cell>
          <cell r="X11">
            <v>25.768000000000001</v>
          </cell>
          <cell r="Y11">
            <v>24.768000000000001</v>
          </cell>
          <cell r="Z11">
            <v>41.695999999999998</v>
          </cell>
          <cell r="AA11">
            <v>6.9039999999999999</v>
          </cell>
          <cell r="AB11">
            <v>40.704000000000001</v>
          </cell>
          <cell r="AC11">
            <v>27.76</v>
          </cell>
          <cell r="AD11">
            <v>14.792</v>
          </cell>
          <cell r="AE11">
            <v>81.56</v>
          </cell>
          <cell r="AF11">
            <v>15.808</v>
          </cell>
          <cell r="AG11">
            <v>50.655999999999999</v>
          </cell>
          <cell r="AH11">
            <v>13.788</v>
          </cell>
          <cell r="AI11">
            <v>49.655999999999999</v>
          </cell>
          <cell r="AJ11">
            <v>51.655999999999999</v>
          </cell>
          <cell r="AK11">
            <v>21.783999999999999</v>
          </cell>
          <cell r="AL11">
            <v>22.776</v>
          </cell>
          <cell r="AM11">
            <v>39.704000000000001</v>
          </cell>
        </row>
        <row r="12">
          <cell r="P12">
            <v>8.9999999999999993E-3</v>
          </cell>
          <cell r="Q12">
            <v>12.82</v>
          </cell>
          <cell r="R12">
            <v>32.703000000000003</v>
          </cell>
          <cell r="S12">
            <v>4.8650000000000002</v>
          </cell>
          <cell r="T12">
            <v>82.504999999999995</v>
          </cell>
          <cell r="U12">
            <v>5.8739999999999997</v>
          </cell>
          <cell r="V12">
            <v>23.739000000000001</v>
          </cell>
          <cell r="W12">
            <v>28.721</v>
          </cell>
          <cell r="X12">
            <v>25.739000000000001</v>
          </cell>
          <cell r="Y12">
            <v>24.739000000000001</v>
          </cell>
          <cell r="Z12">
            <v>41.658000000000001</v>
          </cell>
          <cell r="AA12">
            <v>6.8920000000000003</v>
          </cell>
          <cell r="AB12">
            <v>40.667000000000002</v>
          </cell>
          <cell r="AC12">
            <v>27.73</v>
          </cell>
          <cell r="AD12">
            <v>14.766</v>
          </cell>
          <cell r="AE12">
            <v>81.504999999999995</v>
          </cell>
          <cell r="AF12">
            <v>15.784000000000001</v>
          </cell>
          <cell r="AG12">
            <v>50.613</v>
          </cell>
          <cell r="AH12">
            <v>13.7615</v>
          </cell>
          <cell r="AI12">
            <v>49.613</v>
          </cell>
          <cell r="AJ12">
            <v>51.613</v>
          </cell>
          <cell r="AK12">
            <v>21.757000000000001</v>
          </cell>
          <cell r="AL12">
            <v>22.748000000000001</v>
          </cell>
          <cell r="AM12">
            <v>39.667000000000002</v>
          </cell>
        </row>
        <row r="13">
          <cell r="P13">
            <v>0.01</v>
          </cell>
          <cell r="Q13">
            <v>12.8</v>
          </cell>
          <cell r="R13">
            <v>32.67</v>
          </cell>
          <cell r="S13">
            <v>4.8499999999999996</v>
          </cell>
          <cell r="T13">
            <v>82.45</v>
          </cell>
          <cell r="U13">
            <v>5.86</v>
          </cell>
          <cell r="V13">
            <v>23.71</v>
          </cell>
          <cell r="W13">
            <v>28.69</v>
          </cell>
          <cell r="X13">
            <v>25.71</v>
          </cell>
          <cell r="Y13">
            <v>24.71</v>
          </cell>
          <cell r="Z13">
            <v>41.62</v>
          </cell>
          <cell r="AA13">
            <v>6.88</v>
          </cell>
          <cell r="AB13">
            <v>40.630000000000003</v>
          </cell>
          <cell r="AC13">
            <v>27.7</v>
          </cell>
          <cell r="AD13">
            <v>14.74</v>
          </cell>
          <cell r="AE13">
            <v>81.45</v>
          </cell>
          <cell r="AF13">
            <v>15.76</v>
          </cell>
          <cell r="AG13">
            <v>50.57</v>
          </cell>
          <cell r="AH13">
            <v>13.734999999999999</v>
          </cell>
          <cell r="AI13">
            <v>49.57</v>
          </cell>
          <cell r="AJ13">
            <v>51.57</v>
          </cell>
          <cell r="AK13">
            <v>21.73</v>
          </cell>
          <cell r="AL13">
            <v>22.72</v>
          </cell>
          <cell r="AM13">
            <v>39.630000000000003</v>
          </cell>
        </row>
        <row r="14">
          <cell r="P14">
            <v>1.0999999999999999E-2</v>
          </cell>
          <cell r="Q14">
            <v>12.78</v>
          </cell>
          <cell r="R14">
            <v>32.637</v>
          </cell>
          <cell r="S14">
            <v>4.835</v>
          </cell>
          <cell r="T14">
            <v>82.394999999999996</v>
          </cell>
          <cell r="U14">
            <v>5.8460000000000001</v>
          </cell>
          <cell r="V14">
            <v>23.681000000000001</v>
          </cell>
          <cell r="W14">
            <v>28.658999999999999</v>
          </cell>
          <cell r="X14">
            <v>25.681000000000001</v>
          </cell>
          <cell r="Y14">
            <v>24.681000000000001</v>
          </cell>
          <cell r="Z14">
            <v>41.582000000000001</v>
          </cell>
          <cell r="AA14">
            <v>6.8680000000000003</v>
          </cell>
          <cell r="AB14">
            <v>40.593000000000004</v>
          </cell>
          <cell r="AC14">
            <v>27.67</v>
          </cell>
          <cell r="AD14">
            <v>14.714</v>
          </cell>
          <cell r="AE14">
            <v>81.394999999999996</v>
          </cell>
          <cell r="AF14">
            <v>15.736000000000001</v>
          </cell>
          <cell r="AG14">
            <v>50.527000000000001</v>
          </cell>
          <cell r="AH14">
            <v>13.708500000000001</v>
          </cell>
          <cell r="AI14">
            <v>49.527000000000001</v>
          </cell>
          <cell r="AJ14">
            <v>51.527000000000001</v>
          </cell>
          <cell r="AK14">
            <v>21.702999999999999</v>
          </cell>
          <cell r="AL14">
            <v>22.692</v>
          </cell>
          <cell r="AM14">
            <v>39.593000000000004</v>
          </cell>
        </row>
        <row r="15">
          <cell r="P15">
            <v>1.2E-2</v>
          </cell>
          <cell r="Q15">
            <v>12.76</v>
          </cell>
          <cell r="R15">
            <v>32.603999999999999</v>
          </cell>
          <cell r="S15">
            <v>4.82</v>
          </cell>
          <cell r="T15">
            <v>82.34</v>
          </cell>
          <cell r="U15">
            <v>5.8319999999999999</v>
          </cell>
          <cell r="V15">
            <v>23.652000000000001</v>
          </cell>
          <cell r="W15">
            <v>28.628</v>
          </cell>
          <cell r="X15">
            <v>25.652000000000001</v>
          </cell>
          <cell r="Y15">
            <v>24.652000000000001</v>
          </cell>
          <cell r="Z15">
            <v>41.543999999999997</v>
          </cell>
          <cell r="AA15">
            <v>6.8559999999999999</v>
          </cell>
          <cell r="AB15">
            <v>40.555999999999997</v>
          </cell>
          <cell r="AC15">
            <v>27.64</v>
          </cell>
          <cell r="AD15">
            <v>14.688000000000001</v>
          </cell>
          <cell r="AE15">
            <v>81.34</v>
          </cell>
          <cell r="AF15">
            <v>15.712</v>
          </cell>
          <cell r="AG15">
            <v>50.484000000000002</v>
          </cell>
          <cell r="AH15">
            <v>13.682</v>
          </cell>
          <cell r="AI15">
            <v>49.484000000000002</v>
          </cell>
          <cell r="AJ15">
            <v>51.484000000000002</v>
          </cell>
          <cell r="AK15">
            <v>21.675999999999998</v>
          </cell>
          <cell r="AL15">
            <v>22.664000000000001</v>
          </cell>
          <cell r="AM15">
            <v>39.555999999999997</v>
          </cell>
        </row>
        <row r="16">
          <cell r="P16">
            <v>1.2999999999999999E-2</v>
          </cell>
          <cell r="Q16">
            <v>12.74</v>
          </cell>
          <cell r="R16">
            <v>32.570999999999998</v>
          </cell>
          <cell r="S16">
            <v>4.8049999999999997</v>
          </cell>
          <cell r="T16">
            <v>82.284999999999997</v>
          </cell>
          <cell r="U16">
            <v>5.8179999999999996</v>
          </cell>
          <cell r="V16">
            <v>23.623000000000001</v>
          </cell>
          <cell r="W16">
            <v>28.597000000000001</v>
          </cell>
          <cell r="X16">
            <v>25.623000000000001</v>
          </cell>
          <cell r="Y16">
            <v>24.623000000000001</v>
          </cell>
          <cell r="Z16">
            <v>41.506</v>
          </cell>
          <cell r="AA16">
            <v>6.8440000000000003</v>
          </cell>
          <cell r="AB16">
            <v>40.518999999999998</v>
          </cell>
          <cell r="AC16">
            <v>27.61</v>
          </cell>
          <cell r="AD16">
            <v>14.662000000000001</v>
          </cell>
          <cell r="AE16">
            <v>81.284999999999997</v>
          </cell>
          <cell r="AF16">
            <v>15.688000000000001</v>
          </cell>
          <cell r="AG16">
            <v>50.441000000000003</v>
          </cell>
          <cell r="AH16">
            <v>13.6555</v>
          </cell>
          <cell r="AI16">
            <v>49.441000000000003</v>
          </cell>
          <cell r="AJ16">
            <v>51.441000000000003</v>
          </cell>
          <cell r="AK16">
            <v>21.649000000000001</v>
          </cell>
          <cell r="AL16">
            <v>22.635999999999999</v>
          </cell>
          <cell r="AM16">
            <v>39.518999999999998</v>
          </cell>
        </row>
        <row r="17">
          <cell r="P17">
            <v>1.4E-2</v>
          </cell>
          <cell r="Q17">
            <v>12.72</v>
          </cell>
          <cell r="R17">
            <v>32.537999999999997</v>
          </cell>
          <cell r="S17">
            <v>4.79</v>
          </cell>
          <cell r="T17">
            <v>82.23</v>
          </cell>
          <cell r="U17">
            <v>5.8040000000000003</v>
          </cell>
          <cell r="V17">
            <v>23.594000000000001</v>
          </cell>
          <cell r="W17">
            <v>28.565999999999999</v>
          </cell>
          <cell r="X17">
            <v>25.594000000000001</v>
          </cell>
          <cell r="Y17">
            <v>24.594000000000001</v>
          </cell>
          <cell r="Z17">
            <v>41.468000000000004</v>
          </cell>
          <cell r="AA17">
            <v>6.8319999999999999</v>
          </cell>
          <cell r="AB17">
            <v>40.481999999999999</v>
          </cell>
          <cell r="AC17">
            <v>27.58</v>
          </cell>
          <cell r="AD17">
            <v>14.635999999999999</v>
          </cell>
          <cell r="AE17">
            <v>81.23</v>
          </cell>
          <cell r="AF17">
            <v>15.664</v>
          </cell>
          <cell r="AG17">
            <v>50.398000000000003</v>
          </cell>
          <cell r="AH17">
            <v>13.629</v>
          </cell>
          <cell r="AI17">
            <v>49.398000000000003</v>
          </cell>
          <cell r="AJ17">
            <v>51.398000000000003</v>
          </cell>
          <cell r="AK17">
            <v>21.622</v>
          </cell>
          <cell r="AL17">
            <v>22.608000000000001</v>
          </cell>
          <cell r="AM17">
            <v>39.481999999999999</v>
          </cell>
        </row>
        <row r="18">
          <cell r="P18">
            <v>1.4999999999999999E-2</v>
          </cell>
          <cell r="Q18">
            <v>12.7</v>
          </cell>
          <cell r="R18">
            <v>32.505000000000003</v>
          </cell>
          <cell r="S18">
            <v>4.7750000000000004</v>
          </cell>
          <cell r="T18">
            <v>82.174999999999997</v>
          </cell>
          <cell r="U18">
            <v>5.79</v>
          </cell>
          <cell r="V18">
            <v>23.565000000000001</v>
          </cell>
          <cell r="W18">
            <v>28.535</v>
          </cell>
          <cell r="X18">
            <v>25.565000000000001</v>
          </cell>
          <cell r="Y18">
            <v>24.565000000000001</v>
          </cell>
          <cell r="Z18">
            <v>41.43</v>
          </cell>
          <cell r="AA18">
            <v>6.82</v>
          </cell>
          <cell r="AB18">
            <v>40.445</v>
          </cell>
          <cell r="AC18">
            <v>27.55</v>
          </cell>
          <cell r="AD18">
            <v>14.61</v>
          </cell>
          <cell r="AE18">
            <v>81.174999999999997</v>
          </cell>
          <cell r="AF18">
            <v>15.64</v>
          </cell>
          <cell r="AG18">
            <v>50.354999999999997</v>
          </cell>
          <cell r="AH18">
            <v>13.602499999999999</v>
          </cell>
          <cell r="AI18">
            <v>49.354999999999997</v>
          </cell>
          <cell r="AJ18">
            <v>51.354999999999997</v>
          </cell>
          <cell r="AK18">
            <v>21.594999999999999</v>
          </cell>
          <cell r="AL18">
            <v>22.58</v>
          </cell>
          <cell r="AM18">
            <v>39.445</v>
          </cell>
        </row>
        <row r="19">
          <cell r="P19">
            <v>1.6E-2</v>
          </cell>
          <cell r="Q19">
            <v>12.68</v>
          </cell>
          <cell r="R19">
            <v>32.472000000000001</v>
          </cell>
          <cell r="S19">
            <v>4.76</v>
          </cell>
          <cell r="T19">
            <v>82.12</v>
          </cell>
          <cell r="U19">
            <v>5.7759999999999998</v>
          </cell>
          <cell r="V19">
            <v>23.536000000000001</v>
          </cell>
          <cell r="W19">
            <v>28.504000000000001</v>
          </cell>
          <cell r="X19">
            <v>25.536000000000001</v>
          </cell>
          <cell r="Y19">
            <v>24.536000000000001</v>
          </cell>
          <cell r="Z19">
            <v>41.392000000000003</v>
          </cell>
          <cell r="AA19">
            <v>6.8079999999999998</v>
          </cell>
          <cell r="AB19">
            <v>40.408000000000001</v>
          </cell>
          <cell r="AC19">
            <v>27.52</v>
          </cell>
          <cell r="AD19">
            <v>14.584</v>
          </cell>
          <cell r="AE19">
            <v>81.12</v>
          </cell>
          <cell r="AF19">
            <v>15.616</v>
          </cell>
          <cell r="AG19">
            <v>50.311999999999998</v>
          </cell>
          <cell r="AH19">
            <v>13.576000000000001</v>
          </cell>
          <cell r="AI19">
            <v>49.311999999999998</v>
          </cell>
          <cell r="AJ19">
            <v>51.311999999999998</v>
          </cell>
          <cell r="AK19">
            <v>21.568000000000001</v>
          </cell>
          <cell r="AL19">
            <v>22.552</v>
          </cell>
          <cell r="AM19">
            <v>39.408000000000001</v>
          </cell>
        </row>
        <row r="20">
          <cell r="P20">
            <v>1.7000000000000001E-2</v>
          </cell>
          <cell r="Q20">
            <v>12.66</v>
          </cell>
          <cell r="R20">
            <v>32.439</v>
          </cell>
          <cell r="S20">
            <v>4.7450000000000001</v>
          </cell>
          <cell r="T20">
            <v>82.064999999999998</v>
          </cell>
          <cell r="U20">
            <v>5.7619999999999996</v>
          </cell>
          <cell r="V20">
            <v>23.507000000000001</v>
          </cell>
          <cell r="W20">
            <v>28.472999999999999</v>
          </cell>
          <cell r="X20">
            <v>25.507000000000001</v>
          </cell>
          <cell r="Y20">
            <v>24.507000000000001</v>
          </cell>
          <cell r="Z20">
            <v>41.353999999999999</v>
          </cell>
          <cell r="AA20">
            <v>6.7960000000000003</v>
          </cell>
          <cell r="AB20">
            <v>40.371000000000002</v>
          </cell>
          <cell r="AC20">
            <v>27.49</v>
          </cell>
          <cell r="AD20">
            <v>14.558</v>
          </cell>
          <cell r="AE20">
            <v>81.064999999999998</v>
          </cell>
          <cell r="AF20">
            <v>15.592000000000001</v>
          </cell>
          <cell r="AG20">
            <v>50.268999999999998</v>
          </cell>
          <cell r="AH20">
            <v>13.5495</v>
          </cell>
          <cell r="AI20">
            <v>49.268999999999998</v>
          </cell>
          <cell r="AJ20">
            <v>51.268999999999998</v>
          </cell>
          <cell r="AK20">
            <v>21.541</v>
          </cell>
          <cell r="AL20">
            <v>22.524000000000001</v>
          </cell>
          <cell r="AM20">
            <v>39.371000000000002</v>
          </cell>
        </row>
        <row r="21">
          <cell r="P21">
            <v>1.7999999999999999E-2</v>
          </cell>
          <cell r="Q21">
            <v>12.64</v>
          </cell>
          <cell r="R21">
            <v>32.405999999999999</v>
          </cell>
          <cell r="S21">
            <v>4.7300000000000004</v>
          </cell>
          <cell r="T21">
            <v>82.01</v>
          </cell>
          <cell r="U21">
            <v>5.7480000000000002</v>
          </cell>
          <cell r="V21">
            <v>23.478000000000002</v>
          </cell>
          <cell r="W21">
            <v>28.442</v>
          </cell>
          <cell r="X21">
            <v>25.478000000000002</v>
          </cell>
          <cell r="Y21">
            <v>24.478000000000002</v>
          </cell>
          <cell r="Z21">
            <v>41.316000000000003</v>
          </cell>
          <cell r="AA21">
            <v>6.7839999999999998</v>
          </cell>
          <cell r="AB21">
            <v>40.334000000000003</v>
          </cell>
          <cell r="AC21">
            <v>27.46</v>
          </cell>
          <cell r="AD21">
            <v>14.532</v>
          </cell>
          <cell r="AE21">
            <v>81.010000000000005</v>
          </cell>
          <cell r="AF21">
            <v>15.568</v>
          </cell>
          <cell r="AG21">
            <v>50.225999999999999</v>
          </cell>
          <cell r="AH21">
            <v>13.523</v>
          </cell>
          <cell r="AI21">
            <v>49.225999999999999</v>
          </cell>
          <cell r="AJ21">
            <v>51.225999999999999</v>
          </cell>
          <cell r="AK21">
            <v>21.513999999999999</v>
          </cell>
          <cell r="AL21">
            <v>22.495999999999999</v>
          </cell>
          <cell r="AM21">
            <v>39.334000000000003</v>
          </cell>
        </row>
        <row r="22">
          <cell r="P22">
            <v>1.9E-2</v>
          </cell>
          <cell r="Q22">
            <v>12.62</v>
          </cell>
          <cell r="R22">
            <v>32.372999999999998</v>
          </cell>
          <cell r="S22">
            <v>4.7149999999999999</v>
          </cell>
          <cell r="T22">
            <v>81.954999999999998</v>
          </cell>
          <cell r="U22">
            <v>5.734</v>
          </cell>
          <cell r="V22">
            <v>23.449000000000002</v>
          </cell>
          <cell r="W22">
            <v>28.411000000000001</v>
          </cell>
          <cell r="X22">
            <v>25.449000000000002</v>
          </cell>
          <cell r="Y22">
            <v>24.449000000000002</v>
          </cell>
          <cell r="Z22">
            <v>41.277999999999999</v>
          </cell>
          <cell r="AA22">
            <v>6.7720000000000002</v>
          </cell>
          <cell r="AB22">
            <v>40.296999999999997</v>
          </cell>
          <cell r="AC22">
            <v>27.43</v>
          </cell>
          <cell r="AD22">
            <v>14.506</v>
          </cell>
          <cell r="AE22">
            <v>80.954999999999998</v>
          </cell>
          <cell r="AF22">
            <v>15.544</v>
          </cell>
          <cell r="AG22">
            <v>50.183</v>
          </cell>
          <cell r="AH22">
            <v>13.496499999999999</v>
          </cell>
          <cell r="AI22">
            <v>49.183</v>
          </cell>
          <cell r="AJ22">
            <v>51.183</v>
          </cell>
          <cell r="AK22">
            <v>21.486999999999998</v>
          </cell>
          <cell r="AL22">
            <v>22.468</v>
          </cell>
          <cell r="AM22">
            <v>39.296999999999997</v>
          </cell>
        </row>
        <row r="23">
          <cell r="P23">
            <v>0.02</v>
          </cell>
          <cell r="Q23">
            <v>12.6</v>
          </cell>
          <cell r="R23">
            <v>32.340000000000003</v>
          </cell>
          <cell r="S23">
            <v>4.7</v>
          </cell>
          <cell r="T23">
            <v>81.900000000000006</v>
          </cell>
          <cell r="U23">
            <v>5.72</v>
          </cell>
          <cell r="V23">
            <v>23.42</v>
          </cell>
          <cell r="W23">
            <v>28.38</v>
          </cell>
          <cell r="X23">
            <v>25.42</v>
          </cell>
          <cell r="Y23">
            <v>24.42</v>
          </cell>
          <cell r="Z23">
            <v>41.24</v>
          </cell>
          <cell r="AA23">
            <v>6.76</v>
          </cell>
          <cell r="AB23">
            <v>40.26</v>
          </cell>
          <cell r="AC23">
            <v>27.4</v>
          </cell>
          <cell r="AD23">
            <v>14.48</v>
          </cell>
          <cell r="AE23">
            <v>80.900000000000006</v>
          </cell>
          <cell r="AF23">
            <v>15.52</v>
          </cell>
          <cell r="AG23">
            <v>50.14</v>
          </cell>
          <cell r="AH23">
            <v>13.47</v>
          </cell>
          <cell r="AI23">
            <v>49.14</v>
          </cell>
          <cell r="AJ23">
            <v>51.14</v>
          </cell>
          <cell r="AK23">
            <v>21.46</v>
          </cell>
          <cell r="AL23">
            <v>22.44</v>
          </cell>
          <cell r="AM23">
            <v>39.26</v>
          </cell>
        </row>
        <row r="24">
          <cell r="P24">
            <v>2.1000000000000001E-2</v>
          </cell>
          <cell r="Q24">
            <v>12.58</v>
          </cell>
          <cell r="R24">
            <v>32.307000000000002</v>
          </cell>
          <cell r="S24">
            <v>4.6849999999999996</v>
          </cell>
          <cell r="T24">
            <v>81.844999999999999</v>
          </cell>
          <cell r="U24">
            <v>5.7060000000000004</v>
          </cell>
          <cell r="V24">
            <v>23.390999999999998</v>
          </cell>
          <cell r="W24">
            <v>28.349</v>
          </cell>
          <cell r="X24">
            <v>25.390999999999998</v>
          </cell>
          <cell r="Y24">
            <v>24.390999999999998</v>
          </cell>
          <cell r="Z24">
            <v>41.201999999999998</v>
          </cell>
          <cell r="AA24">
            <v>6.7480000000000002</v>
          </cell>
          <cell r="AB24">
            <v>40.222999999999999</v>
          </cell>
          <cell r="AC24">
            <v>27.37</v>
          </cell>
          <cell r="AD24">
            <v>14.454000000000001</v>
          </cell>
          <cell r="AE24">
            <v>80.844999999999999</v>
          </cell>
          <cell r="AF24">
            <v>15.496</v>
          </cell>
          <cell r="AG24">
            <v>50.097000000000001</v>
          </cell>
          <cell r="AH24">
            <v>13.4435</v>
          </cell>
          <cell r="AI24">
            <v>49.097000000000001</v>
          </cell>
          <cell r="AJ24">
            <v>51.097000000000001</v>
          </cell>
          <cell r="AK24">
            <v>21.433</v>
          </cell>
          <cell r="AL24">
            <v>22.411999999999999</v>
          </cell>
          <cell r="AM24">
            <v>39.222999999999999</v>
          </cell>
        </row>
        <row r="25">
          <cell r="P25">
            <v>2.1999999999999999E-2</v>
          </cell>
          <cell r="Q25">
            <v>12.56</v>
          </cell>
          <cell r="R25">
            <v>32.274000000000001</v>
          </cell>
          <cell r="S25">
            <v>4.67</v>
          </cell>
          <cell r="T25">
            <v>81.790000000000006</v>
          </cell>
          <cell r="U25">
            <v>5.6920000000000002</v>
          </cell>
          <cell r="V25">
            <v>23.361999999999998</v>
          </cell>
          <cell r="W25">
            <v>28.318000000000001</v>
          </cell>
          <cell r="X25">
            <v>25.361999999999998</v>
          </cell>
          <cell r="Y25">
            <v>24.361999999999998</v>
          </cell>
          <cell r="Z25">
            <v>41.164000000000001</v>
          </cell>
          <cell r="AA25">
            <v>6.7359999999999998</v>
          </cell>
          <cell r="AB25">
            <v>40.186</v>
          </cell>
          <cell r="AC25">
            <v>27.34</v>
          </cell>
          <cell r="AD25">
            <v>14.428000000000001</v>
          </cell>
          <cell r="AE25">
            <v>80.790000000000006</v>
          </cell>
          <cell r="AF25">
            <v>15.472</v>
          </cell>
          <cell r="AG25">
            <v>50.054000000000002</v>
          </cell>
          <cell r="AH25">
            <v>13.417</v>
          </cell>
          <cell r="AI25">
            <v>49.054000000000002</v>
          </cell>
          <cell r="AJ25">
            <v>51.054000000000002</v>
          </cell>
          <cell r="AK25">
            <v>21.405999999999999</v>
          </cell>
          <cell r="AL25">
            <v>22.384</v>
          </cell>
          <cell r="AM25">
            <v>39.186</v>
          </cell>
        </row>
        <row r="26">
          <cell r="P26">
            <v>2.3E-2</v>
          </cell>
          <cell r="Q26">
            <v>12.54</v>
          </cell>
          <cell r="R26">
            <v>32.241</v>
          </cell>
          <cell r="S26">
            <v>4.6550000000000002</v>
          </cell>
          <cell r="T26">
            <v>81.734999999999999</v>
          </cell>
          <cell r="U26">
            <v>5.6779999999999999</v>
          </cell>
          <cell r="V26">
            <v>23.332999999999998</v>
          </cell>
          <cell r="W26">
            <v>28.286999999999999</v>
          </cell>
          <cell r="X26">
            <v>25.332999999999998</v>
          </cell>
          <cell r="Y26">
            <v>24.332999999999998</v>
          </cell>
          <cell r="Z26">
            <v>41.125999999999998</v>
          </cell>
          <cell r="AA26">
            <v>6.7240000000000002</v>
          </cell>
          <cell r="AB26">
            <v>40.149000000000001</v>
          </cell>
          <cell r="AC26">
            <v>27.31</v>
          </cell>
          <cell r="AD26">
            <v>14.401999999999999</v>
          </cell>
          <cell r="AE26">
            <v>80.734999999999999</v>
          </cell>
          <cell r="AF26">
            <v>15.448</v>
          </cell>
          <cell r="AG26">
            <v>50.011000000000003</v>
          </cell>
          <cell r="AH26">
            <v>13.390499999999999</v>
          </cell>
          <cell r="AI26">
            <v>49.011000000000003</v>
          </cell>
          <cell r="AJ26">
            <v>51.011000000000003</v>
          </cell>
          <cell r="AK26">
            <v>21.379000000000001</v>
          </cell>
          <cell r="AL26">
            <v>22.356000000000002</v>
          </cell>
          <cell r="AM26">
            <v>39.149000000000001</v>
          </cell>
        </row>
        <row r="27">
          <cell r="P27">
            <v>2.4E-2</v>
          </cell>
          <cell r="Q27">
            <v>12.52</v>
          </cell>
          <cell r="R27">
            <v>32.207999999999998</v>
          </cell>
          <cell r="S27">
            <v>4.6399999999999997</v>
          </cell>
          <cell r="T27">
            <v>81.680000000000007</v>
          </cell>
          <cell r="U27">
            <v>5.6639999999999997</v>
          </cell>
          <cell r="V27">
            <v>23.303999999999998</v>
          </cell>
          <cell r="W27">
            <v>28.256</v>
          </cell>
          <cell r="X27">
            <v>25.303999999999998</v>
          </cell>
          <cell r="Y27">
            <v>24.303999999999998</v>
          </cell>
          <cell r="Z27">
            <v>41.088000000000001</v>
          </cell>
          <cell r="AA27">
            <v>6.7119999999999997</v>
          </cell>
          <cell r="AB27">
            <v>40.112000000000002</v>
          </cell>
          <cell r="AC27">
            <v>27.28</v>
          </cell>
          <cell r="AD27">
            <v>14.375999999999999</v>
          </cell>
          <cell r="AE27">
            <v>80.680000000000007</v>
          </cell>
          <cell r="AF27">
            <v>15.423999999999999</v>
          </cell>
          <cell r="AG27">
            <v>49.968000000000004</v>
          </cell>
          <cell r="AH27">
            <v>13.364000000000001</v>
          </cell>
          <cell r="AI27">
            <v>48.968000000000004</v>
          </cell>
          <cell r="AJ27">
            <v>50.968000000000004</v>
          </cell>
          <cell r="AK27">
            <v>21.352</v>
          </cell>
          <cell r="AL27">
            <v>22.327999999999999</v>
          </cell>
          <cell r="AM27">
            <v>39.112000000000002</v>
          </cell>
        </row>
        <row r="28">
          <cell r="P28">
            <v>2.5000000000000001E-2</v>
          </cell>
          <cell r="Q28">
            <v>12.5</v>
          </cell>
          <cell r="R28">
            <v>32.174999999999997</v>
          </cell>
          <cell r="S28">
            <v>4.625</v>
          </cell>
          <cell r="T28">
            <v>81.625</v>
          </cell>
          <cell r="U28">
            <v>5.65</v>
          </cell>
          <cell r="V28">
            <v>23.274999999999999</v>
          </cell>
          <cell r="W28">
            <v>28.225000000000001</v>
          </cell>
          <cell r="X28">
            <v>25.274999999999999</v>
          </cell>
          <cell r="Y28">
            <v>24.274999999999999</v>
          </cell>
          <cell r="Z28">
            <v>41.05</v>
          </cell>
          <cell r="AA28">
            <v>6.7</v>
          </cell>
          <cell r="AB28">
            <v>40.075000000000003</v>
          </cell>
          <cell r="AC28">
            <v>27.25</v>
          </cell>
          <cell r="AD28">
            <v>14.35</v>
          </cell>
          <cell r="AE28">
            <v>80.625</v>
          </cell>
          <cell r="AF28">
            <v>15.4</v>
          </cell>
          <cell r="AG28">
            <v>49.924999999999997</v>
          </cell>
          <cell r="AH28">
            <v>13.3375</v>
          </cell>
          <cell r="AI28">
            <v>48.924999999999997</v>
          </cell>
          <cell r="AJ28">
            <v>50.924999999999997</v>
          </cell>
          <cell r="AK28">
            <v>21.324999999999999</v>
          </cell>
          <cell r="AL28">
            <v>22.3</v>
          </cell>
          <cell r="AM28">
            <v>39.075000000000003</v>
          </cell>
        </row>
        <row r="29">
          <cell r="P29">
            <v>2.5999999999999999E-2</v>
          </cell>
          <cell r="Q29">
            <v>12.48</v>
          </cell>
          <cell r="R29">
            <v>32.142000000000003</v>
          </cell>
          <cell r="S29">
            <v>4.6100000000000003</v>
          </cell>
          <cell r="T29">
            <v>81.569999999999993</v>
          </cell>
          <cell r="U29">
            <v>5.6360000000000001</v>
          </cell>
          <cell r="V29">
            <v>23.245999999999999</v>
          </cell>
          <cell r="W29">
            <v>28.193999999999999</v>
          </cell>
          <cell r="X29">
            <v>25.245999999999999</v>
          </cell>
          <cell r="Y29">
            <v>24.245999999999999</v>
          </cell>
          <cell r="Z29">
            <v>41.012</v>
          </cell>
          <cell r="AA29">
            <v>6.6879999999999997</v>
          </cell>
          <cell r="AB29">
            <v>40.037999999999997</v>
          </cell>
          <cell r="AC29">
            <v>27.22</v>
          </cell>
          <cell r="AD29">
            <v>14.324</v>
          </cell>
          <cell r="AE29">
            <v>80.569999999999993</v>
          </cell>
          <cell r="AF29">
            <v>15.375999999999999</v>
          </cell>
          <cell r="AG29">
            <v>49.881999999999998</v>
          </cell>
          <cell r="AH29">
            <v>13.311</v>
          </cell>
          <cell r="AI29">
            <v>48.881999999999998</v>
          </cell>
          <cell r="AJ29">
            <v>50.881999999999998</v>
          </cell>
          <cell r="AK29">
            <v>21.297999999999998</v>
          </cell>
          <cell r="AL29">
            <v>22.271999999999998</v>
          </cell>
          <cell r="AM29">
            <v>39.037999999999997</v>
          </cell>
        </row>
        <row r="30">
          <cell r="P30">
            <v>2.7E-2</v>
          </cell>
          <cell r="Q30">
            <v>12.46</v>
          </cell>
          <cell r="R30">
            <v>32.109000000000002</v>
          </cell>
          <cell r="S30">
            <v>4.5949999999999998</v>
          </cell>
          <cell r="T30">
            <v>81.515000000000001</v>
          </cell>
          <cell r="U30">
            <v>5.6219999999999999</v>
          </cell>
          <cell r="V30">
            <v>23.216999999999999</v>
          </cell>
          <cell r="W30">
            <v>28.163</v>
          </cell>
          <cell r="X30">
            <v>25.216999999999999</v>
          </cell>
          <cell r="Y30">
            <v>24.216999999999999</v>
          </cell>
          <cell r="Z30">
            <v>40.973999999999997</v>
          </cell>
          <cell r="AA30">
            <v>6.6760000000000002</v>
          </cell>
          <cell r="AB30">
            <v>40.000999999999998</v>
          </cell>
          <cell r="AC30">
            <v>27.19</v>
          </cell>
          <cell r="AD30">
            <v>14.298</v>
          </cell>
          <cell r="AE30">
            <v>80.515000000000001</v>
          </cell>
          <cell r="AF30">
            <v>15.352</v>
          </cell>
          <cell r="AG30">
            <v>49.838999999999999</v>
          </cell>
          <cell r="AH30">
            <v>13.2845</v>
          </cell>
          <cell r="AI30">
            <v>48.838999999999999</v>
          </cell>
          <cell r="AJ30">
            <v>50.838999999999999</v>
          </cell>
          <cell r="AK30">
            <v>21.271000000000001</v>
          </cell>
          <cell r="AL30">
            <v>22.244</v>
          </cell>
          <cell r="AM30">
            <v>39.000999999999998</v>
          </cell>
        </row>
        <row r="31">
          <cell r="P31">
            <v>2.8000000000000001E-2</v>
          </cell>
          <cell r="Q31">
            <v>12.44</v>
          </cell>
          <cell r="R31">
            <v>32.076000000000001</v>
          </cell>
          <cell r="S31">
            <v>4.58</v>
          </cell>
          <cell r="T31">
            <v>81.459999999999994</v>
          </cell>
          <cell r="U31">
            <v>5.6079999999999997</v>
          </cell>
          <cell r="V31">
            <v>23.187999999999999</v>
          </cell>
          <cell r="W31">
            <v>28.132000000000001</v>
          </cell>
          <cell r="X31">
            <v>25.187999999999999</v>
          </cell>
          <cell r="Y31">
            <v>24.187999999999999</v>
          </cell>
          <cell r="Z31">
            <v>40.936</v>
          </cell>
          <cell r="AA31">
            <v>6.6639999999999997</v>
          </cell>
          <cell r="AB31">
            <v>39.963999999999999</v>
          </cell>
          <cell r="AC31">
            <v>27.16</v>
          </cell>
          <cell r="AD31">
            <v>14.272</v>
          </cell>
          <cell r="AE31">
            <v>80.459999999999994</v>
          </cell>
          <cell r="AF31">
            <v>15.327999999999999</v>
          </cell>
          <cell r="AG31">
            <v>49.795999999999999</v>
          </cell>
          <cell r="AH31">
            <v>13.257999999999999</v>
          </cell>
          <cell r="AI31">
            <v>48.795999999999999</v>
          </cell>
          <cell r="AJ31">
            <v>50.795999999999999</v>
          </cell>
          <cell r="AK31">
            <v>21.244</v>
          </cell>
          <cell r="AL31">
            <v>22.216000000000001</v>
          </cell>
          <cell r="AM31">
            <v>38.963999999999999</v>
          </cell>
        </row>
        <row r="32">
          <cell r="P32">
            <v>2.9000000000000001E-2</v>
          </cell>
          <cell r="Q32">
            <v>12.42</v>
          </cell>
          <cell r="R32">
            <v>32.042999999999999</v>
          </cell>
          <cell r="S32">
            <v>4.5650000000000004</v>
          </cell>
          <cell r="T32">
            <v>81.405000000000001</v>
          </cell>
          <cell r="U32">
            <v>5.5940000000000003</v>
          </cell>
          <cell r="V32">
            <v>23.158999999999999</v>
          </cell>
          <cell r="W32">
            <v>28.100999999999999</v>
          </cell>
          <cell r="X32">
            <v>25.158999999999999</v>
          </cell>
          <cell r="Y32">
            <v>24.158999999999999</v>
          </cell>
          <cell r="Z32">
            <v>40.898000000000003</v>
          </cell>
          <cell r="AA32">
            <v>6.6520000000000001</v>
          </cell>
          <cell r="AB32">
            <v>39.927</v>
          </cell>
          <cell r="AC32">
            <v>27.13</v>
          </cell>
          <cell r="AD32">
            <v>14.246</v>
          </cell>
          <cell r="AE32">
            <v>80.405000000000001</v>
          </cell>
          <cell r="AF32">
            <v>15.304</v>
          </cell>
          <cell r="AG32">
            <v>49.753</v>
          </cell>
          <cell r="AH32">
            <v>13.2315</v>
          </cell>
          <cell r="AI32">
            <v>48.753</v>
          </cell>
          <cell r="AJ32">
            <v>50.753</v>
          </cell>
          <cell r="AK32">
            <v>21.216999999999999</v>
          </cell>
          <cell r="AL32">
            <v>22.187999999999999</v>
          </cell>
          <cell r="AM32">
            <v>38.927</v>
          </cell>
        </row>
        <row r="33">
          <cell r="P33">
            <v>0.03</v>
          </cell>
          <cell r="Q33">
            <v>12.4</v>
          </cell>
          <cell r="R33">
            <v>32.01</v>
          </cell>
          <cell r="S33">
            <v>4.55</v>
          </cell>
          <cell r="T33">
            <v>81.349999999999994</v>
          </cell>
          <cell r="U33">
            <v>5.58</v>
          </cell>
          <cell r="V33">
            <v>23.13</v>
          </cell>
          <cell r="W33">
            <v>28.07</v>
          </cell>
          <cell r="X33">
            <v>25.13</v>
          </cell>
          <cell r="Y33">
            <v>24.13</v>
          </cell>
          <cell r="Z33">
            <v>40.86</v>
          </cell>
          <cell r="AA33">
            <v>6.64</v>
          </cell>
          <cell r="AB33">
            <v>39.89</v>
          </cell>
          <cell r="AC33">
            <v>27.1</v>
          </cell>
          <cell r="AD33">
            <v>14.22</v>
          </cell>
          <cell r="AE33">
            <v>80.349999999999994</v>
          </cell>
          <cell r="AF33">
            <v>15.28</v>
          </cell>
          <cell r="AG33">
            <v>49.71</v>
          </cell>
          <cell r="AH33">
            <v>13.205</v>
          </cell>
          <cell r="AI33">
            <v>48.71</v>
          </cell>
          <cell r="AJ33">
            <v>50.71</v>
          </cell>
          <cell r="AK33">
            <v>21.19</v>
          </cell>
          <cell r="AL33">
            <v>22.16</v>
          </cell>
          <cell r="AM33">
            <v>38.89</v>
          </cell>
        </row>
        <row r="34">
          <cell r="P34">
            <v>3.1E-2</v>
          </cell>
          <cell r="Q34">
            <v>12.38</v>
          </cell>
          <cell r="R34">
            <v>31.977</v>
          </cell>
          <cell r="S34">
            <v>4.5350000000000001</v>
          </cell>
          <cell r="T34">
            <v>81.295000000000002</v>
          </cell>
          <cell r="U34">
            <v>5.5659999999999998</v>
          </cell>
          <cell r="V34">
            <v>23.100999999999999</v>
          </cell>
          <cell r="W34">
            <v>28.039000000000001</v>
          </cell>
          <cell r="X34">
            <v>25.100999999999999</v>
          </cell>
          <cell r="Y34">
            <v>24.100999999999999</v>
          </cell>
          <cell r="Z34">
            <v>40.822000000000003</v>
          </cell>
          <cell r="AA34">
            <v>6.6280000000000001</v>
          </cell>
          <cell r="AB34">
            <v>39.853000000000002</v>
          </cell>
          <cell r="AC34">
            <v>27.07</v>
          </cell>
          <cell r="AD34">
            <v>14.194000000000001</v>
          </cell>
          <cell r="AE34">
            <v>80.295000000000002</v>
          </cell>
          <cell r="AF34">
            <v>15.256</v>
          </cell>
          <cell r="AG34">
            <v>49.667000000000002</v>
          </cell>
          <cell r="AH34">
            <v>13.1785</v>
          </cell>
          <cell r="AI34">
            <v>48.667000000000002</v>
          </cell>
          <cell r="AJ34">
            <v>50.667000000000002</v>
          </cell>
          <cell r="AK34">
            <v>21.163</v>
          </cell>
          <cell r="AL34">
            <v>22.132000000000001</v>
          </cell>
          <cell r="AM34">
            <v>38.853000000000002</v>
          </cell>
        </row>
        <row r="35">
          <cell r="P35">
            <v>3.2000000000000001E-2</v>
          </cell>
          <cell r="Q35">
            <v>12.36</v>
          </cell>
          <cell r="R35">
            <v>31.943999999999999</v>
          </cell>
          <cell r="S35">
            <v>4.5199999999999996</v>
          </cell>
          <cell r="T35">
            <v>81.239999999999995</v>
          </cell>
          <cell r="U35">
            <v>5.5519999999999996</v>
          </cell>
          <cell r="V35">
            <v>23.071999999999999</v>
          </cell>
          <cell r="W35">
            <v>28.007999999999999</v>
          </cell>
          <cell r="X35">
            <v>25.071999999999999</v>
          </cell>
          <cell r="Y35">
            <v>24.071999999999999</v>
          </cell>
          <cell r="Z35">
            <v>40.783999999999999</v>
          </cell>
          <cell r="AA35">
            <v>6.6159999999999997</v>
          </cell>
          <cell r="AB35">
            <v>39.816000000000003</v>
          </cell>
          <cell r="AC35">
            <v>27.04</v>
          </cell>
          <cell r="AD35">
            <v>14.167999999999999</v>
          </cell>
          <cell r="AE35">
            <v>80.239999999999995</v>
          </cell>
          <cell r="AF35">
            <v>15.231999999999999</v>
          </cell>
          <cell r="AG35">
            <v>49.624000000000002</v>
          </cell>
          <cell r="AH35">
            <v>13.151999999999999</v>
          </cell>
          <cell r="AI35">
            <v>48.624000000000002</v>
          </cell>
          <cell r="AJ35">
            <v>50.624000000000002</v>
          </cell>
          <cell r="AK35">
            <v>21.135999999999999</v>
          </cell>
          <cell r="AL35">
            <v>22.103999999999999</v>
          </cell>
          <cell r="AM35">
            <v>38.816000000000003</v>
          </cell>
        </row>
        <row r="36">
          <cell r="P36">
            <v>3.3000000000000002E-2</v>
          </cell>
          <cell r="Q36">
            <v>12.34</v>
          </cell>
          <cell r="R36">
            <v>31.911000000000001</v>
          </cell>
          <cell r="S36">
            <v>4.5049999999999999</v>
          </cell>
          <cell r="T36">
            <v>81.185000000000002</v>
          </cell>
          <cell r="U36">
            <v>5.5380000000000003</v>
          </cell>
          <cell r="V36">
            <v>23.042999999999999</v>
          </cell>
          <cell r="W36">
            <v>27.977</v>
          </cell>
          <cell r="X36">
            <v>25.042999999999999</v>
          </cell>
          <cell r="Y36">
            <v>24.042999999999999</v>
          </cell>
          <cell r="Z36">
            <v>40.746000000000002</v>
          </cell>
          <cell r="AA36">
            <v>6.6040000000000001</v>
          </cell>
          <cell r="AB36">
            <v>39.779000000000003</v>
          </cell>
          <cell r="AC36">
            <v>27.01</v>
          </cell>
          <cell r="AD36">
            <v>14.141999999999999</v>
          </cell>
          <cell r="AE36">
            <v>80.185000000000002</v>
          </cell>
          <cell r="AF36">
            <v>15.208</v>
          </cell>
          <cell r="AG36">
            <v>49.581000000000003</v>
          </cell>
          <cell r="AH36">
            <v>13.125500000000001</v>
          </cell>
          <cell r="AI36">
            <v>48.581000000000003</v>
          </cell>
          <cell r="AJ36">
            <v>50.581000000000003</v>
          </cell>
          <cell r="AK36">
            <v>21.109000000000002</v>
          </cell>
          <cell r="AL36">
            <v>22.076000000000001</v>
          </cell>
          <cell r="AM36">
            <v>38.779000000000003</v>
          </cell>
        </row>
        <row r="37">
          <cell r="P37">
            <v>3.4000000000000002E-2</v>
          </cell>
          <cell r="Q37">
            <v>12.32</v>
          </cell>
          <cell r="R37">
            <v>31.878</v>
          </cell>
          <cell r="S37">
            <v>4.49</v>
          </cell>
          <cell r="T37">
            <v>81.13</v>
          </cell>
          <cell r="U37">
            <v>5.524</v>
          </cell>
          <cell r="V37">
            <v>23.013999999999999</v>
          </cell>
          <cell r="W37">
            <v>27.946000000000002</v>
          </cell>
          <cell r="X37">
            <v>25.013999999999999</v>
          </cell>
          <cell r="Y37">
            <v>24.013999999999999</v>
          </cell>
          <cell r="Z37">
            <v>40.707999999999998</v>
          </cell>
          <cell r="AA37">
            <v>6.5919999999999996</v>
          </cell>
          <cell r="AB37">
            <v>39.741999999999997</v>
          </cell>
          <cell r="AC37">
            <v>26.98</v>
          </cell>
          <cell r="AD37">
            <v>14.116</v>
          </cell>
          <cell r="AE37">
            <v>80.13</v>
          </cell>
          <cell r="AF37">
            <v>15.183999999999999</v>
          </cell>
          <cell r="AG37">
            <v>49.537999999999997</v>
          </cell>
          <cell r="AH37">
            <v>13.099</v>
          </cell>
          <cell r="AI37">
            <v>48.537999999999997</v>
          </cell>
          <cell r="AJ37">
            <v>50.537999999999997</v>
          </cell>
          <cell r="AK37">
            <v>21.082000000000001</v>
          </cell>
          <cell r="AL37">
            <v>22.047999999999998</v>
          </cell>
          <cell r="AM37">
            <v>38.741999999999997</v>
          </cell>
        </row>
        <row r="38">
          <cell r="P38">
            <v>3.5000000000000003E-2</v>
          </cell>
          <cell r="Q38">
            <v>12.3</v>
          </cell>
          <cell r="R38">
            <v>31.844999999999999</v>
          </cell>
          <cell r="S38">
            <v>4.4749999999999996</v>
          </cell>
          <cell r="T38">
            <v>81.075000000000003</v>
          </cell>
          <cell r="U38">
            <v>5.51</v>
          </cell>
          <cell r="V38">
            <v>22.984999999999999</v>
          </cell>
          <cell r="W38">
            <v>27.914999999999999</v>
          </cell>
          <cell r="X38">
            <v>24.984999999999999</v>
          </cell>
          <cell r="Y38">
            <v>23.984999999999999</v>
          </cell>
          <cell r="Z38">
            <v>40.67</v>
          </cell>
          <cell r="AA38">
            <v>6.58</v>
          </cell>
          <cell r="AB38">
            <v>39.704999999999998</v>
          </cell>
          <cell r="AC38">
            <v>26.95</v>
          </cell>
          <cell r="AD38">
            <v>14.09</v>
          </cell>
          <cell r="AE38">
            <v>80.075000000000003</v>
          </cell>
          <cell r="AF38">
            <v>15.16</v>
          </cell>
          <cell r="AG38">
            <v>49.494999999999997</v>
          </cell>
          <cell r="AH38">
            <v>13.0725</v>
          </cell>
          <cell r="AI38">
            <v>48.494999999999997</v>
          </cell>
          <cell r="AJ38">
            <v>50.494999999999997</v>
          </cell>
          <cell r="AK38">
            <v>21.055</v>
          </cell>
          <cell r="AL38">
            <v>22.02</v>
          </cell>
          <cell r="AM38">
            <v>38.704999999999998</v>
          </cell>
        </row>
        <row r="39">
          <cell r="P39">
            <v>3.5999999999999997E-2</v>
          </cell>
          <cell r="Q39">
            <v>12.28</v>
          </cell>
          <cell r="R39">
            <v>31.812000000000001</v>
          </cell>
          <cell r="S39">
            <v>4.46</v>
          </cell>
          <cell r="T39">
            <v>81.02</v>
          </cell>
          <cell r="U39">
            <v>5.4960000000000004</v>
          </cell>
          <cell r="V39">
            <v>22.956</v>
          </cell>
          <cell r="W39">
            <v>27.884</v>
          </cell>
          <cell r="X39">
            <v>24.956</v>
          </cell>
          <cell r="Y39">
            <v>23.956</v>
          </cell>
          <cell r="Z39">
            <v>40.631999999999998</v>
          </cell>
          <cell r="AA39">
            <v>6.5679999999999996</v>
          </cell>
          <cell r="AB39">
            <v>39.667999999999999</v>
          </cell>
          <cell r="AC39">
            <v>26.92</v>
          </cell>
          <cell r="AD39">
            <v>14.064</v>
          </cell>
          <cell r="AE39">
            <v>80.02</v>
          </cell>
          <cell r="AF39">
            <v>15.135999999999999</v>
          </cell>
          <cell r="AG39">
            <v>49.451999999999998</v>
          </cell>
          <cell r="AH39">
            <v>13.045999999999999</v>
          </cell>
          <cell r="AI39">
            <v>48.451999999999998</v>
          </cell>
          <cell r="AJ39">
            <v>50.451999999999998</v>
          </cell>
          <cell r="AK39">
            <v>21.027999999999999</v>
          </cell>
          <cell r="AL39">
            <v>21.992000000000001</v>
          </cell>
          <cell r="AM39">
            <v>38.667999999999999</v>
          </cell>
        </row>
        <row r="40">
          <cell r="P40">
            <v>3.6999999999999998E-2</v>
          </cell>
          <cell r="Q40">
            <v>12.26</v>
          </cell>
          <cell r="R40">
            <v>31.779</v>
          </cell>
          <cell r="S40">
            <v>4.4450000000000003</v>
          </cell>
          <cell r="T40">
            <v>80.965000000000003</v>
          </cell>
          <cell r="U40">
            <v>5.4820000000000002</v>
          </cell>
          <cell r="V40">
            <v>22.927</v>
          </cell>
          <cell r="W40">
            <v>27.853000000000002</v>
          </cell>
          <cell r="X40">
            <v>24.927</v>
          </cell>
          <cell r="Y40">
            <v>23.927</v>
          </cell>
          <cell r="Z40">
            <v>40.594000000000001</v>
          </cell>
          <cell r="AA40">
            <v>6.556</v>
          </cell>
          <cell r="AB40">
            <v>39.631</v>
          </cell>
          <cell r="AC40">
            <v>26.89</v>
          </cell>
          <cell r="AD40">
            <v>14.038</v>
          </cell>
          <cell r="AE40">
            <v>79.965000000000003</v>
          </cell>
          <cell r="AF40">
            <v>15.112</v>
          </cell>
          <cell r="AG40">
            <v>49.408999999999999</v>
          </cell>
          <cell r="AH40">
            <v>13.019500000000001</v>
          </cell>
          <cell r="AI40">
            <v>48.408999999999999</v>
          </cell>
          <cell r="AJ40">
            <v>50.408999999999999</v>
          </cell>
          <cell r="AK40">
            <v>21.001000000000001</v>
          </cell>
          <cell r="AL40">
            <v>21.963999999999999</v>
          </cell>
          <cell r="AM40">
            <v>38.631</v>
          </cell>
        </row>
        <row r="41">
          <cell r="P41">
            <v>3.7999999999999999E-2</v>
          </cell>
          <cell r="Q41">
            <v>12.24</v>
          </cell>
          <cell r="R41">
            <v>31.745999999999999</v>
          </cell>
          <cell r="S41">
            <v>4.43</v>
          </cell>
          <cell r="T41">
            <v>80.91</v>
          </cell>
          <cell r="U41">
            <v>5.468</v>
          </cell>
          <cell r="V41">
            <v>22.898</v>
          </cell>
          <cell r="W41">
            <v>27.821999999999999</v>
          </cell>
          <cell r="X41">
            <v>24.898</v>
          </cell>
          <cell r="Y41">
            <v>23.898</v>
          </cell>
          <cell r="Z41">
            <v>40.555999999999997</v>
          </cell>
          <cell r="AA41">
            <v>6.5439999999999996</v>
          </cell>
          <cell r="AB41">
            <v>39.594000000000001</v>
          </cell>
          <cell r="AC41">
            <v>26.86</v>
          </cell>
          <cell r="AD41">
            <v>14.012</v>
          </cell>
          <cell r="AE41">
            <v>79.91</v>
          </cell>
          <cell r="AF41">
            <v>15.087999999999999</v>
          </cell>
          <cell r="AG41">
            <v>49.366</v>
          </cell>
          <cell r="AH41">
            <v>12.993</v>
          </cell>
          <cell r="AI41">
            <v>48.366</v>
          </cell>
          <cell r="AJ41">
            <v>50.366</v>
          </cell>
          <cell r="AK41">
            <v>20.974</v>
          </cell>
          <cell r="AL41">
            <v>21.936</v>
          </cell>
          <cell r="AM41">
            <v>38.594000000000001</v>
          </cell>
        </row>
        <row r="42">
          <cell r="P42">
            <v>3.9E-2</v>
          </cell>
          <cell r="Q42">
            <v>12.22</v>
          </cell>
          <cell r="R42">
            <v>31.713000000000001</v>
          </cell>
          <cell r="S42">
            <v>4.415</v>
          </cell>
          <cell r="T42">
            <v>80.855000000000004</v>
          </cell>
          <cell r="U42">
            <v>5.4539999999999997</v>
          </cell>
          <cell r="V42">
            <v>22.869</v>
          </cell>
          <cell r="W42">
            <v>27.791</v>
          </cell>
          <cell r="X42">
            <v>24.869</v>
          </cell>
          <cell r="Y42">
            <v>23.869</v>
          </cell>
          <cell r="Z42">
            <v>40.518000000000001</v>
          </cell>
          <cell r="AA42">
            <v>6.532</v>
          </cell>
          <cell r="AB42">
            <v>39.557000000000002</v>
          </cell>
          <cell r="AC42">
            <v>26.83</v>
          </cell>
          <cell r="AD42">
            <v>13.986000000000001</v>
          </cell>
          <cell r="AE42">
            <v>79.855000000000004</v>
          </cell>
          <cell r="AF42">
            <v>15.064</v>
          </cell>
          <cell r="AG42">
            <v>49.323</v>
          </cell>
          <cell r="AH42">
            <v>12.9665</v>
          </cell>
          <cell r="AI42">
            <v>48.323</v>
          </cell>
          <cell r="AJ42">
            <v>50.323</v>
          </cell>
          <cell r="AK42">
            <v>20.946999999999999</v>
          </cell>
          <cell r="AL42">
            <v>21.908000000000001</v>
          </cell>
          <cell r="AM42">
            <v>38.557000000000002</v>
          </cell>
        </row>
        <row r="43">
          <cell r="P43">
            <v>0.04</v>
          </cell>
          <cell r="Q43">
            <v>12.2</v>
          </cell>
          <cell r="R43">
            <v>31.68</v>
          </cell>
          <cell r="S43">
            <v>4.4000000000000004</v>
          </cell>
          <cell r="T43">
            <v>80.8</v>
          </cell>
          <cell r="U43">
            <v>5.44</v>
          </cell>
          <cell r="V43">
            <v>22.84</v>
          </cell>
          <cell r="W43">
            <v>27.76</v>
          </cell>
          <cell r="X43">
            <v>24.84</v>
          </cell>
          <cell r="Y43">
            <v>23.84</v>
          </cell>
          <cell r="Z43">
            <v>40.479999999999997</v>
          </cell>
          <cell r="AA43">
            <v>6.52</v>
          </cell>
          <cell r="AB43">
            <v>39.520000000000003</v>
          </cell>
          <cell r="AC43">
            <v>26.8</v>
          </cell>
          <cell r="AD43">
            <v>13.96</v>
          </cell>
          <cell r="AE43">
            <v>79.8</v>
          </cell>
          <cell r="AF43">
            <v>15.04</v>
          </cell>
          <cell r="AG43">
            <v>49.28</v>
          </cell>
          <cell r="AH43">
            <v>12.94</v>
          </cell>
          <cell r="AI43">
            <v>48.28</v>
          </cell>
          <cell r="AJ43">
            <v>50.28</v>
          </cell>
          <cell r="AK43">
            <v>20.92</v>
          </cell>
          <cell r="AL43">
            <v>21.88</v>
          </cell>
          <cell r="AM43">
            <v>38.520000000000003</v>
          </cell>
        </row>
        <row r="44">
          <cell r="P44">
            <v>4.1000000000000002E-2</v>
          </cell>
          <cell r="Q44">
            <v>12.18</v>
          </cell>
          <cell r="R44">
            <v>31.646999999999998</v>
          </cell>
          <cell r="S44">
            <v>4.3849999999999998</v>
          </cell>
          <cell r="T44">
            <v>80.745000000000005</v>
          </cell>
          <cell r="U44">
            <v>5.4260000000000002</v>
          </cell>
          <cell r="V44">
            <v>22.811</v>
          </cell>
          <cell r="W44">
            <v>27.728999999999999</v>
          </cell>
          <cell r="X44">
            <v>24.811</v>
          </cell>
          <cell r="Y44">
            <v>23.811</v>
          </cell>
          <cell r="Z44">
            <v>40.442</v>
          </cell>
          <cell r="AA44">
            <v>6.508</v>
          </cell>
          <cell r="AB44">
            <v>39.482999999999997</v>
          </cell>
          <cell r="AC44">
            <v>26.77</v>
          </cell>
          <cell r="AD44">
            <v>13.933999999999999</v>
          </cell>
          <cell r="AE44">
            <v>79.745000000000005</v>
          </cell>
          <cell r="AF44">
            <v>15.016</v>
          </cell>
          <cell r="AG44">
            <v>49.237000000000002</v>
          </cell>
          <cell r="AH44">
            <v>12.913500000000001</v>
          </cell>
          <cell r="AI44">
            <v>48.237000000000002</v>
          </cell>
          <cell r="AJ44">
            <v>50.237000000000002</v>
          </cell>
          <cell r="AK44">
            <v>20.893000000000001</v>
          </cell>
          <cell r="AL44">
            <v>21.852</v>
          </cell>
          <cell r="AM44">
            <v>38.482999999999997</v>
          </cell>
        </row>
        <row r="45">
          <cell r="P45">
            <v>4.2000000000000003E-2</v>
          </cell>
          <cell r="Q45">
            <v>12.16</v>
          </cell>
          <cell r="R45">
            <v>31.614000000000001</v>
          </cell>
          <cell r="S45">
            <v>4.37</v>
          </cell>
          <cell r="T45">
            <v>80.69</v>
          </cell>
          <cell r="U45">
            <v>5.4119999999999999</v>
          </cell>
          <cell r="V45">
            <v>22.782</v>
          </cell>
          <cell r="W45">
            <v>27.698</v>
          </cell>
          <cell r="X45">
            <v>24.782</v>
          </cell>
          <cell r="Y45">
            <v>23.782</v>
          </cell>
          <cell r="Z45">
            <v>40.404000000000003</v>
          </cell>
          <cell r="AA45">
            <v>6.4960000000000004</v>
          </cell>
          <cell r="AB45">
            <v>39.445999999999998</v>
          </cell>
          <cell r="AC45">
            <v>26.74</v>
          </cell>
          <cell r="AD45">
            <v>13.907999999999999</v>
          </cell>
          <cell r="AE45">
            <v>79.69</v>
          </cell>
          <cell r="AF45">
            <v>14.992000000000001</v>
          </cell>
          <cell r="AG45">
            <v>49.194000000000003</v>
          </cell>
          <cell r="AH45">
            <v>12.887</v>
          </cell>
          <cell r="AI45">
            <v>48.194000000000003</v>
          </cell>
          <cell r="AJ45">
            <v>50.194000000000003</v>
          </cell>
          <cell r="AK45">
            <v>20.866</v>
          </cell>
          <cell r="AL45">
            <v>21.824000000000002</v>
          </cell>
          <cell r="AM45">
            <v>38.445999999999998</v>
          </cell>
        </row>
        <row r="46">
          <cell r="P46">
            <v>4.2999999999999997E-2</v>
          </cell>
          <cell r="Q46">
            <v>12.14</v>
          </cell>
          <cell r="R46">
            <v>31.581</v>
          </cell>
          <cell r="S46">
            <v>4.3550000000000004</v>
          </cell>
          <cell r="T46">
            <v>80.635000000000005</v>
          </cell>
          <cell r="U46">
            <v>5.3979999999999997</v>
          </cell>
          <cell r="V46">
            <v>22.753</v>
          </cell>
          <cell r="W46">
            <v>27.667000000000002</v>
          </cell>
          <cell r="X46">
            <v>24.753</v>
          </cell>
          <cell r="Y46">
            <v>23.753</v>
          </cell>
          <cell r="Z46">
            <v>40.366</v>
          </cell>
          <cell r="AA46">
            <v>6.484</v>
          </cell>
          <cell r="AB46">
            <v>39.408999999999999</v>
          </cell>
          <cell r="AC46">
            <v>26.71</v>
          </cell>
          <cell r="AD46">
            <v>13.882</v>
          </cell>
          <cell r="AE46">
            <v>79.635000000000005</v>
          </cell>
          <cell r="AF46">
            <v>14.968</v>
          </cell>
          <cell r="AG46">
            <v>49.151000000000003</v>
          </cell>
          <cell r="AH46">
            <v>12.8605</v>
          </cell>
          <cell r="AI46">
            <v>48.151000000000003</v>
          </cell>
          <cell r="AJ46">
            <v>50.151000000000003</v>
          </cell>
          <cell r="AK46">
            <v>20.838999999999999</v>
          </cell>
          <cell r="AL46">
            <v>21.795999999999999</v>
          </cell>
          <cell r="AM46">
            <v>38.408999999999999</v>
          </cell>
        </row>
        <row r="47">
          <cell r="P47">
            <v>4.3999999999999997E-2</v>
          </cell>
          <cell r="Q47">
            <v>12.12</v>
          </cell>
          <cell r="R47">
            <v>31.547999999999998</v>
          </cell>
          <cell r="S47">
            <v>4.34</v>
          </cell>
          <cell r="T47">
            <v>80.58</v>
          </cell>
          <cell r="U47">
            <v>5.3840000000000003</v>
          </cell>
          <cell r="V47">
            <v>22.724</v>
          </cell>
          <cell r="W47">
            <v>27.635999999999999</v>
          </cell>
          <cell r="X47">
            <v>24.724</v>
          </cell>
          <cell r="Y47">
            <v>23.724</v>
          </cell>
          <cell r="Z47">
            <v>40.328000000000003</v>
          </cell>
          <cell r="AA47">
            <v>6.4720000000000004</v>
          </cell>
          <cell r="AB47">
            <v>39.372</v>
          </cell>
          <cell r="AC47">
            <v>26.68</v>
          </cell>
          <cell r="AD47">
            <v>13.856</v>
          </cell>
          <cell r="AE47">
            <v>79.58</v>
          </cell>
          <cell r="AF47">
            <v>14.944000000000001</v>
          </cell>
          <cell r="AG47">
            <v>49.107999999999997</v>
          </cell>
          <cell r="AH47">
            <v>12.834</v>
          </cell>
          <cell r="AI47">
            <v>48.107999999999997</v>
          </cell>
          <cell r="AJ47">
            <v>50.107999999999997</v>
          </cell>
          <cell r="AK47">
            <v>20.812000000000001</v>
          </cell>
          <cell r="AL47">
            <v>21.768000000000001</v>
          </cell>
          <cell r="AM47">
            <v>38.372</v>
          </cell>
        </row>
        <row r="48">
          <cell r="P48">
            <v>4.4999999999999998E-2</v>
          </cell>
          <cell r="Q48">
            <v>12.1</v>
          </cell>
          <cell r="R48">
            <v>31.515000000000001</v>
          </cell>
          <cell r="S48">
            <v>4.3250000000000002</v>
          </cell>
          <cell r="T48">
            <v>80.525000000000006</v>
          </cell>
          <cell r="U48">
            <v>5.37</v>
          </cell>
          <cell r="V48">
            <v>22.695</v>
          </cell>
          <cell r="W48">
            <v>27.605</v>
          </cell>
          <cell r="X48">
            <v>24.695</v>
          </cell>
          <cell r="Y48">
            <v>23.695</v>
          </cell>
          <cell r="Z48">
            <v>40.29</v>
          </cell>
          <cell r="AA48">
            <v>6.46</v>
          </cell>
          <cell r="AB48">
            <v>39.335000000000001</v>
          </cell>
          <cell r="AC48">
            <v>26.65</v>
          </cell>
          <cell r="AD48">
            <v>13.83</v>
          </cell>
          <cell r="AE48">
            <v>79.525000000000006</v>
          </cell>
          <cell r="AF48">
            <v>14.92</v>
          </cell>
          <cell r="AG48">
            <v>49.064999999999998</v>
          </cell>
          <cell r="AH48">
            <v>12.807499999999999</v>
          </cell>
          <cell r="AI48">
            <v>48.064999999999998</v>
          </cell>
          <cell r="AJ48">
            <v>50.064999999999998</v>
          </cell>
          <cell r="AK48">
            <v>20.785</v>
          </cell>
          <cell r="AL48">
            <v>21.74</v>
          </cell>
          <cell r="AM48">
            <v>38.335000000000001</v>
          </cell>
        </row>
        <row r="49">
          <cell r="P49">
            <v>4.5999999999999999E-2</v>
          </cell>
          <cell r="Q49">
            <v>12.08</v>
          </cell>
          <cell r="R49">
            <v>31.481999999999999</v>
          </cell>
          <cell r="S49">
            <v>4.3099999999999996</v>
          </cell>
          <cell r="T49">
            <v>80.47</v>
          </cell>
          <cell r="U49">
            <v>5.3559999999999999</v>
          </cell>
          <cell r="V49">
            <v>22.666</v>
          </cell>
          <cell r="W49">
            <v>27.574000000000002</v>
          </cell>
          <cell r="X49">
            <v>24.666</v>
          </cell>
          <cell r="Y49">
            <v>23.666</v>
          </cell>
          <cell r="Z49">
            <v>40.252000000000002</v>
          </cell>
          <cell r="AA49">
            <v>6.4480000000000004</v>
          </cell>
          <cell r="AB49">
            <v>39.298000000000002</v>
          </cell>
          <cell r="AC49">
            <v>26.62</v>
          </cell>
          <cell r="AD49">
            <v>13.804</v>
          </cell>
          <cell r="AE49">
            <v>79.47</v>
          </cell>
          <cell r="AF49">
            <v>14.896000000000001</v>
          </cell>
          <cell r="AG49">
            <v>49.021999999999998</v>
          </cell>
          <cell r="AH49">
            <v>12.781000000000001</v>
          </cell>
          <cell r="AI49">
            <v>48.021999999999998</v>
          </cell>
          <cell r="AJ49">
            <v>50.021999999999998</v>
          </cell>
          <cell r="AK49">
            <v>20.757999999999999</v>
          </cell>
          <cell r="AL49">
            <v>21.712</v>
          </cell>
          <cell r="AM49">
            <v>38.298000000000002</v>
          </cell>
        </row>
        <row r="50">
          <cell r="P50">
            <v>4.7E-2</v>
          </cell>
          <cell r="Q50">
            <v>12.06</v>
          </cell>
          <cell r="R50">
            <v>31.449000000000002</v>
          </cell>
          <cell r="S50">
            <v>4.2949999999999999</v>
          </cell>
          <cell r="T50">
            <v>80.415000000000006</v>
          </cell>
          <cell r="U50">
            <v>5.3419999999999996</v>
          </cell>
          <cell r="V50">
            <v>22.637</v>
          </cell>
          <cell r="W50">
            <v>27.542999999999999</v>
          </cell>
          <cell r="X50">
            <v>24.637</v>
          </cell>
          <cell r="Y50">
            <v>23.637</v>
          </cell>
          <cell r="Z50">
            <v>40.213999999999999</v>
          </cell>
          <cell r="AA50">
            <v>6.4359999999999999</v>
          </cell>
          <cell r="AB50">
            <v>39.261000000000003</v>
          </cell>
          <cell r="AC50">
            <v>26.59</v>
          </cell>
          <cell r="AD50">
            <v>13.778</v>
          </cell>
          <cell r="AE50">
            <v>79.415000000000006</v>
          </cell>
          <cell r="AF50">
            <v>14.872</v>
          </cell>
          <cell r="AG50">
            <v>48.978999999999999</v>
          </cell>
          <cell r="AH50">
            <v>12.7545</v>
          </cell>
          <cell r="AI50">
            <v>47.978999999999999</v>
          </cell>
          <cell r="AJ50">
            <v>49.978999999999999</v>
          </cell>
          <cell r="AK50">
            <v>20.731000000000002</v>
          </cell>
          <cell r="AL50">
            <v>21.684000000000001</v>
          </cell>
          <cell r="AM50">
            <v>38.261000000000003</v>
          </cell>
        </row>
        <row r="51">
          <cell r="P51">
            <v>4.8000000000000001E-2</v>
          </cell>
          <cell r="Q51">
            <v>12.04</v>
          </cell>
          <cell r="R51">
            <v>31.416</v>
          </cell>
          <cell r="S51">
            <v>4.28</v>
          </cell>
          <cell r="T51">
            <v>80.36</v>
          </cell>
          <cell r="U51">
            <v>5.3280000000000003</v>
          </cell>
          <cell r="V51">
            <v>22.608000000000001</v>
          </cell>
          <cell r="W51">
            <v>27.512</v>
          </cell>
          <cell r="X51">
            <v>24.608000000000001</v>
          </cell>
          <cell r="Y51">
            <v>23.608000000000001</v>
          </cell>
          <cell r="Z51">
            <v>40.176000000000002</v>
          </cell>
          <cell r="AA51">
            <v>6.4240000000000004</v>
          </cell>
          <cell r="AB51">
            <v>39.223999999999997</v>
          </cell>
          <cell r="AC51">
            <v>26.56</v>
          </cell>
          <cell r="AD51">
            <v>13.752000000000001</v>
          </cell>
          <cell r="AE51">
            <v>79.36</v>
          </cell>
          <cell r="AF51">
            <v>14.848000000000001</v>
          </cell>
          <cell r="AG51">
            <v>48.936</v>
          </cell>
          <cell r="AH51">
            <v>12.728</v>
          </cell>
          <cell r="AI51">
            <v>47.936</v>
          </cell>
          <cell r="AJ51">
            <v>49.936</v>
          </cell>
          <cell r="AK51">
            <v>20.704000000000001</v>
          </cell>
          <cell r="AL51">
            <v>21.655999999999999</v>
          </cell>
          <cell r="AM51">
            <v>38.223999999999997</v>
          </cell>
        </row>
        <row r="52">
          <cell r="P52">
            <v>4.9000000000000002E-2</v>
          </cell>
          <cell r="Q52">
            <v>12.02</v>
          </cell>
          <cell r="R52">
            <v>31.382999999999999</v>
          </cell>
          <cell r="S52">
            <v>4.2649999999999997</v>
          </cell>
          <cell r="T52">
            <v>80.305000000000007</v>
          </cell>
          <cell r="U52">
            <v>5.3140000000000001</v>
          </cell>
          <cell r="V52">
            <v>22.579000000000001</v>
          </cell>
          <cell r="W52">
            <v>27.481000000000002</v>
          </cell>
          <cell r="X52">
            <v>24.579000000000001</v>
          </cell>
          <cell r="Y52">
            <v>23.579000000000001</v>
          </cell>
          <cell r="Z52">
            <v>40.137999999999998</v>
          </cell>
          <cell r="AA52">
            <v>6.4119999999999999</v>
          </cell>
          <cell r="AB52">
            <v>39.186999999999998</v>
          </cell>
          <cell r="AC52">
            <v>26.53</v>
          </cell>
          <cell r="AD52">
            <v>13.726000000000001</v>
          </cell>
          <cell r="AE52">
            <v>79.305000000000007</v>
          </cell>
          <cell r="AF52">
            <v>14.824</v>
          </cell>
          <cell r="AG52">
            <v>48.893000000000001</v>
          </cell>
          <cell r="AH52">
            <v>12.701499999999999</v>
          </cell>
          <cell r="AI52">
            <v>47.893000000000001</v>
          </cell>
          <cell r="AJ52">
            <v>49.893000000000001</v>
          </cell>
          <cell r="AK52">
            <v>20.677</v>
          </cell>
          <cell r="AL52">
            <v>21.628</v>
          </cell>
          <cell r="AM52">
            <v>38.186999999999998</v>
          </cell>
        </row>
        <row r="53">
          <cell r="P53">
            <v>0.05</v>
          </cell>
          <cell r="Q53">
            <v>12</v>
          </cell>
          <cell r="R53">
            <v>31.35</v>
          </cell>
          <cell r="S53">
            <v>4.25</v>
          </cell>
          <cell r="T53">
            <v>80.25</v>
          </cell>
          <cell r="U53">
            <v>5.3</v>
          </cell>
          <cell r="V53">
            <v>22.55</v>
          </cell>
          <cell r="W53">
            <v>27.45</v>
          </cell>
          <cell r="X53">
            <v>24.55</v>
          </cell>
          <cell r="Y53">
            <v>23.55</v>
          </cell>
          <cell r="Z53">
            <v>40.1</v>
          </cell>
          <cell r="AA53">
            <v>6.4</v>
          </cell>
          <cell r="AB53">
            <v>39.15</v>
          </cell>
          <cell r="AC53">
            <v>26.5</v>
          </cell>
          <cell r="AD53">
            <v>13.7</v>
          </cell>
          <cell r="AE53">
            <v>79.25</v>
          </cell>
          <cell r="AF53">
            <v>14.8</v>
          </cell>
          <cell r="AG53">
            <v>48.85</v>
          </cell>
          <cell r="AH53">
            <v>12.675000000000001</v>
          </cell>
          <cell r="AI53">
            <v>47.85</v>
          </cell>
          <cell r="AJ53">
            <v>49.85</v>
          </cell>
          <cell r="AK53">
            <v>20.65</v>
          </cell>
          <cell r="AL53">
            <v>21.6</v>
          </cell>
          <cell r="AM53">
            <v>38.15</v>
          </cell>
        </row>
        <row r="54">
          <cell r="P54">
            <v>5.0999999999999997E-2</v>
          </cell>
          <cell r="Q54">
            <v>11.98</v>
          </cell>
          <cell r="R54">
            <v>31.317</v>
          </cell>
          <cell r="S54">
            <v>4.2350000000000003</v>
          </cell>
          <cell r="T54">
            <v>80.194999999999993</v>
          </cell>
          <cell r="U54">
            <v>5.2859999999999996</v>
          </cell>
          <cell r="V54">
            <v>22.521000000000001</v>
          </cell>
          <cell r="W54">
            <v>27.419</v>
          </cell>
          <cell r="X54">
            <v>24.521000000000001</v>
          </cell>
          <cell r="Y54">
            <v>23.521000000000001</v>
          </cell>
          <cell r="Z54">
            <v>40.061999999999998</v>
          </cell>
          <cell r="AA54">
            <v>6.3879999999999999</v>
          </cell>
          <cell r="AB54">
            <v>39.113</v>
          </cell>
          <cell r="AC54">
            <v>26.47</v>
          </cell>
          <cell r="AD54">
            <v>13.673999999999999</v>
          </cell>
          <cell r="AE54">
            <v>79.194999999999993</v>
          </cell>
          <cell r="AF54">
            <v>14.776</v>
          </cell>
          <cell r="AG54">
            <v>48.807000000000002</v>
          </cell>
          <cell r="AH54">
            <v>12.6485</v>
          </cell>
          <cell r="AI54">
            <v>47.807000000000002</v>
          </cell>
          <cell r="AJ54">
            <v>49.807000000000002</v>
          </cell>
          <cell r="AK54">
            <v>20.623000000000001</v>
          </cell>
          <cell r="AL54">
            <v>21.571999999999999</v>
          </cell>
          <cell r="AM54">
            <v>38.113</v>
          </cell>
        </row>
        <row r="55">
          <cell r="P55">
            <v>5.1999999999999998E-2</v>
          </cell>
          <cell r="Q55">
            <v>11.96</v>
          </cell>
          <cell r="R55">
            <v>31.283999999999999</v>
          </cell>
          <cell r="S55">
            <v>4.22</v>
          </cell>
          <cell r="T55">
            <v>80.14</v>
          </cell>
          <cell r="U55">
            <v>5.2720000000000002</v>
          </cell>
          <cell r="V55">
            <v>22.492000000000001</v>
          </cell>
          <cell r="W55">
            <v>27.388000000000002</v>
          </cell>
          <cell r="X55">
            <v>24.492000000000001</v>
          </cell>
          <cell r="Y55">
            <v>23.492000000000001</v>
          </cell>
          <cell r="Z55">
            <v>40.024000000000001</v>
          </cell>
          <cell r="AA55">
            <v>6.3760000000000003</v>
          </cell>
          <cell r="AB55">
            <v>39.076000000000001</v>
          </cell>
          <cell r="AC55">
            <v>26.44</v>
          </cell>
          <cell r="AD55">
            <v>13.648</v>
          </cell>
          <cell r="AE55">
            <v>79.14</v>
          </cell>
          <cell r="AF55">
            <v>14.752000000000001</v>
          </cell>
          <cell r="AG55">
            <v>48.764000000000003</v>
          </cell>
          <cell r="AH55">
            <v>12.622</v>
          </cell>
          <cell r="AI55">
            <v>47.764000000000003</v>
          </cell>
          <cell r="AJ55">
            <v>49.764000000000003</v>
          </cell>
          <cell r="AK55">
            <v>20.596</v>
          </cell>
          <cell r="AL55">
            <v>21.544</v>
          </cell>
          <cell r="AM55">
            <v>38.076000000000001</v>
          </cell>
        </row>
        <row r="56">
          <cell r="P56">
            <v>5.2999999999999999E-2</v>
          </cell>
          <cell r="Q56">
            <v>11.94</v>
          </cell>
          <cell r="R56">
            <v>31.251000000000001</v>
          </cell>
          <cell r="S56">
            <v>4.2050000000000001</v>
          </cell>
          <cell r="T56">
            <v>80.084999999999994</v>
          </cell>
          <cell r="U56">
            <v>5.258</v>
          </cell>
          <cell r="V56">
            <v>22.463000000000001</v>
          </cell>
          <cell r="W56">
            <v>27.356999999999999</v>
          </cell>
          <cell r="X56">
            <v>24.463000000000001</v>
          </cell>
          <cell r="Y56">
            <v>23.463000000000001</v>
          </cell>
          <cell r="Z56">
            <v>39.985999999999997</v>
          </cell>
          <cell r="AA56">
            <v>6.3639999999999999</v>
          </cell>
          <cell r="AB56">
            <v>39.039000000000001</v>
          </cell>
          <cell r="AC56">
            <v>26.41</v>
          </cell>
          <cell r="AD56">
            <v>13.622</v>
          </cell>
          <cell r="AE56">
            <v>79.084999999999994</v>
          </cell>
          <cell r="AF56">
            <v>14.728</v>
          </cell>
          <cell r="AG56">
            <v>48.720999999999997</v>
          </cell>
          <cell r="AH56">
            <v>12.595499999999999</v>
          </cell>
          <cell r="AI56">
            <v>47.720999999999997</v>
          </cell>
          <cell r="AJ56">
            <v>49.720999999999997</v>
          </cell>
          <cell r="AK56">
            <v>20.568999999999999</v>
          </cell>
          <cell r="AL56">
            <v>21.515999999999998</v>
          </cell>
          <cell r="AM56">
            <v>38.039000000000001</v>
          </cell>
        </row>
        <row r="57">
          <cell r="P57">
            <v>5.3999999999999999E-2</v>
          </cell>
          <cell r="Q57">
            <v>11.92</v>
          </cell>
          <cell r="R57">
            <v>31.218</v>
          </cell>
          <cell r="S57">
            <v>4.1900000000000004</v>
          </cell>
          <cell r="T57">
            <v>80.03</v>
          </cell>
          <cell r="U57">
            <v>5.2439999999999998</v>
          </cell>
          <cell r="V57">
            <v>22.434000000000001</v>
          </cell>
          <cell r="W57">
            <v>27.326000000000001</v>
          </cell>
          <cell r="X57">
            <v>24.434000000000001</v>
          </cell>
          <cell r="Y57">
            <v>23.434000000000001</v>
          </cell>
          <cell r="Z57">
            <v>39.948</v>
          </cell>
          <cell r="AA57">
            <v>6.3520000000000003</v>
          </cell>
          <cell r="AB57">
            <v>39.002000000000002</v>
          </cell>
          <cell r="AC57">
            <v>26.38</v>
          </cell>
          <cell r="AD57">
            <v>13.596</v>
          </cell>
          <cell r="AE57">
            <v>79.03</v>
          </cell>
          <cell r="AF57">
            <v>14.704000000000001</v>
          </cell>
          <cell r="AG57">
            <v>48.677999999999997</v>
          </cell>
          <cell r="AH57">
            <v>12.569000000000001</v>
          </cell>
          <cell r="AI57">
            <v>47.677999999999997</v>
          </cell>
          <cell r="AJ57">
            <v>49.677999999999997</v>
          </cell>
          <cell r="AK57">
            <v>20.542000000000002</v>
          </cell>
          <cell r="AL57">
            <v>21.488</v>
          </cell>
          <cell r="AM57">
            <v>38.002000000000002</v>
          </cell>
        </row>
        <row r="58">
          <cell r="P58">
            <v>5.5E-2</v>
          </cell>
          <cell r="Q58">
            <v>11.9</v>
          </cell>
          <cell r="R58">
            <v>31.184999999999999</v>
          </cell>
          <cell r="S58">
            <v>4.1749999999999998</v>
          </cell>
          <cell r="T58">
            <v>79.974999999999994</v>
          </cell>
          <cell r="U58">
            <v>5.23</v>
          </cell>
          <cell r="V58">
            <v>22.405000000000001</v>
          </cell>
          <cell r="W58">
            <v>27.295000000000002</v>
          </cell>
          <cell r="X58">
            <v>24.405000000000001</v>
          </cell>
          <cell r="Y58">
            <v>23.405000000000001</v>
          </cell>
          <cell r="Z58">
            <v>39.909999999999997</v>
          </cell>
          <cell r="AA58">
            <v>6.34</v>
          </cell>
          <cell r="AB58">
            <v>38.965000000000003</v>
          </cell>
          <cell r="AC58">
            <v>26.35</v>
          </cell>
          <cell r="AD58">
            <v>13.57</v>
          </cell>
          <cell r="AE58">
            <v>78.974999999999994</v>
          </cell>
          <cell r="AF58">
            <v>14.68</v>
          </cell>
          <cell r="AG58">
            <v>48.634999999999998</v>
          </cell>
          <cell r="AH58">
            <v>12.5425</v>
          </cell>
          <cell r="AI58">
            <v>47.634999999999998</v>
          </cell>
          <cell r="AJ58">
            <v>49.634999999999998</v>
          </cell>
          <cell r="AK58">
            <v>20.515000000000001</v>
          </cell>
          <cell r="AL58">
            <v>21.46</v>
          </cell>
          <cell r="AM58">
            <v>37.965000000000003</v>
          </cell>
        </row>
        <row r="59">
          <cell r="P59">
            <v>5.6000000000000001E-2</v>
          </cell>
          <cell r="Q59">
            <v>11.88</v>
          </cell>
          <cell r="R59">
            <v>31.152000000000001</v>
          </cell>
          <cell r="S59">
            <v>4.16</v>
          </cell>
          <cell r="T59">
            <v>79.92</v>
          </cell>
          <cell r="U59">
            <v>5.2160000000000002</v>
          </cell>
          <cell r="V59">
            <v>22.376000000000001</v>
          </cell>
          <cell r="W59">
            <v>27.263999999999999</v>
          </cell>
          <cell r="X59">
            <v>24.376000000000001</v>
          </cell>
          <cell r="Y59">
            <v>23.376000000000001</v>
          </cell>
          <cell r="Z59">
            <v>39.872</v>
          </cell>
          <cell r="AA59">
            <v>6.3280000000000003</v>
          </cell>
          <cell r="AB59">
            <v>38.927999999999997</v>
          </cell>
          <cell r="AC59">
            <v>26.32</v>
          </cell>
          <cell r="AD59">
            <v>13.544</v>
          </cell>
          <cell r="AE59">
            <v>78.92</v>
          </cell>
          <cell r="AF59">
            <v>14.656000000000001</v>
          </cell>
          <cell r="AG59">
            <v>48.591999999999999</v>
          </cell>
          <cell r="AH59">
            <v>12.516</v>
          </cell>
          <cell r="AI59">
            <v>47.591999999999999</v>
          </cell>
          <cell r="AJ59">
            <v>49.591999999999999</v>
          </cell>
          <cell r="AK59">
            <v>20.488</v>
          </cell>
          <cell r="AL59">
            <v>21.431999999999999</v>
          </cell>
          <cell r="AM59">
            <v>37.927999999999997</v>
          </cell>
        </row>
        <row r="60">
          <cell r="P60">
            <v>5.7000000000000002E-2</v>
          </cell>
          <cell r="Q60">
            <v>11.86</v>
          </cell>
          <cell r="R60">
            <v>31.119</v>
          </cell>
          <cell r="S60">
            <v>4.1449999999999996</v>
          </cell>
          <cell r="T60">
            <v>79.864999999999995</v>
          </cell>
          <cell r="U60">
            <v>5.202</v>
          </cell>
          <cell r="V60">
            <v>22.347000000000001</v>
          </cell>
          <cell r="W60">
            <v>27.233000000000001</v>
          </cell>
          <cell r="X60">
            <v>24.347000000000001</v>
          </cell>
          <cell r="Y60">
            <v>23.347000000000001</v>
          </cell>
          <cell r="Z60">
            <v>39.834000000000003</v>
          </cell>
          <cell r="AA60">
            <v>6.3159999999999998</v>
          </cell>
          <cell r="AB60">
            <v>38.890999999999998</v>
          </cell>
          <cell r="AC60">
            <v>26.29</v>
          </cell>
          <cell r="AD60">
            <v>13.518000000000001</v>
          </cell>
          <cell r="AE60">
            <v>78.864999999999995</v>
          </cell>
          <cell r="AF60">
            <v>14.632</v>
          </cell>
          <cell r="AG60">
            <v>48.548999999999999</v>
          </cell>
          <cell r="AH60">
            <v>12.4895</v>
          </cell>
          <cell r="AI60">
            <v>47.548999999999999</v>
          </cell>
          <cell r="AJ60">
            <v>49.548999999999999</v>
          </cell>
          <cell r="AK60">
            <v>20.460999999999999</v>
          </cell>
          <cell r="AL60">
            <v>21.404</v>
          </cell>
          <cell r="AM60">
            <v>37.890999999999998</v>
          </cell>
        </row>
        <row r="61">
          <cell r="P61">
            <v>5.8000000000000003E-2</v>
          </cell>
          <cell r="Q61">
            <v>11.84</v>
          </cell>
          <cell r="R61">
            <v>31.085999999999999</v>
          </cell>
          <cell r="S61">
            <v>4.13</v>
          </cell>
          <cell r="T61">
            <v>79.81</v>
          </cell>
          <cell r="U61">
            <v>5.1879999999999997</v>
          </cell>
          <cell r="V61">
            <v>22.318000000000001</v>
          </cell>
          <cell r="W61">
            <v>27.202000000000002</v>
          </cell>
          <cell r="X61">
            <v>24.318000000000001</v>
          </cell>
          <cell r="Y61">
            <v>23.318000000000001</v>
          </cell>
          <cell r="Z61">
            <v>39.795999999999999</v>
          </cell>
          <cell r="AA61">
            <v>6.3040000000000003</v>
          </cell>
          <cell r="AB61">
            <v>38.853999999999999</v>
          </cell>
          <cell r="AC61">
            <v>26.26</v>
          </cell>
          <cell r="AD61">
            <v>13.492000000000001</v>
          </cell>
          <cell r="AE61">
            <v>78.81</v>
          </cell>
          <cell r="AF61">
            <v>14.608000000000001</v>
          </cell>
          <cell r="AG61">
            <v>48.506</v>
          </cell>
          <cell r="AH61">
            <v>12.462999999999999</v>
          </cell>
          <cell r="AI61">
            <v>47.506</v>
          </cell>
          <cell r="AJ61">
            <v>49.506</v>
          </cell>
          <cell r="AK61">
            <v>20.434000000000001</v>
          </cell>
          <cell r="AL61">
            <v>21.376000000000001</v>
          </cell>
          <cell r="AM61">
            <v>37.853999999999999</v>
          </cell>
        </row>
        <row r="62">
          <cell r="P62">
            <v>5.8999999999999997E-2</v>
          </cell>
          <cell r="Q62">
            <v>11.82</v>
          </cell>
          <cell r="R62">
            <v>31.053000000000001</v>
          </cell>
          <cell r="S62">
            <v>4.1150000000000002</v>
          </cell>
          <cell r="T62">
            <v>79.754999999999995</v>
          </cell>
          <cell r="U62">
            <v>5.1740000000000004</v>
          </cell>
          <cell r="V62">
            <v>22.289000000000001</v>
          </cell>
          <cell r="W62">
            <v>27.170999999999999</v>
          </cell>
          <cell r="X62">
            <v>24.289000000000001</v>
          </cell>
          <cell r="Y62">
            <v>23.289000000000001</v>
          </cell>
          <cell r="Z62">
            <v>39.758000000000003</v>
          </cell>
          <cell r="AA62">
            <v>6.2919999999999998</v>
          </cell>
          <cell r="AB62">
            <v>38.817</v>
          </cell>
          <cell r="AC62">
            <v>26.23</v>
          </cell>
          <cell r="AD62">
            <v>13.465999999999999</v>
          </cell>
          <cell r="AE62">
            <v>78.754999999999995</v>
          </cell>
          <cell r="AF62">
            <v>14.584</v>
          </cell>
          <cell r="AG62">
            <v>48.463000000000001</v>
          </cell>
          <cell r="AH62">
            <v>12.436500000000001</v>
          </cell>
          <cell r="AI62">
            <v>47.463000000000001</v>
          </cell>
          <cell r="AJ62">
            <v>49.463000000000001</v>
          </cell>
          <cell r="AK62">
            <v>20.407</v>
          </cell>
          <cell r="AL62">
            <v>21.347999999999999</v>
          </cell>
          <cell r="AM62">
            <v>37.817</v>
          </cell>
        </row>
        <row r="63">
          <cell r="P63">
            <v>0.06</v>
          </cell>
          <cell r="Q63">
            <v>11.8</v>
          </cell>
          <cell r="R63">
            <v>31.02</v>
          </cell>
          <cell r="S63">
            <v>4.0999999999999996</v>
          </cell>
          <cell r="T63">
            <v>79.7</v>
          </cell>
          <cell r="U63">
            <v>5.16</v>
          </cell>
          <cell r="V63">
            <v>22.26</v>
          </cell>
          <cell r="W63">
            <v>27.14</v>
          </cell>
          <cell r="X63">
            <v>24.26</v>
          </cell>
          <cell r="Y63">
            <v>23.26</v>
          </cell>
          <cell r="Z63">
            <v>39.72</v>
          </cell>
          <cell r="AA63">
            <v>6.28</v>
          </cell>
          <cell r="AB63">
            <v>38.78</v>
          </cell>
          <cell r="AC63">
            <v>26.2</v>
          </cell>
          <cell r="AD63">
            <v>13.44</v>
          </cell>
          <cell r="AE63">
            <v>78.7</v>
          </cell>
          <cell r="AF63">
            <v>14.56</v>
          </cell>
          <cell r="AG63">
            <v>48.42</v>
          </cell>
          <cell r="AH63">
            <v>12.41</v>
          </cell>
          <cell r="AI63">
            <v>47.42</v>
          </cell>
          <cell r="AJ63">
            <v>49.42</v>
          </cell>
          <cell r="AK63">
            <v>20.38</v>
          </cell>
          <cell r="AL63">
            <v>21.32</v>
          </cell>
          <cell r="AM63">
            <v>37.78</v>
          </cell>
        </row>
        <row r="64">
          <cell r="P64">
            <v>6.0999999999999999E-2</v>
          </cell>
          <cell r="Q64">
            <v>11.78</v>
          </cell>
          <cell r="R64">
            <v>30.986999999999998</v>
          </cell>
          <cell r="S64">
            <v>4.085</v>
          </cell>
          <cell r="T64">
            <v>79.644999999999996</v>
          </cell>
          <cell r="U64">
            <v>5.1459999999999999</v>
          </cell>
          <cell r="V64">
            <v>22.231000000000002</v>
          </cell>
          <cell r="W64">
            <v>27.109000000000002</v>
          </cell>
          <cell r="X64">
            <v>24.231000000000002</v>
          </cell>
          <cell r="Y64">
            <v>23.231000000000002</v>
          </cell>
          <cell r="Z64">
            <v>39.682000000000002</v>
          </cell>
          <cell r="AA64">
            <v>6.2679999999999998</v>
          </cell>
          <cell r="AB64">
            <v>38.743000000000002</v>
          </cell>
          <cell r="AC64">
            <v>26.17</v>
          </cell>
          <cell r="AD64">
            <v>13.414</v>
          </cell>
          <cell r="AE64">
            <v>78.644999999999996</v>
          </cell>
          <cell r="AF64">
            <v>14.536</v>
          </cell>
          <cell r="AG64">
            <v>48.377000000000002</v>
          </cell>
          <cell r="AH64">
            <v>12.3835</v>
          </cell>
          <cell r="AI64">
            <v>47.377000000000002</v>
          </cell>
          <cell r="AJ64">
            <v>49.377000000000002</v>
          </cell>
          <cell r="AK64">
            <v>20.353000000000002</v>
          </cell>
          <cell r="AL64">
            <v>21.292000000000002</v>
          </cell>
          <cell r="AM64">
            <v>37.743000000000002</v>
          </cell>
        </row>
        <row r="65">
          <cell r="P65">
            <v>6.2E-2</v>
          </cell>
          <cell r="Q65">
            <v>11.76</v>
          </cell>
          <cell r="R65">
            <v>30.954000000000001</v>
          </cell>
          <cell r="S65">
            <v>4.07</v>
          </cell>
          <cell r="T65">
            <v>79.59</v>
          </cell>
          <cell r="U65">
            <v>5.1319999999999997</v>
          </cell>
          <cell r="V65">
            <v>22.202000000000002</v>
          </cell>
          <cell r="W65">
            <v>27.077999999999999</v>
          </cell>
          <cell r="X65">
            <v>24.202000000000002</v>
          </cell>
          <cell r="Y65">
            <v>23.202000000000002</v>
          </cell>
          <cell r="Z65">
            <v>39.643999999999998</v>
          </cell>
          <cell r="AA65">
            <v>6.2560000000000002</v>
          </cell>
          <cell r="AB65">
            <v>38.706000000000003</v>
          </cell>
          <cell r="AC65">
            <v>26.14</v>
          </cell>
          <cell r="AD65">
            <v>13.388</v>
          </cell>
          <cell r="AE65">
            <v>78.59</v>
          </cell>
          <cell r="AF65">
            <v>14.512</v>
          </cell>
          <cell r="AG65">
            <v>48.334000000000003</v>
          </cell>
          <cell r="AH65">
            <v>12.356999999999999</v>
          </cell>
          <cell r="AI65">
            <v>47.334000000000003</v>
          </cell>
          <cell r="AJ65">
            <v>49.334000000000003</v>
          </cell>
          <cell r="AK65">
            <v>20.326000000000001</v>
          </cell>
          <cell r="AL65">
            <v>21.263999999999999</v>
          </cell>
          <cell r="AM65">
            <v>37.706000000000003</v>
          </cell>
        </row>
        <row r="66">
          <cell r="P66">
            <v>6.3E-2</v>
          </cell>
          <cell r="Q66">
            <v>11.74</v>
          </cell>
          <cell r="R66">
            <v>30.920999999999999</v>
          </cell>
          <cell r="S66">
            <v>4.0549999999999997</v>
          </cell>
          <cell r="T66">
            <v>79.534999999999997</v>
          </cell>
          <cell r="U66">
            <v>5.1180000000000003</v>
          </cell>
          <cell r="V66">
            <v>22.172999999999998</v>
          </cell>
          <cell r="W66">
            <v>27.047000000000001</v>
          </cell>
          <cell r="X66">
            <v>24.172999999999998</v>
          </cell>
          <cell r="Y66">
            <v>23.172999999999998</v>
          </cell>
          <cell r="Z66">
            <v>39.606000000000002</v>
          </cell>
          <cell r="AA66">
            <v>6.2439999999999998</v>
          </cell>
          <cell r="AB66">
            <v>38.668999999999997</v>
          </cell>
          <cell r="AC66">
            <v>26.11</v>
          </cell>
          <cell r="AD66">
            <v>13.362</v>
          </cell>
          <cell r="AE66">
            <v>78.534999999999997</v>
          </cell>
          <cell r="AF66">
            <v>14.488</v>
          </cell>
          <cell r="AG66">
            <v>48.290999999999997</v>
          </cell>
          <cell r="AH66">
            <v>12.330500000000001</v>
          </cell>
          <cell r="AI66">
            <v>47.290999999999997</v>
          </cell>
          <cell r="AJ66">
            <v>49.290999999999997</v>
          </cell>
          <cell r="AK66">
            <v>20.298999999999999</v>
          </cell>
          <cell r="AL66">
            <v>21.236000000000001</v>
          </cell>
          <cell r="AM66">
            <v>37.668999999999997</v>
          </cell>
        </row>
        <row r="67">
          <cell r="P67">
            <v>6.4000000000000001E-2</v>
          </cell>
          <cell r="Q67">
            <v>11.72</v>
          </cell>
          <cell r="R67">
            <v>30.888000000000002</v>
          </cell>
          <cell r="S67">
            <v>4.04</v>
          </cell>
          <cell r="T67">
            <v>79.48</v>
          </cell>
          <cell r="U67">
            <v>5.1040000000000001</v>
          </cell>
          <cell r="V67">
            <v>22.143999999999998</v>
          </cell>
          <cell r="W67">
            <v>27.015999999999998</v>
          </cell>
          <cell r="X67">
            <v>24.143999999999998</v>
          </cell>
          <cell r="Y67">
            <v>23.143999999999998</v>
          </cell>
          <cell r="Z67">
            <v>39.567999999999998</v>
          </cell>
          <cell r="AA67">
            <v>6.2320000000000002</v>
          </cell>
          <cell r="AB67">
            <v>38.631999999999998</v>
          </cell>
          <cell r="AC67">
            <v>26.08</v>
          </cell>
          <cell r="AD67">
            <v>13.336</v>
          </cell>
          <cell r="AE67">
            <v>78.48</v>
          </cell>
          <cell r="AF67">
            <v>14.464</v>
          </cell>
          <cell r="AG67">
            <v>48.247999999999998</v>
          </cell>
          <cell r="AH67">
            <v>12.304</v>
          </cell>
          <cell r="AI67">
            <v>47.247999999999998</v>
          </cell>
          <cell r="AJ67">
            <v>49.247999999999998</v>
          </cell>
          <cell r="AK67">
            <v>20.271999999999998</v>
          </cell>
          <cell r="AL67">
            <v>21.207999999999998</v>
          </cell>
          <cell r="AM67">
            <v>37.631999999999998</v>
          </cell>
        </row>
        <row r="68">
          <cell r="P68">
            <v>6.5000000000000002E-2</v>
          </cell>
          <cell r="Q68">
            <v>11.7</v>
          </cell>
          <cell r="R68">
            <v>30.855</v>
          </cell>
          <cell r="S68">
            <v>4.0250000000000004</v>
          </cell>
          <cell r="T68">
            <v>79.424999999999997</v>
          </cell>
          <cell r="U68">
            <v>5.09</v>
          </cell>
          <cell r="V68">
            <v>22.114999999999998</v>
          </cell>
          <cell r="W68">
            <v>26.984999999999999</v>
          </cell>
          <cell r="X68">
            <v>24.114999999999998</v>
          </cell>
          <cell r="Y68">
            <v>23.114999999999998</v>
          </cell>
          <cell r="Z68">
            <v>39.53</v>
          </cell>
          <cell r="AA68">
            <v>6.22</v>
          </cell>
          <cell r="AB68">
            <v>38.594999999999999</v>
          </cell>
          <cell r="AC68">
            <v>26.05</v>
          </cell>
          <cell r="AD68">
            <v>13.31</v>
          </cell>
          <cell r="AE68">
            <v>78.424999999999997</v>
          </cell>
          <cell r="AF68">
            <v>14.44</v>
          </cell>
          <cell r="AG68">
            <v>48.204999999999998</v>
          </cell>
          <cell r="AH68">
            <v>12.2775</v>
          </cell>
          <cell r="AI68">
            <v>47.204999999999998</v>
          </cell>
          <cell r="AJ68">
            <v>49.204999999999998</v>
          </cell>
          <cell r="AK68">
            <v>20.245000000000001</v>
          </cell>
          <cell r="AL68">
            <v>21.18</v>
          </cell>
          <cell r="AM68">
            <v>37.594999999999999</v>
          </cell>
        </row>
        <row r="69">
          <cell r="P69">
            <v>6.6000000000000003E-2</v>
          </cell>
          <cell r="Q69">
            <v>11.68</v>
          </cell>
          <cell r="R69">
            <v>30.821999999999999</v>
          </cell>
          <cell r="S69">
            <v>4.01</v>
          </cell>
          <cell r="T69">
            <v>79.37</v>
          </cell>
          <cell r="U69">
            <v>5.0759999999999996</v>
          </cell>
          <cell r="V69">
            <v>22.085999999999999</v>
          </cell>
          <cell r="W69">
            <v>26.954000000000001</v>
          </cell>
          <cell r="X69">
            <v>24.085999999999999</v>
          </cell>
          <cell r="Y69">
            <v>23.085999999999999</v>
          </cell>
          <cell r="Z69">
            <v>39.491999999999997</v>
          </cell>
          <cell r="AA69">
            <v>6.2080000000000002</v>
          </cell>
          <cell r="AB69">
            <v>38.558</v>
          </cell>
          <cell r="AC69">
            <v>26.02</v>
          </cell>
          <cell r="AD69">
            <v>13.284000000000001</v>
          </cell>
          <cell r="AE69">
            <v>78.37</v>
          </cell>
          <cell r="AF69">
            <v>14.416</v>
          </cell>
          <cell r="AG69">
            <v>48.161999999999999</v>
          </cell>
          <cell r="AH69">
            <v>12.250999999999999</v>
          </cell>
          <cell r="AI69">
            <v>47.161999999999999</v>
          </cell>
          <cell r="AJ69">
            <v>49.161999999999999</v>
          </cell>
          <cell r="AK69">
            <v>20.218</v>
          </cell>
          <cell r="AL69">
            <v>21.152000000000001</v>
          </cell>
          <cell r="AM69">
            <v>37.558</v>
          </cell>
        </row>
        <row r="70">
          <cell r="P70">
            <v>6.7000000000000004E-2</v>
          </cell>
          <cell r="Q70">
            <v>11.66</v>
          </cell>
          <cell r="R70">
            <v>30.789000000000001</v>
          </cell>
          <cell r="S70">
            <v>3.9950000000000001</v>
          </cell>
          <cell r="T70">
            <v>79.314999999999998</v>
          </cell>
          <cell r="U70">
            <v>5.0620000000000003</v>
          </cell>
          <cell r="V70">
            <v>22.056999999999999</v>
          </cell>
          <cell r="W70">
            <v>26.922999999999998</v>
          </cell>
          <cell r="X70">
            <v>24.056999999999999</v>
          </cell>
          <cell r="Y70">
            <v>23.056999999999999</v>
          </cell>
          <cell r="Z70">
            <v>39.454000000000001</v>
          </cell>
          <cell r="AA70">
            <v>6.1959999999999997</v>
          </cell>
          <cell r="AB70">
            <v>38.521000000000001</v>
          </cell>
          <cell r="AC70">
            <v>25.99</v>
          </cell>
          <cell r="AD70">
            <v>13.257999999999999</v>
          </cell>
          <cell r="AE70">
            <v>78.314999999999998</v>
          </cell>
          <cell r="AF70">
            <v>14.391999999999999</v>
          </cell>
          <cell r="AG70">
            <v>48.119</v>
          </cell>
          <cell r="AH70">
            <v>12.224500000000001</v>
          </cell>
          <cell r="AI70">
            <v>47.119</v>
          </cell>
          <cell r="AJ70">
            <v>49.119</v>
          </cell>
          <cell r="AK70">
            <v>20.190999999999999</v>
          </cell>
          <cell r="AL70">
            <v>21.123999999999999</v>
          </cell>
          <cell r="AM70">
            <v>37.521000000000001</v>
          </cell>
        </row>
        <row r="71">
          <cell r="P71">
            <v>6.8000000000000005E-2</v>
          </cell>
          <cell r="Q71">
            <v>11.64</v>
          </cell>
          <cell r="R71">
            <v>30.756</v>
          </cell>
          <cell r="S71">
            <v>3.98</v>
          </cell>
          <cell r="T71">
            <v>79.260000000000005</v>
          </cell>
          <cell r="U71">
            <v>5.048</v>
          </cell>
          <cell r="V71">
            <v>22.027999999999999</v>
          </cell>
          <cell r="W71">
            <v>26.891999999999999</v>
          </cell>
          <cell r="X71">
            <v>24.027999999999999</v>
          </cell>
          <cell r="Y71">
            <v>23.027999999999999</v>
          </cell>
          <cell r="Z71">
            <v>39.415999999999997</v>
          </cell>
          <cell r="AA71">
            <v>6.1840000000000002</v>
          </cell>
          <cell r="AB71">
            <v>38.484000000000002</v>
          </cell>
          <cell r="AC71">
            <v>25.96</v>
          </cell>
          <cell r="AD71">
            <v>13.231999999999999</v>
          </cell>
          <cell r="AE71">
            <v>78.260000000000005</v>
          </cell>
          <cell r="AF71">
            <v>14.368</v>
          </cell>
          <cell r="AG71">
            <v>48.076000000000001</v>
          </cell>
          <cell r="AH71">
            <v>12.198</v>
          </cell>
          <cell r="AI71">
            <v>47.076000000000001</v>
          </cell>
          <cell r="AJ71">
            <v>49.076000000000001</v>
          </cell>
          <cell r="AK71">
            <v>20.164000000000001</v>
          </cell>
          <cell r="AL71">
            <v>21.096</v>
          </cell>
          <cell r="AM71">
            <v>37.484000000000002</v>
          </cell>
        </row>
        <row r="72">
          <cell r="P72">
            <v>6.9000000000000006E-2</v>
          </cell>
          <cell r="Q72">
            <v>11.62</v>
          </cell>
          <cell r="R72">
            <v>30.722999999999999</v>
          </cell>
          <cell r="S72">
            <v>3.9649999999999999</v>
          </cell>
          <cell r="T72">
            <v>79.204999999999998</v>
          </cell>
          <cell r="U72">
            <v>5.0339999999999998</v>
          </cell>
          <cell r="V72">
            <v>21.998999999999999</v>
          </cell>
          <cell r="W72">
            <v>26.861000000000001</v>
          </cell>
          <cell r="X72">
            <v>23.998999999999999</v>
          </cell>
          <cell r="Y72">
            <v>22.998999999999999</v>
          </cell>
          <cell r="Z72">
            <v>39.378</v>
          </cell>
          <cell r="AA72">
            <v>6.1719999999999997</v>
          </cell>
          <cell r="AB72">
            <v>38.447000000000003</v>
          </cell>
          <cell r="AC72">
            <v>25.93</v>
          </cell>
          <cell r="AD72">
            <v>13.206</v>
          </cell>
          <cell r="AE72">
            <v>78.204999999999998</v>
          </cell>
          <cell r="AF72">
            <v>14.343999999999999</v>
          </cell>
          <cell r="AG72">
            <v>48.033000000000001</v>
          </cell>
          <cell r="AH72">
            <v>12.1715</v>
          </cell>
          <cell r="AI72">
            <v>47.033000000000001</v>
          </cell>
          <cell r="AJ72">
            <v>49.033000000000001</v>
          </cell>
          <cell r="AK72">
            <v>20.137</v>
          </cell>
          <cell r="AL72">
            <v>21.068000000000001</v>
          </cell>
          <cell r="AM72">
            <v>37.447000000000003</v>
          </cell>
        </row>
        <row r="73">
          <cell r="P73">
            <v>7.0000000000000007E-2</v>
          </cell>
          <cell r="Q73">
            <v>11.6</v>
          </cell>
          <cell r="R73">
            <v>30.69</v>
          </cell>
          <cell r="S73">
            <v>3.95</v>
          </cell>
          <cell r="T73">
            <v>79.150000000000006</v>
          </cell>
          <cell r="U73">
            <v>5.0199999999999996</v>
          </cell>
          <cell r="V73">
            <v>21.97</v>
          </cell>
          <cell r="W73">
            <v>26.83</v>
          </cell>
          <cell r="X73">
            <v>23.97</v>
          </cell>
          <cell r="Y73">
            <v>22.97</v>
          </cell>
          <cell r="Z73">
            <v>39.340000000000003</v>
          </cell>
          <cell r="AA73">
            <v>6.16</v>
          </cell>
          <cell r="AB73">
            <v>38.409999999999997</v>
          </cell>
          <cell r="AC73">
            <v>25.9</v>
          </cell>
          <cell r="AD73">
            <v>13.18</v>
          </cell>
          <cell r="AE73">
            <v>78.150000000000006</v>
          </cell>
          <cell r="AF73">
            <v>14.32</v>
          </cell>
          <cell r="AG73">
            <v>47.99</v>
          </cell>
          <cell r="AH73">
            <v>12.145</v>
          </cell>
          <cell r="AI73">
            <v>46.99</v>
          </cell>
          <cell r="AJ73">
            <v>48.99</v>
          </cell>
          <cell r="AK73">
            <v>20.11</v>
          </cell>
          <cell r="AL73">
            <v>21.04</v>
          </cell>
          <cell r="AM73">
            <v>37.409999999999997</v>
          </cell>
        </row>
        <row r="74">
          <cell r="P74">
            <v>7.0999999999999994E-2</v>
          </cell>
          <cell r="Q74">
            <v>11.58</v>
          </cell>
          <cell r="R74">
            <v>30.657</v>
          </cell>
          <cell r="S74">
            <v>3.9350000000000001</v>
          </cell>
          <cell r="T74">
            <v>79.094999999999999</v>
          </cell>
          <cell r="U74">
            <v>5.0060000000000002</v>
          </cell>
          <cell r="V74">
            <v>21.940999999999999</v>
          </cell>
          <cell r="W74">
            <v>26.798999999999999</v>
          </cell>
          <cell r="X74">
            <v>23.940999999999999</v>
          </cell>
          <cell r="Y74">
            <v>22.940999999999999</v>
          </cell>
          <cell r="Z74">
            <v>39.302</v>
          </cell>
          <cell r="AA74">
            <v>6.1479999999999997</v>
          </cell>
          <cell r="AB74">
            <v>38.372999999999998</v>
          </cell>
          <cell r="AC74">
            <v>25.87</v>
          </cell>
          <cell r="AD74">
            <v>13.154</v>
          </cell>
          <cell r="AE74">
            <v>78.094999999999999</v>
          </cell>
          <cell r="AF74">
            <v>14.295999999999999</v>
          </cell>
          <cell r="AG74">
            <v>47.947000000000003</v>
          </cell>
          <cell r="AH74">
            <v>12.118499999999999</v>
          </cell>
          <cell r="AI74">
            <v>46.947000000000003</v>
          </cell>
          <cell r="AJ74">
            <v>48.947000000000003</v>
          </cell>
          <cell r="AK74">
            <v>20.082999999999998</v>
          </cell>
          <cell r="AL74">
            <v>21.012</v>
          </cell>
          <cell r="AM74">
            <v>37.372999999999998</v>
          </cell>
        </row>
        <row r="75">
          <cell r="P75">
            <v>7.1999999999999995E-2</v>
          </cell>
          <cell r="Q75">
            <v>11.56</v>
          </cell>
          <cell r="R75">
            <v>30.623999999999999</v>
          </cell>
          <cell r="S75">
            <v>3.92</v>
          </cell>
          <cell r="T75">
            <v>79.040000000000006</v>
          </cell>
          <cell r="U75">
            <v>4.992</v>
          </cell>
          <cell r="V75">
            <v>21.911999999999999</v>
          </cell>
          <cell r="W75">
            <v>26.768000000000001</v>
          </cell>
          <cell r="X75">
            <v>23.911999999999999</v>
          </cell>
          <cell r="Y75">
            <v>22.911999999999999</v>
          </cell>
          <cell r="Z75">
            <v>39.264000000000003</v>
          </cell>
          <cell r="AA75">
            <v>6.1360000000000001</v>
          </cell>
          <cell r="AB75">
            <v>38.335999999999999</v>
          </cell>
          <cell r="AC75">
            <v>25.84</v>
          </cell>
          <cell r="AD75">
            <v>13.128</v>
          </cell>
          <cell r="AE75">
            <v>78.040000000000006</v>
          </cell>
          <cell r="AF75">
            <v>14.272</v>
          </cell>
          <cell r="AG75">
            <v>47.904000000000003</v>
          </cell>
          <cell r="AH75">
            <v>12.092000000000001</v>
          </cell>
          <cell r="AI75">
            <v>46.904000000000003</v>
          </cell>
          <cell r="AJ75">
            <v>48.904000000000003</v>
          </cell>
          <cell r="AK75">
            <v>20.056000000000001</v>
          </cell>
          <cell r="AL75">
            <v>20.984000000000002</v>
          </cell>
          <cell r="AM75">
            <v>37.335999999999999</v>
          </cell>
        </row>
        <row r="76">
          <cell r="P76">
            <v>7.2999999999999995E-2</v>
          </cell>
          <cell r="Q76">
            <v>11.54</v>
          </cell>
          <cell r="R76">
            <v>30.591000000000001</v>
          </cell>
          <cell r="S76">
            <v>3.9049999999999998</v>
          </cell>
          <cell r="T76">
            <v>78.984999999999999</v>
          </cell>
          <cell r="U76">
            <v>4.9779999999999998</v>
          </cell>
          <cell r="V76">
            <v>21.882999999999999</v>
          </cell>
          <cell r="W76">
            <v>26.736999999999998</v>
          </cell>
          <cell r="X76">
            <v>23.882999999999999</v>
          </cell>
          <cell r="Y76">
            <v>22.882999999999999</v>
          </cell>
          <cell r="Z76">
            <v>39.225999999999999</v>
          </cell>
          <cell r="AA76">
            <v>6.1239999999999997</v>
          </cell>
          <cell r="AB76">
            <v>38.298999999999999</v>
          </cell>
          <cell r="AC76">
            <v>25.81</v>
          </cell>
          <cell r="AD76">
            <v>13.102</v>
          </cell>
          <cell r="AE76">
            <v>77.984999999999999</v>
          </cell>
          <cell r="AF76">
            <v>14.247999999999999</v>
          </cell>
          <cell r="AG76">
            <v>47.860999999999997</v>
          </cell>
          <cell r="AH76">
            <v>12.0655</v>
          </cell>
          <cell r="AI76">
            <v>46.860999999999997</v>
          </cell>
          <cell r="AJ76">
            <v>48.860999999999997</v>
          </cell>
          <cell r="AK76">
            <v>20.029</v>
          </cell>
          <cell r="AL76">
            <v>20.956</v>
          </cell>
          <cell r="AM76">
            <v>37.298999999999999</v>
          </cell>
        </row>
        <row r="77">
          <cell r="P77">
            <v>7.3999999999999996E-2</v>
          </cell>
          <cell r="Q77">
            <v>11.52</v>
          </cell>
          <cell r="R77">
            <v>30.558</v>
          </cell>
          <cell r="S77">
            <v>3.89</v>
          </cell>
          <cell r="T77">
            <v>78.930000000000007</v>
          </cell>
          <cell r="U77">
            <v>4.9640000000000004</v>
          </cell>
          <cell r="V77">
            <v>21.853999999999999</v>
          </cell>
          <cell r="W77">
            <v>26.706</v>
          </cell>
          <cell r="X77">
            <v>23.853999999999999</v>
          </cell>
          <cell r="Y77">
            <v>22.853999999999999</v>
          </cell>
          <cell r="Z77">
            <v>39.188000000000002</v>
          </cell>
          <cell r="AA77">
            <v>6.1120000000000001</v>
          </cell>
          <cell r="AB77">
            <v>38.262</v>
          </cell>
          <cell r="AC77">
            <v>25.78</v>
          </cell>
          <cell r="AD77">
            <v>13.076000000000001</v>
          </cell>
          <cell r="AE77">
            <v>77.930000000000007</v>
          </cell>
          <cell r="AF77">
            <v>14.224</v>
          </cell>
          <cell r="AG77">
            <v>47.817999999999998</v>
          </cell>
          <cell r="AH77">
            <v>12.039</v>
          </cell>
          <cell r="AI77">
            <v>46.817999999999998</v>
          </cell>
          <cell r="AJ77">
            <v>48.817999999999998</v>
          </cell>
          <cell r="AK77">
            <v>20.001999999999999</v>
          </cell>
          <cell r="AL77">
            <v>20.928000000000001</v>
          </cell>
          <cell r="AM77">
            <v>37.262</v>
          </cell>
        </row>
        <row r="78">
          <cell r="P78">
            <v>7.4999999999999997E-2</v>
          </cell>
          <cell r="Q78">
            <v>11.5</v>
          </cell>
          <cell r="R78">
            <v>30.524999999999999</v>
          </cell>
          <cell r="S78">
            <v>3.875</v>
          </cell>
          <cell r="T78">
            <v>78.875</v>
          </cell>
          <cell r="U78">
            <v>4.95</v>
          </cell>
          <cell r="V78">
            <v>21.824999999999999</v>
          </cell>
          <cell r="W78">
            <v>26.675000000000001</v>
          </cell>
          <cell r="X78">
            <v>23.824999999999999</v>
          </cell>
          <cell r="Y78">
            <v>22.824999999999999</v>
          </cell>
          <cell r="Z78">
            <v>39.15</v>
          </cell>
          <cell r="AA78">
            <v>6.1</v>
          </cell>
          <cell r="AB78">
            <v>38.225000000000001</v>
          </cell>
          <cell r="AC78">
            <v>25.75</v>
          </cell>
          <cell r="AD78">
            <v>13.05</v>
          </cell>
          <cell r="AE78">
            <v>77.875</v>
          </cell>
          <cell r="AF78">
            <v>14.2</v>
          </cell>
          <cell r="AG78">
            <v>47.774999999999999</v>
          </cell>
          <cell r="AH78">
            <v>12.012499999999999</v>
          </cell>
          <cell r="AI78">
            <v>46.774999999999999</v>
          </cell>
          <cell r="AJ78">
            <v>48.774999999999999</v>
          </cell>
          <cell r="AK78">
            <v>19.975000000000001</v>
          </cell>
          <cell r="AL78">
            <v>20.9</v>
          </cell>
          <cell r="AM78">
            <v>37.225000000000001</v>
          </cell>
        </row>
        <row r="79">
          <cell r="P79">
            <v>7.5999999999999998E-2</v>
          </cell>
          <cell r="Q79">
            <v>11.48</v>
          </cell>
          <cell r="R79">
            <v>30.492000000000001</v>
          </cell>
          <cell r="S79">
            <v>3.86</v>
          </cell>
          <cell r="T79">
            <v>78.819999999999993</v>
          </cell>
          <cell r="U79">
            <v>4.9359999999999999</v>
          </cell>
          <cell r="V79">
            <v>21.795999999999999</v>
          </cell>
          <cell r="W79">
            <v>26.643999999999998</v>
          </cell>
          <cell r="X79">
            <v>23.795999999999999</v>
          </cell>
          <cell r="Y79">
            <v>22.795999999999999</v>
          </cell>
          <cell r="Z79">
            <v>39.112000000000002</v>
          </cell>
          <cell r="AA79">
            <v>6.0880000000000001</v>
          </cell>
          <cell r="AB79">
            <v>38.188000000000002</v>
          </cell>
          <cell r="AC79">
            <v>25.72</v>
          </cell>
          <cell r="AD79">
            <v>13.023999999999999</v>
          </cell>
          <cell r="AE79">
            <v>77.819999999999993</v>
          </cell>
          <cell r="AF79">
            <v>14.176</v>
          </cell>
          <cell r="AG79">
            <v>47.731999999999999</v>
          </cell>
          <cell r="AH79">
            <v>11.986000000000001</v>
          </cell>
          <cell r="AI79">
            <v>46.731999999999999</v>
          </cell>
          <cell r="AJ79">
            <v>48.731999999999999</v>
          </cell>
          <cell r="AK79">
            <v>19.948</v>
          </cell>
          <cell r="AL79">
            <v>20.872</v>
          </cell>
          <cell r="AM79">
            <v>37.188000000000002</v>
          </cell>
        </row>
        <row r="80">
          <cell r="P80">
            <v>7.6999999999999999E-2</v>
          </cell>
          <cell r="Q80">
            <v>11.46</v>
          </cell>
          <cell r="R80">
            <v>30.459</v>
          </cell>
          <cell r="S80">
            <v>3.8450000000000002</v>
          </cell>
          <cell r="T80">
            <v>78.765000000000001</v>
          </cell>
          <cell r="U80">
            <v>4.9219999999999997</v>
          </cell>
          <cell r="V80">
            <v>21.766999999999999</v>
          </cell>
          <cell r="W80">
            <v>26.613</v>
          </cell>
          <cell r="X80">
            <v>23.766999999999999</v>
          </cell>
          <cell r="Y80">
            <v>22.766999999999999</v>
          </cell>
          <cell r="Z80">
            <v>39.073999999999998</v>
          </cell>
          <cell r="AA80">
            <v>6.0759999999999996</v>
          </cell>
          <cell r="AB80">
            <v>38.151000000000003</v>
          </cell>
          <cell r="AC80">
            <v>25.69</v>
          </cell>
          <cell r="AD80">
            <v>12.997999999999999</v>
          </cell>
          <cell r="AE80">
            <v>77.765000000000001</v>
          </cell>
          <cell r="AF80">
            <v>14.151999999999999</v>
          </cell>
          <cell r="AG80">
            <v>47.689</v>
          </cell>
          <cell r="AH80">
            <v>11.9595</v>
          </cell>
          <cell r="AI80">
            <v>46.689</v>
          </cell>
          <cell r="AJ80">
            <v>48.689</v>
          </cell>
          <cell r="AK80">
            <v>19.920999999999999</v>
          </cell>
          <cell r="AL80">
            <v>20.844000000000001</v>
          </cell>
          <cell r="AM80">
            <v>37.151000000000003</v>
          </cell>
        </row>
        <row r="81">
          <cell r="P81">
            <v>7.8E-2</v>
          </cell>
          <cell r="Q81">
            <v>11.44</v>
          </cell>
          <cell r="R81">
            <v>30.425999999999998</v>
          </cell>
          <cell r="S81">
            <v>3.83</v>
          </cell>
          <cell r="T81">
            <v>78.709999999999994</v>
          </cell>
          <cell r="U81">
            <v>4.9080000000000004</v>
          </cell>
          <cell r="V81">
            <v>21.738</v>
          </cell>
          <cell r="W81">
            <v>26.582000000000001</v>
          </cell>
          <cell r="X81">
            <v>23.738</v>
          </cell>
          <cell r="Y81">
            <v>22.738</v>
          </cell>
          <cell r="Z81">
            <v>39.036000000000001</v>
          </cell>
          <cell r="AA81">
            <v>6.0640000000000001</v>
          </cell>
          <cell r="AB81">
            <v>38.113999999999997</v>
          </cell>
          <cell r="AC81">
            <v>25.66</v>
          </cell>
          <cell r="AD81">
            <v>12.972</v>
          </cell>
          <cell r="AE81">
            <v>77.709999999999994</v>
          </cell>
          <cell r="AF81">
            <v>14.128</v>
          </cell>
          <cell r="AG81">
            <v>47.646000000000001</v>
          </cell>
          <cell r="AH81">
            <v>11.933</v>
          </cell>
          <cell r="AI81">
            <v>46.646000000000001</v>
          </cell>
          <cell r="AJ81">
            <v>48.646000000000001</v>
          </cell>
          <cell r="AK81">
            <v>19.893999999999998</v>
          </cell>
          <cell r="AL81">
            <v>20.815999999999999</v>
          </cell>
          <cell r="AM81">
            <v>37.113999999999997</v>
          </cell>
        </row>
        <row r="82">
          <cell r="P82">
            <v>7.9000000000000001E-2</v>
          </cell>
          <cell r="Q82">
            <v>11.42</v>
          </cell>
          <cell r="R82">
            <v>30.393000000000001</v>
          </cell>
          <cell r="S82">
            <v>3.8149999999999999</v>
          </cell>
          <cell r="T82">
            <v>78.655000000000001</v>
          </cell>
          <cell r="U82">
            <v>4.8940000000000001</v>
          </cell>
          <cell r="V82">
            <v>21.709</v>
          </cell>
          <cell r="W82">
            <v>26.550999999999998</v>
          </cell>
          <cell r="X82">
            <v>23.709</v>
          </cell>
          <cell r="Y82">
            <v>22.709</v>
          </cell>
          <cell r="Z82">
            <v>38.997999999999998</v>
          </cell>
          <cell r="AA82">
            <v>6.0519999999999996</v>
          </cell>
          <cell r="AB82">
            <v>38.076999999999998</v>
          </cell>
          <cell r="AC82">
            <v>25.63</v>
          </cell>
          <cell r="AD82">
            <v>12.946</v>
          </cell>
          <cell r="AE82">
            <v>77.655000000000001</v>
          </cell>
          <cell r="AF82">
            <v>14.103999999999999</v>
          </cell>
          <cell r="AG82">
            <v>47.603000000000002</v>
          </cell>
          <cell r="AH82">
            <v>11.906499999999999</v>
          </cell>
          <cell r="AI82">
            <v>46.603000000000002</v>
          </cell>
          <cell r="AJ82">
            <v>48.603000000000002</v>
          </cell>
          <cell r="AK82">
            <v>19.867000000000001</v>
          </cell>
          <cell r="AL82">
            <v>20.788</v>
          </cell>
          <cell r="AM82">
            <v>37.076999999999998</v>
          </cell>
        </row>
        <row r="83">
          <cell r="P83">
            <v>0.08</v>
          </cell>
          <cell r="Q83">
            <v>11.4</v>
          </cell>
          <cell r="R83">
            <v>30.36</v>
          </cell>
          <cell r="S83">
            <v>3.8</v>
          </cell>
          <cell r="T83">
            <v>78.599999999999994</v>
          </cell>
          <cell r="U83">
            <v>4.88</v>
          </cell>
          <cell r="V83">
            <v>21.68</v>
          </cell>
          <cell r="W83">
            <v>26.52</v>
          </cell>
          <cell r="X83">
            <v>23.68</v>
          </cell>
          <cell r="Y83">
            <v>22.68</v>
          </cell>
          <cell r="Z83">
            <v>38.96</v>
          </cell>
          <cell r="AA83">
            <v>6.04</v>
          </cell>
          <cell r="AB83">
            <v>38.04</v>
          </cell>
          <cell r="AC83">
            <v>25.6</v>
          </cell>
          <cell r="AD83">
            <v>12.92</v>
          </cell>
          <cell r="AE83">
            <v>77.599999999999994</v>
          </cell>
          <cell r="AF83">
            <v>14.08</v>
          </cell>
          <cell r="AG83">
            <v>47.56</v>
          </cell>
          <cell r="AH83">
            <v>11.88</v>
          </cell>
          <cell r="AI83">
            <v>46.56</v>
          </cell>
          <cell r="AJ83">
            <v>48.56</v>
          </cell>
          <cell r="AK83">
            <v>19.84</v>
          </cell>
          <cell r="AL83">
            <v>20.76</v>
          </cell>
          <cell r="AM83">
            <v>37.04</v>
          </cell>
        </row>
        <row r="84">
          <cell r="P84">
            <v>8.1000000000000003E-2</v>
          </cell>
          <cell r="Q84">
            <v>11.38</v>
          </cell>
          <cell r="R84">
            <v>30.327000000000002</v>
          </cell>
          <cell r="S84">
            <v>3.7850000000000001</v>
          </cell>
          <cell r="T84">
            <v>78.545000000000002</v>
          </cell>
          <cell r="U84">
            <v>4.8659999999999997</v>
          </cell>
          <cell r="V84">
            <v>21.651</v>
          </cell>
          <cell r="W84">
            <v>26.489000000000001</v>
          </cell>
          <cell r="X84">
            <v>23.651</v>
          </cell>
          <cell r="Y84">
            <v>22.651</v>
          </cell>
          <cell r="Z84">
            <v>38.921999999999997</v>
          </cell>
          <cell r="AA84">
            <v>6.0279999999999996</v>
          </cell>
          <cell r="AB84">
            <v>38.003</v>
          </cell>
          <cell r="AC84">
            <v>25.57</v>
          </cell>
          <cell r="AD84">
            <v>12.894</v>
          </cell>
          <cell r="AE84">
            <v>77.545000000000002</v>
          </cell>
          <cell r="AF84">
            <v>14.055999999999999</v>
          </cell>
          <cell r="AG84">
            <v>47.517000000000003</v>
          </cell>
          <cell r="AH84">
            <v>11.8535</v>
          </cell>
          <cell r="AI84">
            <v>46.517000000000003</v>
          </cell>
          <cell r="AJ84">
            <v>48.517000000000003</v>
          </cell>
          <cell r="AK84">
            <v>19.812999999999999</v>
          </cell>
          <cell r="AL84">
            <v>20.731999999999999</v>
          </cell>
          <cell r="AM84">
            <v>37.003</v>
          </cell>
        </row>
        <row r="85">
          <cell r="P85">
            <v>8.2000000000000003E-2</v>
          </cell>
          <cell r="Q85">
            <v>11.36</v>
          </cell>
          <cell r="R85">
            <v>30.294</v>
          </cell>
          <cell r="S85">
            <v>3.77</v>
          </cell>
          <cell r="T85">
            <v>78.489999999999995</v>
          </cell>
          <cell r="U85">
            <v>4.8520000000000003</v>
          </cell>
          <cell r="V85">
            <v>21.622</v>
          </cell>
          <cell r="W85">
            <v>26.457999999999998</v>
          </cell>
          <cell r="X85">
            <v>23.622</v>
          </cell>
          <cell r="Y85">
            <v>22.622</v>
          </cell>
          <cell r="Z85">
            <v>38.884</v>
          </cell>
          <cell r="AA85">
            <v>6.016</v>
          </cell>
          <cell r="AB85">
            <v>37.966000000000001</v>
          </cell>
          <cell r="AC85">
            <v>25.54</v>
          </cell>
          <cell r="AD85">
            <v>12.868</v>
          </cell>
          <cell r="AE85">
            <v>77.489999999999995</v>
          </cell>
          <cell r="AF85">
            <v>14.032</v>
          </cell>
          <cell r="AG85">
            <v>47.473999999999997</v>
          </cell>
          <cell r="AH85">
            <v>11.827</v>
          </cell>
          <cell r="AI85">
            <v>46.473999999999997</v>
          </cell>
          <cell r="AJ85">
            <v>48.473999999999997</v>
          </cell>
          <cell r="AK85">
            <v>19.786000000000001</v>
          </cell>
          <cell r="AL85">
            <v>20.704000000000001</v>
          </cell>
          <cell r="AM85">
            <v>36.966000000000001</v>
          </cell>
        </row>
        <row r="86">
          <cell r="P86">
            <v>8.3000000000000004E-2</v>
          </cell>
          <cell r="Q86">
            <v>11.34</v>
          </cell>
          <cell r="R86">
            <v>30.260999999999999</v>
          </cell>
          <cell r="S86">
            <v>3.7549999999999999</v>
          </cell>
          <cell r="T86">
            <v>78.435000000000002</v>
          </cell>
          <cell r="U86">
            <v>4.8380000000000001</v>
          </cell>
          <cell r="V86">
            <v>21.593</v>
          </cell>
          <cell r="W86">
            <v>26.427</v>
          </cell>
          <cell r="X86">
            <v>23.593</v>
          </cell>
          <cell r="Y86">
            <v>22.593</v>
          </cell>
          <cell r="Z86">
            <v>38.845999999999997</v>
          </cell>
          <cell r="AA86">
            <v>6.0039999999999996</v>
          </cell>
          <cell r="AB86">
            <v>37.929000000000002</v>
          </cell>
          <cell r="AC86">
            <v>25.51</v>
          </cell>
          <cell r="AD86">
            <v>12.842000000000001</v>
          </cell>
          <cell r="AE86">
            <v>77.435000000000002</v>
          </cell>
          <cell r="AF86">
            <v>14.007999999999999</v>
          </cell>
          <cell r="AG86">
            <v>47.430999999999997</v>
          </cell>
          <cell r="AH86">
            <v>11.8005</v>
          </cell>
          <cell r="AI86">
            <v>46.430999999999997</v>
          </cell>
          <cell r="AJ86">
            <v>48.430999999999997</v>
          </cell>
          <cell r="AK86">
            <v>19.759</v>
          </cell>
          <cell r="AL86">
            <v>20.675999999999998</v>
          </cell>
          <cell r="AM86">
            <v>36.929000000000002</v>
          </cell>
        </row>
        <row r="87">
          <cell r="P87">
            <v>8.4000000000000005E-2</v>
          </cell>
          <cell r="Q87">
            <v>11.32</v>
          </cell>
          <cell r="R87">
            <v>30.228000000000002</v>
          </cell>
          <cell r="S87">
            <v>3.74</v>
          </cell>
          <cell r="T87">
            <v>78.38</v>
          </cell>
          <cell r="U87">
            <v>4.8239999999999998</v>
          </cell>
          <cell r="V87">
            <v>21.564</v>
          </cell>
          <cell r="W87">
            <v>26.396000000000001</v>
          </cell>
          <cell r="X87">
            <v>23.564</v>
          </cell>
          <cell r="Y87">
            <v>22.564</v>
          </cell>
          <cell r="Z87">
            <v>38.808</v>
          </cell>
          <cell r="AA87">
            <v>5.992</v>
          </cell>
          <cell r="AB87">
            <v>37.892000000000003</v>
          </cell>
          <cell r="AC87">
            <v>25.48</v>
          </cell>
          <cell r="AD87">
            <v>12.816000000000001</v>
          </cell>
          <cell r="AE87">
            <v>77.38</v>
          </cell>
          <cell r="AF87">
            <v>13.984</v>
          </cell>
          <cell r="AG87">
            <v>47.387999999999998</v>
          </cell>
          <cell r="AH87">
            <v>11.773999999999999</v>
          </cell>
          <cell r="AI87">
            <v>46.387999999999998</v>
          </cell>
          <cell r="AJ87">
            <v>48.387999999999998</v>
          </cell>
          <cell r="AK87">
            <v>19.731999999999999</v>
          </cell>
          <cell r="AL87">
            <v>20.648</v>
          </cell>
          <cell r="AM87">
            <v>36.892000000000003</v>
          </cell>
        </row>
        <row r="88">
          <cell r="P88">
            <v>8.5000000000000006E-2</v>
          </cell>
          <cell r="Q88">
            <v>11.3</v>
          </cell>
          <cell r="R88">
            <v>30.195</v>
          </cell>
          <cell r="S88">
            <v>3.7250000000000001</v>
          </cell>
          <cell r="T88">
            <v>78.325000000000003</v>
          </cell>
          <cell r="U88">
            <v>4.8099999999999996</v>
          </cell>
          <cell r="V88">
            <v>21.535</v>
          </cell>
          <cell r="W88">
            <v>26.364999999999998</v>
          </cell>
          <cell r="X88">
            <v>23.535</v>
          </cell>
          <cell r="Y88">
            <v>22.535</v>
          </cell>
          <cell r="Z88">
            <v>38.770000000000003</v>
          </cell>
          <cell r="AA88">
            <v>5.98</v>
          </cell>
          <cell r="AB88">
            <v>37.854999999999997</v>
          </cell>
          <cell r="AC88">
            <v>25.45</v>
          </cell>
          <cell r="AD88">
            <v>12.79</v>
          </cell>
          <cell r="AE88">
            <v>77.325000000000003</v>
          </cell>
          <cell r="AF88">
            <v>13.96</v>
          </cell>
          <cell r="AG88">
            <v>47.344999999999999</v>
          </cell>
          <cell r="AH88">
            <v>11.7475</v>
          </cell>
          <cell r="AI88">
            <v>46.344999999999999</v>
          </cell>
          <cell r="AJ88">
            <v>48.344999999999999</v>
          </cell>
          <cell r="AK88">
            <v>19.704999999999998</v>
          </cell>
          <cell r="AL88">
            <v>20.62</v>
          </cell>
          <cell r="AM88">
            <v>36.854999999999997</v>
          </cell>
        </row>
        <row r="89">
          <cell r="P89">
            <v>8.5999999999999993E-2</v>
          </cell>
          <cell r="Q89">
            <v>11.28</v>
          </cell>
          <cell r="R89">
            <v>30.161999999999999</v>
          </cell>
          <cell r="S89">
            <v>3.71</v>
          </cell>
          <cell r="T89">
            <v>78.27</v>
          </cell>
          <cell r="U89">
            <v>4.7960000000000003</v>
          </cell>
          <cell r="V89">
            <v>21.506</v>
          </cell>
          <cell r="W89">
            <v>26.334</v>
          </cell>
          <cell r="X89">
            <v>23.506</v>
          </cell>
          <cell r="Y89">
            <v>22.506</v>
          </cell>
          <cell r="Z89">
            <v>38.731999999999999</v>
          </cell>
          <cell r="AA89">
            <v>5.968</v>
          </cell>
          <cell r="AB89">
            <v>37.817999999999998</v>
          </cell>
          <cell r="AC89">
            <v>25.42</v>
          </cell>
          <cell r="AD89">
            <v>12.763999999999999</v>
          </cell>
          <cell r="AE89">
            <v>77.27</v>
          </cell>
          <cell r="AF89">
            <v>13.936</v>
          </cell>
          <cell r="AG89">
            <v>47.302</v>
          </cell>
          <cell r="AH89">
            <v>11.721</v>
          </cell>
          <cell r="AI89">
            <v>46.302</v>
          </cell>
          <cell r="AJ89">
            <v>48.302</v>
          </cell>
          <cell r="AK89">
            <v>19.678000000000001</v>
          </cell>
          <cell r="AL89">
            <v>20.591999999999999</v>
          </cell>
          <cell r="AM89">
            <v>36.817999999999998</v>
          </cell>
        </row>
        <row r="90">
          <cell r="P90">
            <v>8.6999999999999994E-2</v>
          </cell>
          <cell r="Q90">
            <v>11.26</v>
          </cell>
          <cell r="R90">
            <v>30.129000000000001</v>
          </cell>
          <cell r="S90">
            <v>3.6949999999999998</v>
          </cell>
          <cell r="T90">
            <v>78.215000000000003</v>
          </cell>
          <cell r="U90">
            <v>4.782</v>
          </cell>
          <cell r="V90">
            <v>21.477</v>
          </cell>
          <cell r="W90">
            <v>26.303000000000001</v>
          </cell>
          <cell r="X90">
            <v>23.477</v>
          </cell>
          <cell r="Y90">
            <v>22.477</v>
          </cell>
          <cell r="Z90">
            <v>38.694000000000003</v>
          </cell>
          <cell r="AA90">
            <v>5.9560000000000004</v>
          </cell>
          <cell r="AB90">
            <v>37.780999999999999</v>
          </cell>
          <cell r="AC90">
            <v>25.39</v>
          </cell>
          <cell r="AD90">
            <v>12.738</v>
          </cell>
          <cell r="AE90">
            <v>77.215000000000003</v>
          </cell>
          <cell r="AF90">
            <v>13.912000000000001</v>
          </cell>
          <cell r="AG90">
            <v>47.259</v>
          </cell>
          <cell r="AH90">
            <v>11.6945</v>
          </cell>
          <cell r="AI90">
            <v>46.259</v>
          </cell>
          <cell r="AJ90">
            <v>48.259</v>
          </cell>
          <cell r="AK90">
            <v>19.651</v>
          </cell>
          <cell r="AL90">
            <v>20.564</v>
          </cell>
          <cell r="AM90">
            <v>36.780999999999999</v>
          </cell>
        </row>
        <row r="91">
          <cell r="P91">
            <v>8.7999999999999995E-2</v>
          </cell>
          <cell r="Q91">
            <v>11.24</v>
          </cell>
          <cell r="R91">
            <v>30.096</v>
          </cell>
          <cell r="S91">
            <v>3.68</v>
          </cell>
          <cell r="T91">
            <v>78.16</v>
          </cell>
          <cell r="U91">
            <v>4.7679999999999998</v>
          </cell>
          <cell r="V91">
            <v>21.448</v>
          </cell>
          <cell r="W91">
            <v>26.271999999999998</v>
          </cell>
          <cell r="X91">
            <v>23.448</v>
          </cell>
          <cell r="Y91">
            <v>22.448</v>
          </cell>
          <cell r="Z91">
            <v>38.655999999999999</v>
          </cell>
          <cell r="AA91">
            <v>5.944</v>
          </cell>
          <cell r="AB91">
            <v>37.744</v>
          </cell>
          <cell r="AC91">
            <v>25.36</v>
          </cell>
          <cell r="AD91">
            <v>12.712</v>
          </cell>
          <cell r="AE91">
            <v>77.16</v>
          </cell>
          <cell r="AF91">
            <v>13.888</v>
          </cell>
          <cell r="AG91">
            <v>47.216000000000001</v>
          </cell>
          <cell r="AH91">
            <v>11.667999999999999</v>
          </cell>
          <cell r="AI91">
            <v>46.216000000000001</v>
          </cell>
          <cell r="AJ91">
            <v>48.216000000000001</v>
          </cell>
          <cell r="AK91">
            <v>19.623999999999999</v>
          </cell>
          <cell r="AL91">
            <v>20.536000000000001</v>
          </cell>
          <cell r="AM91">
            <v>36.744</v>
          </cell>
        </row>
        <row r="92">
          <cell r="P92">
            <v>8.8999999999999996E-2</v>
          </cell>
          <cell r="Q92">
            <v>11.22</v>
          </cell>
          <cell r="R92">
            <v>30.062999999999999</v>
          </cell>
          <cell r="S92">
            <v>3.665</v>
          </cell>
          <cell r="T92">
            <v>78.105000000000004</v>
          </cell>
          <cell r="U92">
            <v>4.7539999999999996</v>
          </cell>
          <cell r="V92">
            <v>21.419</v>
          </cell>
          <cell r="W92">
            <v>26.241</v>
          </cell>
          <cell r="X92">
            <v>23.419</v>
          </cell>
          <cell r="Y92">
            <v>22.419</v>
          </cell>
          <cell r="Z92">
            <v>38.618000000000002</v>
          </cell>
          <cell r="AA92">
            <v>5.9320000000000004</v>
          </cell>
          <cell r="AB92">
            <v>37.707000000000001</v>
          </cell>
          <cell r="AC92">
            <v>25.33</v>
          </cell>
          <cell r="AD92">
            <v>12.686</v>
          </cell>
          <cell r="AE92">
            <v>77.105000000000004</v>
          </cell>
          <cell r="AF92">
            <v>13.864000000000001</v>
          </cell>
          <cell r="AG92">
            <v>47.173000000000002</v>
          </cell>
          <cell r="AH92">
            <v>11.641500000000001</v>
          </cell>
          <cell r="AI92">
            <v>46.173000000000002</v>
          </cell>
          <cell r="AJ92">
            <v>48.173000000000002</v>
          </cell>
          <cell r="AK92">
            <v>19.597000000000001</v>
          </cell>
          <cell r="AL92">
            <v>20.507999999999999</v>
          </cell>
          <cell r="AM92">
            <v>36.707000000000001</v>
          </cell>
        </row>
        <row r="93">
          <cell r="P93">
            <v>0.09</v>
          </cell>
          <cell r="Q93">
            <v>11.2</v>
          </cell>
          <cell r="R93">
            <v>30.03</v>
          </cell>
          <cell r="S93">
            <v>3.65</v>
          </cell>
          <cell r="T93">
            <v>78.05</v>
          </cell>
          <cell r="U93">
            <v>4.74</v>
          </cell>
          <cell r="V93">
            <v>21.39</v>
          </cell>
          <cell r="W93">
            <v>26.21</v>
          </cell>
          <cell r="X93">
            <v>23.39</v>
          </cell>
          <cell r="Y93">
            <v>22.39</v>
          </cell>
          <cell r="Z93">
            <v>38.58</v>
          </cell>
          <cell r="AA93">
            <v>5.92</v>
          </cell>
          <cell r="AB93">
            <v>37.67</v>
          </cell>
          <cell r="AC93">
            <v>25.3</v>
          </cell>
          <cell r="AD93">
            <v>12.66</v>
          </cell>
          <cell r="AE93">
            <v>77.05</v>
          </cell>
          <cell r="AF93">
            <v>13.84</v>
          </cell>
          <cell r="AG93">
            <v>47.13</v>
          </cell>
          <cell r="AH93">
            <v>11.615</v>
          </cell>
          <cell r="AI93">
            <v>46.13</v>
          </cell>
          <cell r="AJ93">
            <v>48.13</v>
          </cell>
          <cell r="AK93">
            <v>19.57</v>
          </cell>
          <cell r="AL93">
            <v>20.48</v>
          </cell>
          <cell r="AM93">
            <v>36.67</v>
          </cell>
        </row>
        <row r="94">
          <cell r="P94">
            <v>9.0999999999999998E-2</v>
          </cell>
          <cell r="Q94">
            <v>11.18</v>
          </cell>
          <cell r="R94">
            <v>29.997</v>
          </cell>
          <cell r="S94">
            <v>3.6349999999999998</v>
          </cell>
          <cell r="T94">
            <v>77.995000000000005</v>
          </cell>
          <cell r="U94">
            <v>4.726</v>
          </cell>
          <cell r="V94">
            <v>21.361000000000001</v>
          </cell>
          <cell r="W94">
            <v>26.178999999999998</v>
          </cell>
          <cell r="X94">
            <v>23.361000000000001</v>
          </cell>
          <cell r="Y94">
            <v>22.361000000000001</v>
          </cell>
          <cell r="Z94">
            <v>38.542000000000002</v>
          </cell>
          <cell r="AA94">
            <v>5.9080000000000004</v>
          </cell>
          <cell r="AB94">
            <v>37.633000000000003</v>
          </cell>
          <cell r="AC94">
            <v>25.27</v>
          </cell>
          <cell r="AD94">
            <v>12.634</v>
          </cell>
          <cell r="AE94">
            <v>76.995000000000005</v>
          </cell>
          <cell r="AF94">
            <v>13.816000000000001</v>
          </cell>
          <cell r="AG94">
            <v>47.087000000000003</v>
          </cell>
          <cell r="AH94">
            <v>11.5885</v>
          </cell>
          <cell r="AI94">
            <v>46.087000000000003</v>
          </cell>
          <cell r="AJ94">
            <v>48.087000000000003</v>
          </cell>
          <cell r="AK94">
            <v>19.542999999999999</v>
          </cell>
          <cell r="AL94">
            <v>20.452000000000002</v>
          </cell>
          <cell r="AM94">
            <v>36.633000000000003</v>
          </cell>
        </row>
        <row r="95">
          <cell r="P95">
            <v>9.1999999999999998E-2</v>
          </cell>
          <cell r="Q95">
            <v>11.16</v>
          </cell>
          <cell r="R95">
            <v>29.963999999999999</v>
          </cell>
          <cell r="S95">
            <v>3.62</v>
          </cell>
          <cell r="T95">
            <v>77.94</v>
          </cell>
          <cell r="U95">
            <v>4.7119999999999997</v>
          </cell>
          <cell r="V95">
            <v>21.332000000000001</v>
          </cell>
          <cell r="W95">
            <v>26.148</v>
          </cell>
          <cell r="X95">
            <v>23.332000000000001</v>
          </cell>
          <cell r="Y95">
            <v>22.332000000000001</v>
          </cell>
          <cell r="Z95">
            <v>38.503999999999998</v>
          </cell>
          <cell r="AA95">
            <v>5.8959999999999999</v>
          </cell>
          <cell r="AB95">
            <v>37.595999999999997</v>
          </cell>
          <cell r="AC95">
            <v>25.24</v>
          </cell>
          <cell r="AD95">
            <v>12.608000000000001</v>
          </cell>
          <cell r="AE95">
            <v>76.94</v>
          </cell>
          <cell r="AF95">
            <v>13.792</v>
          </cell>
          <cell r="AG95">
            <v>47.043999999999997</v>
          </cell>
          <cell r="AH95">
            <v>11.561999999999999</v>
          </cell>
          <cell r="AI95">
            <v>46.043999999999997</v>
          </cell>
          <cell r="AJ95">
            <v>48.043999999999997</v>
          </cell>
          <cell r="AK95">
            <v>19.515999999999998</v>
          </cell>
          <cell r="AL95">
            <v>20.423999999999999</v>
          </cell>
          <cell r="AM95">
            <v>36.595999999999997</v>
          </cell>
        </row>
        <row r="96">
          <cell r="P96">
            <v>9.2999999999999999E-2</v>
          </cell>
          <cell r="Q96">
            <v>11.14</v>
          </cell>
          <cell r="R96">
            <v>29.931000000000001</v>
          </cell>
          <cell r="S96">
            <v>3.605</v>
          </cell>
          <cell r="T96">
            <v>77.885000000000005</v>
          </cell>
          <cell r="U96">
            <v>4.6980000000000004</v>
          </cell>
          <cell r="V96">
            <v>21.303000000000001</v>
          </cell>
          <cell r="W96">
            <v>26.117000000000001</v>
          </cell>
          <cell r="X96">
            <v>23.303000000000001</v>
          </cell>
          <cell r="Y96">
            <v>22.303000000000001</v>
          </cell>
          <cell r="Z96">
            <v>38.466000000000001</v>
          </cell>
          <cell r="AA96">
            <v>5.8840000000000003</v>
          </cell>
          <cell r="AB96">
            <v>37.558999999999997</v>
          </cell>
          <cell r="AC96">
            <v>25.21</v>
          </cell>
          <cell r="AD96">
            <v>12.582000000000001</v>
          </cell>
          <cell r="AE96">
            <v>76.885000000000005</v>
          </cell>
          <cell r="AF96">
            <v>13.768000000000001</v>
          </cell>
          <cell r="AG96">
            <v>47.000999999999998</v>
          </cell>
          <cell r="AH96">
            <v>11.535500000000001</v>
          </cell>
          <cell r="AI96">
            <v>46.000999999999998</v>
          </cell>
          <cell r="AJ96">
            <v>48.000999999999998</v>
          </cell>
          <cell r="AK96">
            <v>19.489000000000001</v>
          </cell>
          <cell r="AL96">
            <v>20.396000000000001</v>
          </cell>
          <cell r="AM96">
            <v>36.558999999999997</v>
          </cell>
        </row>
        <row r="97">
          <cell r="P97">
            <v>9.4E-2</v>
          </cell>
          <cell r="Q97">
            <v>11.12</v>
          </cell>
          <cell r="R97">
            <v>29.898</v>
          </cell>
          <cell r="S97">
            <v>3.59</v>
          </cell>
          <cell r="T97">
            <v>77.83</v>
          </cell>
          <cell r="U97">
            <v>4.6840000000000002</v>
          </cell>
          <cell r="V97">
            <v>21.274000000000001</v>
          </cell>
          <cell r="W97">
            <v>26.085999999999999</v>
          </cell>
          <cell r="X97">
            <v>23.274000000000001</v>
          </cell>
          <cell r="Y97">
            <v>22.274000000000001</v>
          </cell>
          <cell r="Z97">
            <v>38.427999999999997</v>
          </cell>
          <cell r="AA97">
            <v>5.8719999999999999</v>
          </cell>
          <cell r="AB97">
            <v>37.521999999999998</v>
          </cell>
          <cell r="AC97">
            <v>25.18</v>
          </cell>
          <cell r="AD97">
            <v>12.555999999999999</v>
          </cell>
          <cell r="AE97">
            <v>76.83</v>
          </cell>
          <cell r="AF97">
            <v>13.744</v>
          </cell>
          <cell r="AG97">
            <v>46.957999999999998</v>
          </cell>
          <cell r="AH97">
            <v>11.509</v>
          </cell>
          <cell r="AI97">
            <v>45.957999999999998</v>
          </cell>
          <cell r="AJ97">
            <v>47.957999999999998</v>
          </cell>
          <cell r="AK97">
            <v>19.462</v>
          </cell>
          <cell r="AL97">
            <v>20.367999999999999</v>
          </cell>
          <cell r="AM97">
            <v>36.521999999999998</v>
          </cell>
        </row>
        <row r="98">
          <cell r="P98">
            <v>9.5000000000000001E-2</v>
          </cell>
          <cell r="Q98">
            <v>11.1</v>
          </cell>
          <cell r="R98">
            <v>29.864999999999998</v>
          </cell>
          <cell r="S98">
            <v>3.5750000000000002</v>
          </cell>
          <cell r="T98">
            <v>77.775000000000006</v>
          </cell>
          <cell r="U98">
            <v>4.67</v>
          </cell>
          <cell r="V98">
            <v>21.245000000000001</v>
          </cell>
          <cell r="W98">
            <v>26.055</v>
          </cell>
          <cell r="X98">
            <v>23.245000000000001</v>
          </cell>
          <cell r="Y98">
            <v>22.245000000000001</v>
          </cell>
          <cell r="Z98">
            <v>38.39</v>
          </cell>
          <cell r="AA98">
            <v>5.86</v>
          </cell>
          <cell r="AB98">
            <v>37.484999999999999</v>
          </cell>
          <cell r="AC98">
            <v>25.15</v>
          </cell>
          <cell r="AD98">
            <v>12.53</v>
          </cell>
          <cell r="AE98">
            <v>76.775000000000006</v>
          </cell>
          <cell r="AF98">
            <v>13.72</v>
          </cell>
          <cell r="AG98">
            <v>46.914999999999999</v>
          </cell>
          <cell r="AH98">
            <v>11.4825</v>
          </cell>
          <cell r="AI98">
            <v>45.914999999999999</v>
          </cell>
          <cell r="AJ98">
            <v>47.914999999999999</v>
          </cell>
          <cell r="AK98">
            <v>19.434999999999999</v>
          </cell>
          <cell r="AL98">
            <v>20.34</v>
          </cell>
          <cell r="AM98">
            <v>36.484999999999999</v>
          </cell>
        </row>
        <row r="99">
          <cell r="P99">
            <v>9.6000000000000002E-2</v>
          </cell>
          <cell r="Q99">
            <v>11.08</v>
          </cell>
          <cell r="R99">
            <v>29.832000000000001</v>
          </cell>
          <cell r="S99">
            <v>3.56</v>
          </cell>
          <cell r="T99">
            <v>77.72</v>
          </cell>
          <cell r="U99">
            <v>4.6559999999999997</v>
          </cell>
          <cell r="V99">
            <v>21.216000000000001</v>
          </cell>
          <cell r="W99">
            <v>26.024000000000001</v>
          </cell>
          <cell r="X99">
            <v>23.216000000000001</v>
          </cell>
          <cell r="Y99">
            <v>22.216000000000001</v>
          </cell>
          <cell r="Z99">
            <v>38.351999999999997</v>
          </cell>
          <cell r="AA99">
            <v>5.8479999999999999</v>
          </cell>
          <cell r="AB99">
            <v>37.448</v>
          </cell>
          <cell r="AC99">
            <v>25.12</v>
          </cell>
          <cell r="AD99">
            <v>12.504</v>
          </cell>
          <cell r="AE99">
            <v>76.72</v>
          </cell>
          <cell r="AF99">
            <v>13.696</v>
          </cell>
          <cell r="AG99">
            <v>46.872</v>
          </cell>
          <cell r="AH99">
            <v>11.456</v>
          </cell>
          <cell r="AI99">
            <v>45.872</v>
          </cell>
          <cell r="AJ99">
            <v>47.872</v>
          </cell>
          <cell r="AK99">
            <v>19.408000000000001</v>
          </cell>
          <cell r="AL99">
            <v>20.312000000000001</v>
          </cell>
          <cell r="AM99">
            <v>36.448</v>
          </cell>
        </row>
        <row r="100">
          <cell r="P100">
            <v>9.7000000000000003E-2</v>
          </cell>
          <cell r="Q100">
            <v>11.06</v>
          </cell>
          <cell r="R100">
            <v>29.798999999999999</v>
          </cell>
          <cell r="S100">
            <v>3.5449999999999999</v>
          </cell>
          <cell r="T100">
            <v>77.665000000000006</v>
          </cell>
          <cell r="U100">
            <v>4.6420000000000003</v>
          </cell>
          <cell r="V100">
            <v>21.187000000000001</v>
          </cell>
          <cell r="W100">
            <v>25.992999999999999</v>
          </cell>
          <cell r="X100">
            <v>23.187000000000001</v>
          </cell>
          <cell r="Y100">
            <v>22.187000000000001</v>
          </cell>
          <cell r="Z100">
            <v>38.314</v>
          </cell>
          <cell r="AA100">
            <v>5.8360000000000003</v>
          </cell>
          <cell r="AB100">
            <v>37.411000000000001</v>
          </cell>
          <cell r="AC100">
            <v>25.09</v>
          </cell>
          <cell r="AD100">
            <v>12.478</v>
          </cell>
          <cell r="AE100">
            <v>76.665000000000006</v>
          </cell>
          <cell r="AF100">
            <v>13.672000000000001</v>
          </cell>
          <cell r="AG100">
            <v>46.829000000000001</v>
          </cell>
          <cell r="AH100">
            <v>11.429500000000001</v>
          </cell>
          <cell r="AI100">
            <v>45.829000000000001</v>
          </cell>
          <cell r="AJ100">
            <v>47.829000000000001</v>
          </cell>
          <cell r="AK100">
            <v>19.381</v>
          </cell>
          <cell r="AL100">
            <v>20.283999999999999</v>
          </cell>
          <cell r="AM100">
            <v>36.411000000000001</v>
          </cell>
        </row>
        <row r="101">
          <cell r="P101">
            <v>9.8000000000000004E-2</v>
          </cell>
          <cell r="Q101">
            <v>11.04</v>
          </cell>
          <cell r="R101">
            <v>29.765999999999998</v>
          </cell>
          <cell r="S101">
            <v>3.53</v>
          </cell>
          <cell r="T101">
            <v>77.61</v>
          </cell>
          <cell r="U101">
            <v>4.6280000000000001</v>
          </cell>
          <cell r="V101">
            <v>21.158000000000001</v>
          </cell>
          <cell r="W101">
            <v>25.962</v>
          </cell>
          <cell r="X101">
            <v>23.158000000000001</v>
          </cell>
          <cell r="Y101">
            <v>22.158000000000001</v>
          </cell>
          <cell r="Z101">
            <v>38.276000000000003</v>
          </cell>
          <cell r="AA101">
            <v>5.8239999999999998</v>
          </cell>
          <cell r="AB101">
            <v>37.374000000000002</v>
          </cell>
          <cell r="AC101">
            <v>25.06</v>
          </cell>
          <cell r="AD101">
            <v>12.452</v>
          </cell>
          <cell r="AE101">
            <v>76.61</v>
          </cell>
          <cell r="AF101">
            <v>13.648</v>
          </cell>
          <cell r="AG101">
            <v>46.786000000000001</v>
          </cell>
          <cell r="AH101">
            <v>11.403</v>
          </cell>
          <cell r="AI101">
            <v>45.786000000000001</v>
          </cell>
          <cell r="AJ101">
            <v>47.786000000000001</v>
          </cell>
          <cell r="AK101">
            <v>19.353999999999999</v>
          </cell>
          <cell r="AL101">
            <v>20.256</v>
          </cell>
          <cell r="AM101">
            <v>36.374000000000002</v>
          </cell>
        </row>
        <row r="102">
          <cell r="P102">
            <v>9.9000000000000005E-2</v>
          </cell>
          <cell r="Q102">
            <v>11.02</v>
          </cell>
          <cell r="R102">
            <v>29.733000000000001</v>
          </cell>
          <cell r="S102">
            <v>3.5150000000000001</v>
          </cell>
          <cell r="T102">
            <v>77.555000000000007</v>
          </cell>
          <cell r="U102">
            <v>4.6139999999999999</v>
          </cell>
          <cell r="V102">
            <v>21.129000000000001</v>
          </cell>
          <cell r="W102">
            <v>25.931000000000001</v>
          </cell>
          <cell r="X102">
            <v>23.129000000000001</v>
          </cell>
          <cell r="Y102">
            <v>22.129000000000001</v>
          </cell>
          <cell r="Z102">
            <v>38.238</v>
          </cell>
          <cell r="AA102">
            <v>5.8120000000000003</v>
          </cell>
          <cell r="AB102">
            <v>37.337000000000003</v>
          </cell>
          <cell r="AC102">
            <v>25.03</v>
          </cell>
          <cell r="AD102">
            <v>12.426</v>
          </cell>
          <cell r="AE102">
            <v>76.555000000000007</v>
          </cell>
          <cell r="AF102">
            <v>13.624000000000001</v>
          </cell>
          <cell r="AG102">
            <v>46.743000000000002</v>
          </cell>
          <cell r="AH102">
            <v>11.3765</v>
          </cell>
          <cell r="AI102">
            <v>45.743000000000002</v>
          </cell>
          <cell r="AJ102">
            <v>47.743000000000002</v>
          </cell>
          <cell r="AK102">
            <v>19.327000000000002</v>
          </cell>
          <cell r="AL102">
            <v>20.228000000000002</v>
          </cell>
          <cell r="AM102">
            <v>36.337000000000003</v>
          </cell>
        </row>
        <row r="103">
          <cell r="P103">
            <v>0.1</v>
          </cell>
          <cell r="Q103">
            <v>11</v>
          </cell>
          <cell r="R103">
            <v>29.7</v>
          </cell>
          <cell r="S103">
            <v>3.5</v>
          </cell>
          <cell r="T103">
            <v>77.5</v>
          </cell>
          <cell r="U103">
            <v>4.5999999999999996</v>
          </cell>
          <cell r="V103">
            <v>21.1</v>
          </cell>
          <cell r="W103">
            <v>25.9</v>
          </cell>
          <cell r="X103">
            <v>23.1</v>
          </cell>
          <cell r="Y103">
            <v>22.1</v>
          </cell>
          <cell r="Z103">
            <v>38.200000000000003</v>
          </cell>
          <cell r="AA103">
            <v>5.8</v>
          </cell>
          <cell r="AB103">
            <v>37.299999999999997</v>
          </cell>
          <cell r="AC103">
            <v>25</v>
          </cell>
          <cell r="AD103">
            <v>12.4</v>
          </cell>
          <cell r="AE103">
            <v>76.5</v>
          </cell>
          <cell r="AF103">
            <v>13.6</v>
          </cell>
          <cell r="AG103">
            <v>46.7</v>
          </cell>
          <cell r="AH103">
            <v>11.35</v>
          </cell>
          <cell r="AI103">
            <v>45.7</v>
          </cell>
          <cell r="AJ103">
            <v>47.7</v>
          </cell>
          <cell r="AK103">
            <v>19.3</v>
          </cell>
          <cell r="AL103">
            <v>20.2</v>
          </cell>
          <cell r="AM103">
            <v>36.299999999999997</v>
          </cell>
        </row>
        <row r="104">
          <cell r="P104">
            <v>0.10100000000000001</v>
          </cell>
          <cell r="Q104">
            <v>10.9795</v>
          </cell>
          <cell r="R104">
            <v>29.652999999999999</v>
          </cell>
          <cell r="S104">
            <v>3.4889999999999999</v>
          </cell>
          <cell r="T104">
            <v>77.409000000000006</v>
          </cell>
          <cell r="U104">
            <v>4.5839999999999996</v>
          </cell>
          <cell r="V104">
            <v>21.062999999999999</v>
          </cell>
          <cell r="W104">
            <v>25.856999999999999</v>
          </cell>
          <cell r="X104">
            <v>23.058</v>
          </cell>
          <cell r="Y104">
            <v>22.061</v>
          </cell>
          <cell r="Z104">
            <v>38.143999999999998</v>
          </cell>
          <cell r="AA104">
            <v>5.7839999999999998</v>
          </cell>
          <cell r="AB104">
            <v>37.244</v>
          </cell>
          <cell r="AC104">
            <v>24.957000000000001</v>
          </cell>
          <cell r="AD104">
            <v>12.375999999999999</v>
          </cell>
          <cell r="AE104">
            <v>76.41</v>
          </cell>
          <cell r="AF104">
            <v>13.571</v>
          </cell>
          <cell r="AG104">
            <v>46.637</v>
          </cell>
          <cell r="AH104">
            <v>11.330500000000001</v>
          </cell>
          <cell r="AI104">
            <v>45.637999999999998</v>
          </cell>
          <cell r="AJ104">
            <v>47.636000000000003</v>
          </cell>
          <cell r="AK104">
            <v>19.263999999999999</v>
          </cell>
          <cell r="AL104">
            <v>20.164000000000001</v>
          </cell>
          <cell r="AM104">
            <v>36.244999999999997</v>
          </cell>
        </row>
        <row r="105">
          <cell r="P105">
            <v>0.10199999999999999</v>
          </cell>
          <cell r="Q105">
            <v>10.959</v>
          </cell>
          <cell r="R105">
            <v>29.606000000000002</v>
          </cell>
          <cell r="S105">
            <v>3.4780000000000002</v>
          </cell>
          <cell r="T105">
            <v>77.317999999999998</v>
          </cell>
          <cell r="U105">
            <v>4.5679999999999996</v>
          </cell>
          <cell r="V105">
            <v>21.026</v>
          </cell>
          <cell r="W105">
            <v>25.814</v>
          </cell>
          <cell r="X105">
            <v>23.015999999999998</v>
          </cell>
          <cell r="Y105">
            <v>22.021999999999998</v>
          </cell>
          <cell r="Z105">
            <v>38.088000000000001</v>
          </cell>
          <cell r="AA105">
            <v>5.7679999999999998</v>
          </cell>
          <cell r="AB105">
            <v>37.188000000000002</v>
          </cell>
          <cell r="AC105">
            <v>24.914000000000001</v>
          </cell>
          <cell r="AD105">
            <v>12.352</v>
          </cell>
          <cell r="AE105">
            <v>76.319999999999993</v>
          </cell>
          <cell r="AF105">
            <v>13.542</v>
          </cell>
          <cell r="AG105">
            <v>46.573999999999998</v>
          </cell>
          <cell r="AH105">
            <v>11.311</v>
          </cell>
          <cell r="AI105">
            <v>45.576000000000001</v>
          </cell>
          <cell r="AJ105">
            <v>47.572000000000003</v>
          </cell>
          <cell r="AK105">
            <v>19.228000000000002</v>
          </cell>
          <cell r="AL105">
            <v>20.128</v>
          </cell>
          <cell r="AM105">
            <v>36.19</v>
          </cell>
        </row>
        <row r="106">
          <cell r="P106">
            <v>0.10299999999999999</v>
          </cell>
          <cell r="Q106">
            <v>10.938499999999999</v>
          </cell>
          <cell r="R106">
            <v>29.559000000000001</v>
          </cell>
          <cell r="S106">
            <v>3.4670000000000001</v>
          </cell>
          <cell r="T106">
            <v>77.227000000000004</v>
          </cell>
          <cell r="U106">
            <v>4.5519999999999996</v>
          </cell>
          <cell r="V106">
            <v>20.989000000000001</v>
          </cell>
          <cell r="W106">
            <v>25.771000000000001</v>
          </cell>
          <cell r="X106">
            <v>22.974</v>
          </cell>
          <cell r="Y106">
            <v>21.983000000000001</v>
          </cell>
          <cell r="Z106">
            <v>38.031999999999996</v>
          </cell>
          <cell r="AA106">
            <v>5.7519999999999998</v>
          </cell>
          <cell r="AB106">
            <v>37.131999999999998</v>
          </cell>
          <cell r="AC106">
            <v>24.870999999999999</v>
          </cell>
          <cell r="AD106">
            <v>12.327999999999999</v>
          </cell>
          <cell r="AE106">
            <v>76.23</v>
          </cell>
          <cell r="AF106">
            <v>13.513</v>
          </cell>
          <cell r="AG106">
            <v>46.511000000000003</v>
          </cell>
          <cell r="AH106">
            <v>11.291499999999999</v>
          </cell>
          <cell r="AI106">
            <v>45.514000000000003</v>
          </cell>
          <cell r="AJ106">
            <v>47.508000000000003</v>
          </cell>
          <cell r="AK106">
            <v>19.192</v>
          </cell>
          <cell r="AL106">
            <v>20.091999999999999</v>
          </cell>
          <cell r="AM106">
            <v>36.134999999999998</v>
          </cell>
        </row>
        <row r="107">
          <cell r="P107">
            <v>0.104</v>
          </cell>
          <cell r="Q107">
            <v>10.917999999999999</v>
          </cell>
          <cell r="R107">
            <v>29.512</v>
          </cell>
          <cell r="S107">
            <v>3.456</v>
          </cell>
          <cell r="T107">
            <v>77.135999999999996</v>
          </cell>
          <cell r="U107">
            <v>4.5359999999999996</v>
          </cell>
          <cell r="V107">
            <v>20.952000000000002</v>
          </cell>
          <cell r="W107">
            <v>25.728000000000002</v>
          </cell>
          <cell r="X107">
            <v>22.931999999999999</v>
          </cell>
          <cell r="Y107">
            <v>21.943999999999999</v>
          </cell>
          <cell r="Z107">
            <v>37.975999999999999</v>
          </cell>
          <cell r="AA107">
            <v>5.7359999999999998</v>
          </cell>
          <cell r="AB107">
            <v>37.076000000000001</v>
          </cell>
          <cell r="AC107">
            <v>24.827999999999999</v>
          </cell>
          <cell r="AD107">
            <v>12.304</v>
          </cell>
          <cell r="AE107">
            <v>76.14</v>
          </cell>
          <cell r="AF107">
            <v>13.484</v>
          </cell>
          <cell r="AG107">
            <v>46.448</v>
          </cell>
          <cell r="AH107">
            <v>11.272</v>
          </cell>
          <cell r="AI107">
            <v>45.451999999999998</v>
          </cell>
          <cell r="AJ107">
            <v>47.444000000000003</v>
          </cell>
          <cell r="AK107">
            <v>19.155999999999999</v>
          </cell>
          <cell r="AL107">
            <v>20.056000000000001</v>
          </cell>
          <cell r="AM107">
            <v>36.08</v>
          </cell>
        </row>
        <row r="108">
          <cell r="P108">
            <v>0.105</v>
          </cell>
          <cell r="Q108">
            <v>10.897500000000001</v>
          </cell>
          <cell r="R108">
            <v>29.465</v>
          </cell>
          <cell r="S108">
            <v>3.4449999999999998</v>
          </cell>
          <cell r="T108">
            <v>77.045000000000002</v>
          </cell>
          <cell r="U108">
            <v>4.5199999999999996</v>
          </cell>
          <cell r="V108">
            <v>20.914999999999999</v>
          </cell>
          <cell r="W108">
            <v>25.684999999999999</v>
          </cell>
          <cell r="X108">
            <v>22.89</v>
          </cell>
          <cell r="Y108">
            <v>21.905000000000001</v>
          </cell>
          <cell r="Z108">
            <v>37.92</v>
          </cell>
          <cell r="AA108">
            <v>5.72</v>
          </cell>
          <cell r="AB108">
            <v>37.020000000000003</v>
          </cell>
          <cell r="AC108">
            <v>24.785</v>
          </cell>
          <cell r="AD108">
            <v>12.28</v>
          </cell>
          <cell r="AE108">
            <v>76.05</v>
          </cell>
          <cell r="AF108">
            <v>13.455</v>
          </cell>
          <cell r="AG108">
            <v>46.384999999999998</v>
          </cell>
          <cell r="AH108">
            <v>11.2525</v>
          </cell>
          <cell r="AI108">
            <v>45.39</v>
          </cell>
          <cell r="AJ108">
            <v>47.38</v>
          </cell>
          <cell r="AK108">
            <v>19.12</v>
          </cell>
          <cell r="AL108">
            <v>20.02</v>
          </cell>
          <cell r="AM108">
            <v>36.024999999999999</v>
          </cell>
        </row>
        <row r="109">
          <cell r="P109">
            <v>0.106</v>
          </cell>
          <cell r="Q109">
            <v>10.877000000000001</v>
          </cell>
          <cell r="R109">
            <v>29.417999999999999</v>
          </cell>
          <cell r="S109">
            <v>3.4340000000000002</v>
          </cell>
          <cell r="T109">
            <v>76.953999999999994</v>
          </cell>
          <cell r="U109">
            <v>4.5039999999999996</v>
          </cell>
          <cell r="V109">
            <v>20.878</v>
          </cell>
          <cell r="W109">
            <v>25.641999999999999</v>
          </cell>
          <cell r="X109">
            <v>22.847999999999999</v>
          </cell>
          <cell r="Y109">
            <v>21.866</v>
          </cell>
          <cell r="Z109">
            <v>37.863999999999997</v>
          </cell>
          <cell r="AA109">
            <v>5.7039999999999997</v>
          </cell>
          <cell r="AB109">
            <v>36.963999999999999</v>
          </cell>
          <cell r="AC109">
            <v>24.742000000000001</v>
          </cell>
          <cell r="AD109">
            <v>12.256</v>
          </cell>
          <cell r="AE109">
            <v>75.959999999999994</v>
          </cell>
          <cell r="AF109">
            <v>13.426</v>
          </cell>
          <cell r="AG109">
            <v>46.322000000000003</v>
          </cell>
          <cell r="AH109">
            <v>11.233000000000001</v>
          </cell>
          <cell r="AI109">
            <v>45.328000000000003</v>
          </cell>
          <cell r="AJ109">
            <v>47.316000000000003</v>
          </cell>
          <cell r="AK109">
            <v>19.084</v>
          </cell>
          <cell r="AL109">
            <v>19.984000000000002</v>
          </cell>
          <cell r="AM109">
            <v>35.97</v>
          </cell>
        </row>
        <row r="110">
          <cell r="P110">
            <v>0.107</v>
          </cell>
          <cell r="Q110">
            <v>10.8565</v>
          </cell>
          <cell r="R110">
            <v>29.370999999999999</v>
          </cell>
          <cell r="S110">
            <v>3.423</v>
          </cell>
          <cell r="T110">
            <v>76.863</v>
          </cell>
          <cell r="U110">
            <v>4.4880000000000004</v>
          </cell>
          <cell r="V110">
            <v>20.841000000000001</v>
          </cell>
          <cell r="W110">
            <v>25.599</v>
          </cell>
          <cell r="X110">
            <v>22.806000000000001</v>
          </cell>
          <cell r="Y110">
            <v>21.827000000000002</v>
          </cell>
          <cell r="Z110">
            <v>37.808</v>
          </cell>
          <cell r="AA110">
            <v>5.6879999999999997</v>
          </cell>
          <cell r="AB110">
            <v>36.908000000000001</v>
          </cell>
          <cell r="AC110">
            <v>24.699000000000002</v>
          </cell>
          <cell r="AD110">
            <v>12.231999999999999</v>
          </cell>
          <cell r="AE110">
            <v>75.87</v>
          </cell>
          <cell r="AF110">
            <v>13.397</v>
          </cell>
          <cell r="AG110">
            <v>46.259</v>
          </cell>
          <cell r="AH110">
            <v>11.2135</v>
          </cell>
          <cell r="AI110">
            <v>45.265999999999998</v>
          </cell>
          <cell r="AJ110">
            <v>47.252000000000002</v>
          </cell>
          <cell r="AK110">
            <v>19.047999999999998</v>
          </cell>
          <cell r="AL110">
            <v>19.948</v>
          </cell>
          <cell r="AM110">
            <v>35.914999999999999</v>
          </cell>
        </row>
        <row r="111">
          <cell r="P111">
            <v>0.108</v>
          </cell>
          <cell r="Q111">
            <v>10.836</v>
          </cell>
          <cell r="R111">
            <v>29.324000000000002</v>
          </cell>
          <cell r="S111">
            <v>3.4119999999999999</v>
          </cell>
          <cell r="T111">
            <v>76.772000000000006</v>
          </cell>
          <cell r="U111">
            <v>4.4720000000000004</v>
          </cell>
          <cell r="V111">
            <v>20.803999999999998</v>
          </cell>
          <cell r="W111">
            <v>25.556000000000001</v>
          </cell>
          <cell r="X111">
            <v>22.763999999999999</v>
          </cell>
          <cell r="Y111">
            <v>21.788</v>
          </cell>
          <cell r="Z111">
            <v>37.752000000000002</v>
          </cell>
          <cell r="AA111">
            <v>5.6719999999999997</v>
          </cell>
          <cell r="AB111">
            <v>36.851999999999997</v>
          </cell>
          <cell r="AC111">
            <v>24.655999999999999</v>
          </cell>
          <cell r="AD111">
            <v>12.208</v>
          </cell>
          <cell r="AE111">
            <v>75.78</v>
          </cell>
          <cell r="AF111">
            <v>13.368</v>
          </cell>
          <cell r="AG111">
            <v>46.195999999999998</v>
          </cell>
          <cell r="AH111">
            <v>11.194000000000001</v>
          </cell>
          <cell r="AI111">
            <v>45.204000000000001</v>
          </cell>
          <cell r="AJ111">
            <v>47.188000000000002</v>
          </cell>
          <cell r="AK111">
            <v>19.012</v>
          </cell>
          <cell r="AL111">
            <v>19.911999999999999</v>
          </cell>
          <cell r="AM111">
            <v>35.86</v>
          </cell>
        </row>
        <row r="112">
          <cell r="P112">
            <v>0.109</v>
          </cell>
          <cell r="Q112">
            <v>10.8155</v>
          </cell>
          <cell r="R112">
            <v>29.277000000000001</v>
          </cell>
          <cell r="S112">
            <v>3.4009999999999998</v>
          </cell>
          <cell r="T112">
            <v>76.680999999999997</v>
          </cell>
          <cell r="U112">
            <v>4.4560000000000004</v>
          </cell>
          <cell r="V112">
            <v>20.766999999999999</v>
          </cell>
          <cell r="W112">
            <v>25.513000000000002</v>
          </cell>
          <cell r="X112">
            <v>22.722000000000001</v>
          </cell>
          <cell r="Y112">
            <v>21.748999999999999</v>
          </cell>
          <cell r="Z112">
            <v>37.695999999999998</v>
          </cell>
          <cell r="AA112">
            <v>5.6559999999999997</v>
          </cell>
          <cell r="AB112">
            <v>36.795999999999999</v>
          </cell>
          <cell r="AC112">
            <v>24.613</v>
          </cell>
          <cell r="AD112">
            <v>12.183999999999999</v>
          </cell>
          <cell r="AE112">
            <v>75.69</v>
          </cell>
          <cell r="AF112">
            <v>13.339</v>
          </cell>
          <cell r="AG112">
            <v>46.133000000000003</v>
          </cell>
          <cell r="AH112">
            <v>11.1745</v>
          </cell>
          <cell r="AI112">
            <v>45.142000000000003</v>
          </cell>
          <cell r="AJ112">
            <v>47.124000000000002</v>
          </cell>
          <cell r="AK112">
            <v>18.975999999999999</v>
          </cell>
          <cell r="AL112">
            <v>19.876000000000001</v>
          </cell>
          <cell r="AM112">
            <v>35.805</v>
          </cell>
        </row>
        <row r="113">
          <cell r="P113">
            <v>0.11</v>
          </cell>
          <cell r="Q113">
            <v>10.795</v>
          </cell>
          <cell r="R113">
            <v>29.23</v>
          </cell>
          <cell r="S113">
            <v>3.39</v>
          </cell>
          <cell r="T113">
            <v>76.59</v>
          </cell>
          <cell r="U113">
            <v>4.4400000000000004</v>
          </cell>
          <cell r="V113">
            <v>20.73</v>
          </cell>
          <cell r="W113">
            <v>25.47</v>
          </cell>
          <cell r="X113">
            <v>22.68</v>
          </cell>
          <cell r="Y113">
            <v>21.71</v>
          </cell>
          <cell r="Z113">
            <v>37.64</v>
          </cell>
          <cell r="AA113">
            <v>5.64</v>
          </cell>
          <cell r="AB113">
            <v>36.74</v>
          </cell>
          <cell r="AC113">
            <v>24.57</v>
          </cell>
          <cell r="AD113">
            <v>12.16</v>
          </cell>
          <cell r="AE113">
            <v>75.599999999999994</v>
          </cell>
          <cell r="AF113">
            <v>13.31</v>
          </cell>
          <cell r="AG113">
            <v>46.07</v>
          </cell>
          <cell r="AH113">
            <v>11.154999999999999</v>
          </cell>
          <cell r="AI113">
            <v>45.08</v>
          </cell>
          <cell r="AJ113">
            <v>47.06</v>
          </cell>
          <cell r="AK113">
            <v>18.940000000000001</v>
          </cell>
          <cell r="AL113">
            <v>19.84</v>
          </cell>
          <cell r="AM113">
            <v>35.75</v>
          </cell>
        </row>
        <row r="114">
          <cell r="P114">
            <v>0.111</v>
          </cell>
          <cell r="Q114">
            <v>10.7745</v>
          </cell>
          <cell r="R114">
            <v>29.183</v>
          </cell>
          <cell r="S114">
            <v>3.379</v>
          </cell>
          <cell r="T114">
            <v>76.498999999999995</v>
          </cell>
          <cell r="U114">
            <v>4.4240000000000004</v>
          </cell>
          <cell r="V114">
            <v>20.693000000000001</v>
          </cell>
          <cell r="W114">
            <v>25.427</v>
          </cell>
          <cell r="X114">
            <v>22.638000000000002</v>
          </cell>
          <cell r="Y114">
            <v>21.670999999999999</v>
          </cell>
          <cell r="Z114">
            <v>37.584000000000003</v>
          </cell>
          <cell r="AA114">
            <v>5.6239999999999997</v>
          </cell>
          <cell r="AB114">
            <v>36.683999999999997</v>
          </cell>
          <cell r="AC114">
            <v>24.527000000000001</v>
          </cell>
          <cell r="AD114">
            <v>12.135999999999999</v>
          </cell>
          <cell r="AE114">
            <v>75.510000000000005</v>
          </cell>
          <cell r="AF114">
            <v>13.281000000000001</v>
          </cell>
          <cell r="AG114">
            <v>46.006999999999998</v>
          </cell>
          <cell r="AH114">
            <v>11.1355</v>
          </cell>
          <cell r="AI114">
            <v>45.018000000000001</v>
          </cell>
          <cell r="AJ114">
            <v>46.996000000000002</v>
          </cell>
          <cell r="AK114">
            <v>18.904</v>
          </cell>
          <cell r="AL114">
            <v>19.803999999999998</v>
          </cell>
          <cell r="AM114">
            <v>35.695</v>
          </cell>
        </row>
        <row r="115">
          <cell r="P115">
            <v>0.112</v>
          </cell>
          <cell r="Q115">
            <v>10.754</v>
          </cell>
          <cell r="R115">
            <v>29.135999999999999</v>
          </cell>
          <cell r="S115">
            <v>3.3679999999999999</v>
          </cell>
          <cell r="T115">
            <v>76.408000000000001</v>
          </cell>
          <cell r="U115">
            <v>4.4080000000000004</v>
          </cell>
          <cell r="V115">
            <v>20.655999999999999</v>
          </cell>
          <cell r="W115">
            <v>25.384</v>
          </cell>
          <cell r="X115">
            <v>22.596</v>
          </cell>
          <cell r="Y115">
            <v>21.632000000000001</v>
          </cell>
          <cell r="Z115">
            <v>37.527999999999999</v>
          </cell>
          <cell r="AA115">
            <v>5.6079999999999997</v>
          </cell>
          <cell r="AB115">
            <v>36.628</v>
          </cell>
          <cell r="AC115">
            <v>24.484000000000002</v>
          </cell>
          <cell r="AD115">
            <v>12.112</v>
          </cell>
          <cell r="AE115">
            <v>75.42</v>
          </cell>
          <cell r="AF115">
            <v>13.252000000000001</v>
          </cell>
          <cell r="AG115">
            <v>45.944000000000003</v>
          </cell>
          <cell r="AH115">
            <v>11.116</v>
          </cell>
          <cell r="AI115">
            <v>44.956000000000003</v>
          </cell>
          <cell r="AJ115">
            <v>46.932000000000002</v>
          </cell>
          <cell r="AK115">
            <v>18.867999999999999</v>
          </cell>
          <cell r="AL115">
            <v>19.768000000000001</v>
          </cell>
          <cell r="AM115">
            <v>35.64</v>
          </cell>
        </row>
        <row r="116">
          <cell r="P116">
            <v>0.113</v>
          </cell>
          <cell r="Q116">
            <v>10.733499999999999</v>
          </cell>
          <cell r="R116">
            <v>29.088999999999999</v>
          </cell>
          <cell r="S116">
            <v>3.3570000000000002</v>
          </cell>
          <cell r="T116">
            <v>76.316999999999993</v>
          </cell>
          <cell r="U116">
            <v>4.3920000000000003</v>
          </cell>
          <cell r="V116">
            <v>20.619</v>
          </cell>
          <cell r="W116">
            <v>25.341000000000001</v>
          </cell>
          <cell r="X116">
            <v>22.553999999999998</v>
          </cell>
          <cell r="Y116">
            <v>21.593</v>
          </cell>
          <cell r="Z116">
            <v>37.472000000000001</v>
          </cell>
          <cell r="AA116">
            <v>5.5919999999999996</v>
          </cell>
          <cell r="AB116">
            <v>36.572000000000003</v>
          </cell>
          <cell r="AC116">
            <v>24.440999999999999</v>
          </cell>
          <cell r="AD116">
            <v>12.087999999999999</v>
          </cell>
          <cell r="AE116">
            <v>75.33</v>
          </cell>
          <cell r="AF116">
            <v>13.223000000000001</v>
          </cell>
          <cell r="AG116">
            <v>45.881</v>
          </cell>
          <cell r="AH116">
            <v>11.096500000000001</v>
          </cell>
          <cell r="AI116">
            <v>44.893999999999998</v>
          </cell>
          <cell r="AJ116">
            <v>46.868000000000002</v>
          </cell>
          <cell r="AK116">
            <v>18.832000000000001</v>
          </cell>
          <cell r="AL116">
            <v>19.731999999999999</v>
          </cell>
          <cell r="AM116">
            <v>35.585000000000001</v>
          </cell>
        </row>
        <row r="117">
          <cell r="P117">
            <v>0.114</v>
          </cell>
          <cell r="Q117">
            <v>10.712999999999999</v>
          </cell>
          <cell r="R117">
            <v>29.042000000000002</v>
          </cell>
          <cell r="S117">
            <v>3.3460000000000001</v>
          </cell>
          <cell r="T117">
            <v>76.225999999999999</v>
          </cell>
          <cell r="U117">
            <v>4.3760000000000003</v>
          </cell>
          <cell r="V117">
            <v>20.582000000000001</v>
          </cell>
          <cell r="W117">
            <v>25.297999999999998</v>
          </cell>
          <cell r="X117">
            <v>22.512</v>
          </cell>
          <cell r="Y117">
            <v>21.553999999999998</v>
          </cell>
          <cell r="Z117">
            <v>37.415999999999997</v>
          </cell>
          <cell r="AA117">
            <v>5.5759999999999996</v>
          </cell>
          <cell r="AB117">
            <v>36.515999999999998</v>
          </cell>
          <cell r="AC117">
            <v>24.398</v>
          </cell>
          <cell r="AD117">
            <v>12.064</v>
          </cell>
          <cell r="AE117">
            <v>75.239999999999995</v>
          </cell>
          <cell r="AF117">
            <v>13.194000000000001</v>
          </cell>
          <cell r="AG117">
            <v>45.817999999999998</v>
          </cell>
          <cell r="AH117">
            <v>11.077</v>
          </cell>
          <cell r="AI117">
            <v>44.832000000000001</v>
          </cell>
          <cell r="AJ117">
            <v>46.804000000000002</v>
          </cell>
          <cell r="AK117">
            <v>18.795999999999999</v>
          </cell>
          <cell r="AL117">
            <v>19.696000000000002</v>
          </cell>
          <cell r="AM117">
            <v>35.53</v>
          </cell>
        </row>
        <row r="118">
          <cell r="P118">
            <v>0.115</v>
          </cell>
          <cell r="Q118">
            <v>10.692500000000001</v>
          </cell>
          <cell r="R118">
            <v>28.995000000000001</v>
          </cell>
          <cell r="S118">
            <v>3.335</v>
          </cell>
          <cell r="T118">
            <v>76.135000000000005</v>
          </cell>
          <cell r="U118">
            <v>4.3600000000000003</v>
          </cell>
          <cell r="V118">
            <v>20.545000000000002</v>
          </cell>
          <cell r="W118">
            <v>25.254999999999999</v>
          </cell>
          <cell r="X118">
            <v>22.47</v>
          </cell>
          <cell r="Y118">
            <v>21.515000000000001</v>
          </cell>
          <cell r="Z118">
            <v>37.36</v>
          </cell>
          <cell r="AA118">
            <v>5.56</v>
          </cell>
          <cell r="AB118">
            <v>36.46</v>
          </cell>
          <cell r="AC118">
            <v>24.355</v>
          </cell>
          <cell r="AD118">
            <v>12.04</v>
          </cell>
          <cell r="AE118">
            <v>75.150000000000006</v>
          </cell>
          <cell r="AF118">
            <v>13.164999999999999</v>
          </cell>
          <cell r="AG118">
            <v>45.755000000000003</v>
          </cell>
          <cell r="AH118">
            <v>11.057499999999999</v>
          </cell>
          <cell r="AI118">
            <v>44.77</v>
          </cell>
          <cell r="AJ118">
            <v>46.74</v>
          </cell>
          <cell r="AK118">
            <v>18.760000000000002</v>
          </cell>
          <cell r="AL118">
            <v>19.66</v>
          </cell>
          <cell r="AM118">
            <v>35.475000000000001</v>
          </cell>
        </row>
        <row r="119">
          <cell r="P119">
            <v>0.11600000000000001</v>
          </cell>
          <cell r="Q119">
            <v>10.672000000000001</v>
          </cell>
          <cell r="R119">
            <v>28.948</v>
          </cell>
          <cell r="S119">
            <v>3.3239999999999998</v>
          </cell>
          <cell r="T119">
            <v>76.043999999999997</v>
          </cell>
          <cell r="U119">
            <v>4.3440000000000003</v>
          </cell>
          <cell r="V119">
            <v>20.507999999999999</v>
          </cell>
          <cell r="W119">
            <v>25.212</v>
          </cell>
          <cell r="X119">
            <v>22.428000000000001</v>
          </cell>
          <cell r="Y119">
            <v>21.475999999999999</v>
          </cell>
          <cell r="Z119">
            <v>37.304000000000002</v>
          </cell>
          <cell r="AA119">
            <v>5.5439999999999996</v>
          </cell>
          <cell r="AB119">
            <v>36.404000000000003</v>
          </cell>
          <cell r="AC119">
            <v>24.312000000000001</v>
          </cell>
          <cell r="AD119">
            <v>12.016</v>
          </cell>
          <cell r="AE119">
            <v>75.06</v>
          </cell>
          <cell r="AF119">
            <v>13.135999999999999</v>
          </cell>
          <cell r="AG119">
            <v>45.692</v>
          </cell>
          <cell r="AH119">
            <v>11.038</v>
          </cell>
          <cell r="AI119">
            <v>44.707999999999998</v>
          </cell>
          <cell r="AJ119">
            <v>46.676000000000002</v>
          </cell>
          <cell r="AK119">
            <v>18.724</v>
          </cell>
          <cell r="AL119">
            <v>19.623999999999999</v>
          </cell>
          <cell r="AM119">
            <v>35.42</v>
          </cell>
        </row>
        <row r="120">
          <cell r="P120">
            <v>0.11700000000000001</v>
          </cell>
          <cell r="Q120">
            <v>10.6515</v>
          </cell>
          <cell r="R120">
            <v>28.901</v>
          </cell>
          <cell r="S120">
            <v>3.3130000000000002</v>
          </cell>
          <cell r="T120">
            <v>75.953000000000003</v>
          </cell>
          <cell r="U120">
            <v>4.3280000000000003</v>
          </cell>
          <cell r="V120">
            <v>20.471</v>
          </cell>
          <cell r="W120">
            <v>25.169</v>
          </cell>
          <cell r="X120">
            <v>22.385999999999999</v>
          </cell>
          <cell r="Y120">
            <v>21.437000000000001</v>
          </cell>
          <cell r="Z120">
            <v>37.247999999999998</v>
          </cell>
          <cell r="AA120">
            <v>5.5279999999999996</v>
          </cell>
          <cell r="AB120">
            <v>36.347999999999999</v>
          </cell>
          <cell r="AC120">
            <v>24.268999999999998</v>
          </cell>
          <cell r="AD120">
            <v>11.992000000000001</v>
          </cell>
          <cell r="AE120">
            <v>74.97</v>
          </cell>
          <cell r="AF120">
            <v>13.106999999999999</v>
          </cell>
          <cell r="AG120">
            <v>45.628999999999998</v>
          </cell>
          <cell r="AH120">
            <v>11.0185</v>
          </cell>
          <cell r="AI120">
            <v>44.646000000000001</v>
          </cell>
          <cell r="AJ120">
            <v>46.612000000000002</v>
          </cell>
          <cell r="AK120">
            <v>18.687999999999999</v>
          </cell>
          <cell r="AL120">
            <v>19.588000000000001</v>
          </cell>
          <cell r="AM120">
            <v>35.365000000000002</v>
          </cell>
        </row>
        <row r="121">
          <cell r="P121">
            <v>0.11799999999999999</v>
          </cell>
          <cell r="Q121">
            <v>10.631</v>
          </cell>
          <cell r="R121">
            <v>28.853999999999999</v>
          </cell>
          <cell r="S121">
            <v>3.302</v>
          </cell>
          <cell r="T121">
            <v>75.861999999999995</v>
          </cell>
          <cell r="U121">
            <v>4.3120000000000003</v>
          </cell>
          <cell r="V121">
            <v>20.434000000000001</v>
          </cell>
          <cell r="W121">
            <v>25.126000000000001</v>
          </cell>
          <cell r="X121">
            <v>22.344000000000001</v>
          </cell>
          <cell r="Y121">
            <v>21.398</v>
          </cell>
          <cell r="Z121">
            <v>37.192</v>
          </cell>
          <cell r="AA121">
            <v>5.5119999999999996</v>
          </cell>
          <cell r="AB121">
            <v>36.292000000000002</v>
          </cell>
          <cell r="AC121">
            <v>24.225999999999999</v>
          </cell>
          <cell r="AD121">
            <v>11.968</v>
          </cell>
          <cell r="AE121">
            <v>74.88</v>
          </cell>
          <cell r="AF121">
            <v>13.077999999999999</v>
          </cell>
          <cell r="AG121">
            <v>45.566000000000003</v>
          </cell>
          <cell r="AH121">
            <v>10.999000000000001</v>
          </cell>
          <cell r="AI121">
            <v>44.584000000000003</v>
          </cell>
          <cell r="AJ121">
            <v>46.548000000000002</v>
          </cell>
          <cell r="AK121">
            <v>18.652000000000001</v>
          </cell>
          <cell r="AL121">
            <v>19.552</v>
          </cell>
          <cell r="AM121">
            <v>35.31</v>
          </cell>
        </row>
        <row r="122">
          <cell r="P122">
            <v>0.11899999999999999</v>
          </cell>
          <cell r="Q122">
            <v>10.6105</v>
          </cell>
          <cell r="R122">
            <v>28.806999999999999</v>
          </cell>
          <cell r="S122">
            <v>3.2909999999999999</v>
          </cell>
          <cell r="T122">
            <v>75.771000000000001</v>
          </cell>
          <cell r="U122">
            <v>4.2960000000000003</v>
          </cell>
          <cell r="V122">
            <v>20.396999999999998</v>
          </cell>
          <cell r="W122">
            <v>25.082999999999998</v>
          </cell>
          <cell r="X122">
            <v>22.302</v>
          </cell>
          <cell r="Y122">
            <v>21.359000000000002</v>
          </cell>
          <cell r="Z122">
            <v>37.136000000000003</v>
          </cell>
          <cell r="AA122">
            <v>5.4960000000000004</v>
          </cell>
          <cell r="AB122">
            <v>36.235999999999997</v>
          </cell>
          <cell r="AC122">
            <v>24.183</v>
          </cell>
          <cell r="AD122">
            <v>11.944000000000001</v>
          </cell>
          <cell r="AE122">
            <v>74.790000000000006</v>
          </cell>
          <cell r="AF122">
            <v>13.048999999999999</v>
          </cell>
          <cell r="AG122">
            <v>45.503</v>
          </cell>
          <cell r="AH122">
            <v>10.9795</v>
          </cell>
          <cell r="AI122">
            <v>44.521999999999998</v>
          </cell>
          <cell r="AJ122">
            <v>46.484000000000002</v>
          </cell>
          <cell r="AK122">
            <v>18.616</v>
          </cell>
          <cell r="AL122">
            <v>19.515999999999998</v>
          </cell>
          <cell r="AM122">
            <v>35.255000000000003</v>
          </cell>
        </row>
        <row r="123">
          <cell r="P123">
            <v>0.12</v>
          </cell>
          <cell r="Q123">
            <v>10.59</v>
          </cell>
          <cell r="R123">
            <v>28.76</v>
          </cell>
          <cell r="S123">
            <v>3.28</v>
          </cell>
          <cell r="T123">
            <v>75.680000000000007</v>
          </cell>
          <cell r="U123">
            <v>4.28</v>
          </cell>
          <cell r="V123">
            <v>20.36</v>
          </cell>
          <cell r="W123">
            <v>25.04</v>
          </cell>
          <cell r="X123">
            <v>22.26</v>
          </cell>
          <cell r="Y123">
            <v>21.32</v>
          </cell>
          <cell r="Z123">
            <v>37.08</v>
          </cell>
          <cell r="AA123">
            <v>5.48</v>
          </cell>
          <cell r="AB123">
            <v>36.18</v>
          </cell>
          <cell r="AC123">
            <v>24.14</v>
          </cell>
          <cell r="AD123">
            <v>11.92</v>
          </cell>
          <cell r="AE123">
            <v>74.7</v>
          </cell>
          <cell r="AF123">
            <v>13.02</v>
          </cell>
          <cell r="AG123">
            <v>45.44</v>
          </cell>
          <cell r="AH123">
            <v>10.96</v>
          </cell>
          <cell r="AI123">
            <v>44.46</v>
          </cell>
          <cell r="AJ123">
            <v>46.42</v>
          </cell>
          <cell r="AK123">
            <v>18.579999999999998</v>
          </cell>
          <cell r="AL123">
            <v>19.48</v>
          </cell>
          <cell r="AM123">
            <v>35.200000000000003</v>
          </cell>
        </row>
        <row r="124">
          <cell r="P124">
            <v>0.121</v>
          </cell>
          <cell r="Q124">
            <v>10.5695</v>
          </cell>
          <cell r="R124">
            <v>28.713000000000001</v>
          </cell>
          <cell r="S124">
            <v>3.2690000000000001</v>
          </cell>
          <cell r="T124">
            <v>75.588999999999999</v>
          </cell>
          <cell r="U124">
            <v>4.2640000000000002</v>
          </cell>
          <cell r="V124">
            <v>20.323</v>
          </cell>
          <cell r="W124">
            <v>24.997</v>
          </cell>
          <cell r="X124">
            <v>22.218</v>
          </cell>
          <cell r="Y124">
            <v>21.280999999999999</v>
          </cell>
          <cell r="Z124">
            <v>37.024000000000001</v>
          </cell>
          <cell r="AA124">
            <v>5.4640000000000004</v>
          </cell>
          <cell r="AB124">
            <v>36.124000000000002</v>
          </cell>
          <cell r="AC124">
            <v>24.097000000000001</v>
          </cell>
          <cell r="AD124">
            <v>11.896000000000001</v>
          </cell>
          <cell r="AE124">
            <v>74.61</v>
          </cell>
          <cell r="AF124">
            <v>12.991</v>
          </cell>
          <cell r="AG124">
            <v>45.377000000000002</v>
          </cell>
          <cell r="AH124">
            <v>10.9405</v>
          </cell>
          <cell r="AI124">
            <v>44.398000000000003</v>
          </cell>
          <cell r="AJ124">
            <v>46.356000000000002</v>
          </cell>
          <cell r="AK124">
            <v>18.544</v>
          </cell>
          <cell r="AL124">
            <v>19.443999999999999</v>
          </cell>
          <cell r="AM124">
            <v>35.145000000000003</v>
          </cell>
        </row>
        <row r="125">
          <cell r="P125">
            <v>0.122</v>
          </cell>
          <cell r="Q125">
            <v>10.548999999999999</v>
          </cell>
          <cell r="R125">
            <v>28.666</v>
          </cell>
          <cell r="S125">
            <v>3.258</v>
          </cell>
          <cell r="T125">
            <v>75.498000000000005</v>
          </cell>
          <cell r="U125">
            <v>4.2480000000000002</v>
          </cell>
          <cell r="V125">
            <v>20.286000000000001</v>
          </cell>
          <cell r="W125">
            <v>24.954000000000001</v>
          </cell>
          <cell r="X125">
            <v>22.175999999999998</v>
          </cell>
          <cell r="Y125">
            <v>21.242000000000001</v>
          </cell>
          <cell r="Z125">
            <v>36.968000000000004</v>
          </cell>
          <cell r="AA125">
            <v>5.4480000000000004</v>
          </cell>
          <cell r="AB125">
            <v>36.067999999999998</v>
          </cell>
          <cell r="AC125">
            <v>24.053999999999998</v>
          </cell>
          <cell r="AD125">
            <v>11.872</v>
          </cell>
          <cell r="AE125">
            <v>74.52</v>
          </cell>
          <cell r="AF125">
            <v>12.962</v>
          </cell>
          <cell r="AG125">
            <v>45.314</v>
          </cell>
          <cell r="AH125">
            <v>10.920999999999999</v>
          </cell>
          <cell r="AI125">
            <v>44.335999999999999</v>
          </cell>
          <cell r="AJ125">
            <v>46.292000000000002</v>
          </cell>
          <cell r="AK125">
            <v>18.507999999999999</v>
          </cell>
          <cell r="AL125">
            <v>19.408000000000001</v>
          </cell>
          <cell r="AM125">
            <v>35.090000000000003</v>
          </cell>
        </row>
        <row r="126">
          <cell r="P126">
            <v>0.123</v>
          </cell>
          <cell r="Q126">
            <v>10.528499999999999</v>
          </cell>
          <cell r="R126">
            <v>28.619</v>
          </cell>
          <cell r="S126">
            <v>3.2469999999999999</v>
          </cell>
          <cell r="T126">
            <v>75.406999999999996</v>
          </cell>
          <cell r="U126">
            <v>4.2320000000000002</v>
          </cell>
          <cell r="V126">
            <v>20.248999999999999</v>
          </cell>
          <cell r="W126">
            <v>24.911000000000001</v>
          </cell>
          <cell r="X126">
            <v>22.134</v>
          </cell>
          <cell r="Y126">
            <v>21.202999999999999</v>
          </cell>
          <cell r="Z126">
            <v>36.911999999999999</v>
          </cell>
          <cell r="AA126">
            <v>5.4320000000000004</v>
          </cell>
          <cell r="AB126">
            <v>36.012</v>
          </cell>
          <cell r="AC126">
            <v>24.010999999999999</v>
          </cell>
          <cell r="AD126">
            <v>11.848000000000001</v>
          </cell>
          <cell r="AE126">
            <v>74.430000000000007</v>
          </cell>
          <cell r="AF126">
            <v>12.933</v>
          </cell>
          <cell r="AG126">
            <v>45.250999999999998</v>
          </cell>
          <cell r="AH126">
            <v>10.9015</v>
          </cell>
          <cell r="AI126">
            <v>44.274000000000001</v>
          </cell>
          <cell r="AJ126">
            <v>46.228000000000002</v>
          </cell>
          <cell r="AK126">
            <v>18.472000000000001</v>
          </cell>
          <cell r="AL126">
            <v>19.372</v>
          </cell>
          <cell r="AM126">
            <v>35.034999999999997</v>
          </cell>
        </row>
        <row r="127">
          <cell r="P127">
            <v>0.124</v>
          </cell>
          <cell r="Q127">
            <v>10.507999999999999</v>
          </cell>
          <cell r="R127">
            <v>28.571999999999999</v>
          </cell>
          <cell r="S127">
            <v>3.2360000000000002</v>
          </cell>
          <cell r="T127">
            <v>75.316000000000003</v>
          </cell>
          <cell r="U127">
            <v>4.2160000000000002</v>
          </cell>
          <cell r="V127">
            <v>20.212</v>
          </cell>
          <cell r="W127">
            <v>24.867999999999999</v>
          </cell>
          <cell r="X127">
            <v>22.091999999999999</v>
          </cell>
          <cell r="Y127">
            <v>21.164000000000001</v>
          </cell>
          <cell r="Z127">
            <v>36.856000000000002</v>
          </cell>
          <cell r="AA127">
            <v>5.4160000000000004</v>
          </cell>
          <cell r="AB127">
            <v>35.956000000000003</v>
          </cell>
          <cell r="AC127">
            <v>23.968</v>
          </cell>
          <cell r="AD127">
            <v>11.824</v>
          </cell>
          <cell r="AE127">
            <v>74.34</v>
          </cell>
          <cell r="AF127">
            <v>12.904</v>
          </cell>
          <cell r="AG127">
            <v>45.188000000000002</v>
          </cell>
          <cell r="AH127">
            <v>10.882</v>
          </cell>
          <cell r="AI127">
            <v>44.212000000000003</v>
          </cell>
          <cell r="AJ127">
            <v>46.164000000000001</v>
          </cell>
          <cell r="AK127">
            <v>18.436</v>
          </cell>
          <cell r="AL127">
            <v>19.335999999999999</v>
          </cell>
          <cell r="AM127">
            <v>34.979999999999997</v>
          </cell>
        </row>
        <row r="128">
          <cell r="P128">
            <v>0.125</v>
          </cell>
          <cell r="Q128">
            <v>10.487500000000001</v>
          </cell>
          <cell r="R128">
            <v>28.524999999999999</v>
          </cell>
          <cell r="S128">
            <v>3.2250000000000001</v>
          </cell>
          <cell r="T128">
            <v>75.224999999999994</v>
          </cell>
          <cell r="U128">
            <v>4.2</v>
          </cell>
          <cell r="V128">
            <v>20.175000000000001</v>
          </cell>
          <cell r="W128">
            <v>24.824999999999999</v>
          </cell>
          <cell r="X128">
            <v>22.05</v>
          </cell>
          <cell r="Y128">
            <v>21.125</v>
          </cell>
          <cell r="Z128">
            <v>36.799999999999997</v>
          </cell>
          <cell r="AA128">
            <v>5.4</v>
          </cell>
          <cell r="AB128">
            <v>35.9</v>
          </cell>
          <cell r="AC128">
            <v>23.925000000000001</v>
          </cell>
          <cell r="AD128">
            <v>11.8</v>
          </cell>
          <cell r="AE128">
            <v>74.25</v>
          </cell>
          <cell r="AF128">
            <v>12.875</v>
          </cell>
          <cell r="AG128">
            <v>45.125</v>
          </cell>
          <cell r="AH128">
            <v>10.862500000000001</v>
          </cell>
          <cell r="AI128">
            <v>44.15</v>
          </cell>
          <cell r="AJ128">
            <v>46.1</v>
          </cell>
          <cell r="AK128">
            <v>18.399999999999999</v>
          </cell>
          <cell r="AL128">
            <v>19.3</v>
          </cell>
          <cell r="AM128">
            <v>34.924999999999997</v>
          </cell>
        </row>
        <row r="129">
          <cell r="P129">
            <v>0.126</v>
          </cell>
          <cell r="Q129">
            <v>10.467000000000001</v>
          </cell>
          <cell r="R129">
            <v>28.478000000000002</v>
          </cell>
          <cell r="S129">
            <v>3.214</v>
          </cell>
          <cell r="T129">
            <v>75.134</v>
          </cell>
          <cell r="U129">
            <v>4.1840000000000002</v>
          </cell>
          <cell r="V129">
            <v>20.138000000000002</v>
          </cell>
          <cell r="W129">
            <v>24.782</v>
          </cell>
          <cell r="X129">
            <v>22.007999999999999</v>
          </cell>
          <cell r="Y129">
            <v>21.085999999999999</v>
          </cell>
          <cell r="Z129">
            <v>36.744</v>
          </cell>
          <cell r="AA129">
            <v>5.3840000000000003</v>
          </cell>
          <cell r="AB129">
            <v>35.844000000000001</v>
          </cell>
          <cell r="AC129">
            <v>23.882000000000001</v>
          </cell>
          <cell r="AD129">
            <v>11.776</v>
          </cell>
          <cell r="AE129">
            <v>74.16</v>
          </cell>
          <cell r="AF129">
            <v>12.846</v>
          </cell>
          <cell r="AG129">
            <v>45.061999999999998</v>
          </cell>
          <cell r="AH129">
            <v>10.843</v>
          </cell>
          <cell r="AI129">
            <v>44.088000000000001</v>
          </cell>
          <cell r="AJ129">
            <v>46.036000000000001</v>
          </cell>
          <cell r="AK129">
            <v>18.364000000000001</v>
          </cell>
          <cell r="AL129">
            <v>19.263999999999999</v>
          </cell>
          <cell r="AM129">
            <v>34.869999999999997</v>
          </cell>
        </row>
        <row r="130">
          <cell r="P130">
            <v>0.127</v>
          </cell>
          <cell r="Q130">
            <v>10.4465</v>
          </cell>
          <cell r="R130">
            <v>28.431000000000001</v>
          </cell>
          <cell r="S130">
            <v>3.2029999999999998</v>
          </cell>
          <cell r="T130">
            <v>75.043000000000006</v>
          </cell>
          <cell r="U130">
            <v>4.1680000000000001</v>
          </cell>
          <cell r="V130">
            <v>20.100999999999999</v>
          </cell>
          <cell r="W130">
            <v>24.739000000000001</v>
          </cell>
          <cell r="X130">
            <v>21.966000000000001</v>
          </cell>
          <cell r="Y130">
            <v>21.047000000000001</v>
          </cell>
          <cell r="Z130">
            <v>36.688000000000002</v>
          </cell>
          <cell r="AA130">
            <v>5.3680000000000003</v>
          </cell>
          <cell r="AB130">
            <v>35.787999999999997</v>
          </cell>
          <cell r="AC130">
            <v>23.838999999999999</v>
          </cell>
          <cell r="AD130">
            <v>11.752000000000001</v>
          </cell>
          <cell r="AE130">
            <v>74.069999999999993</v>
          </cell>
          <cell r="AF130">
            <v>12.817</v>
          </cell>
          <cell r="AG130">
            <v>44.999000000000002</v>
          </cell>
          <cell r="AH130">
            <v>10.823499999999999</v>
          </cell>
          <cell r="AI130">
            <v>44.026000000000003</v>
          </cell>
          <cell r="AJ130">
            <v>45.972000000000001</v>
          </cell>
          <cell r="AK130">
            <v>18.327999999999999</v>
          </cell>
          <cell r="AL130">
            <v>19.228000000000002</v>
          </cell>
          <cell r="AM130">
            <v>34.814999999999998</v>
          </cell>
        </row>
        <row r="131">
          <cell r="P131">
            <v>0.128</v>
          </cell>
          <cell r="Q131">
            <v>10.426</v>
          </cell>
          <cell r="R131">
            <v>28.384</v>
          </cell>
          <cell r="S131">
            <v>3.1920000000000002</v>
          </cell>
          <cell r="T131">
            <v>74.951999999999998</v>
          </cell>
          <cell r="U131">
            <v>4.1520000000000001</v>
          </cell>
          <cell r="V131">
            <v>20.064</v>
          </cell>
          <cell r="W131">
            <v>24.696000000000002</v>
          </cell>
          <cell r="X131">
            <v>21.923999999999999</v>
          </cell>
          <cell r="Y131">
            <v>21.007999999999999</v>
          </cell>
          <cell r="Z131">
            <v>36.631999999999998</v>
          </cell>
          <cell r="AA131">
            <v>5.3520000000000003</v>
          </cell>
          <cell r="AB131">
            <v>35.731999999999999</v>
          </cell>
          <cell r="AC131">
            <v>23.795999999999999</v>
          </cell>
          <cell r="AD131">
            <v>11.728</v>
          </cell>
          <cell r="AE131">
            <v>73.98</v>
          </cell>
          <cell r="AF131">
            <v>12.788</v>
          </cell>
          <cell r="AG131">
            <v>44.936</v>
          </cell>
          <cell r="AH131">
            <v>10.804</v>
          </cell>
          <cell r="AI131">
            <v>43.963999999999999</v>
          </cell>
          <cell r="AJ131">
            <v>45.908000000000001</v>
          </cell>
          <cell r="AK131">
            <v>18.292000000000002</v>
          </cell>
          <cell r="AL131">
            <v>19.192</v>
          </cell>
          <cell r="AM131">
            <v>34.76</v>
          </cell>
        </row>
        <row r="132">
          <cell r="P132">
            <v>0.129</v>
          </cell>
          <cell r="Q132">
            <v>10.4055</v>
          </cell>
          <cell r="R132">
            <v>28.337</v>
          </cell>
          <cell r="S132">
            <v>3.181</v>
          </cell>
          <cell r="T132">
            <v>74.861000000000004</v>
          </cell>
          <cell r="U132">
            <v>4.1360000000000001</v>
          </cell>
          <cell r="V132">
            <v>20.027000000000001</v>
          </cell>
          <cell r="W132">
            <v>24.652999999999999</v>
          </cell>
          <cell r="X132">
            <v>21.882000000000001</v>
          </cell>
          <cell r="Y132">
            <v>20.969000000000001</v>
          </cell>
          <cell r="Z132">
            <v>36.576000000000001</v>
          </cell>
          <cell r="AA132">
            <v>5.3360000000000003</v>
          </cell>
          <cell r="AB132">
            <v>35.676000000000002</v>
          </cell>
          <cell r="AC132">
            <v>23.753</v>
          </cell>
          <cell r="AD132">
            <v>11.704000000000001</v>
          </cell>
          <cell r="AE132">
            <v>73.89</v>
          </cell>
          <cell r="AF132">
            <v>12.759</v>
          </cell>
          <cell r="AG132">
            <v>44.872999999999998</v>
          </cell>
          <cell r="AH132">
            <v>10.7845</v>
          </cell>
          <cell r="AI132">
            <v>43.902000000000001</v>
          </cell>
          <cell r="AJ132">
            <v>45.844000000000001</v>
          </cell>
          <cell r="AK132">
            <v>18.256</v>
          </cell>
          <cell r="AL132">
            <v>19.155999999999999</v>
          </cell>
          <cell r="AM132">
            <v>34.704999999999998</v>
          </cell>
        </row>
        <row r="133">
          <cell r="P133">
            <v>0.13</v>
          </cell>
          <cell r="Q133">
            <v>10.385</v>
          </cell>
          <cell r="R133">
            <v>28.29</v>
          </cell>
          <cell r="S133">
            <v>3.17</v>
          </cell>
          <cell r="T133">
            <v>74.77</v>
          </cell>
          <cell r="U133">
            <v>4.12</v>
          </cell>
          <cell r="V133">
            <v>19.989999999999998</v>
          </cell>
          <cell r="W133">
            <v>24.61</v>
          </cell>
          <cell r="X133">
            <v>21.84</v>
          </cell>
          <cell r="Y133">
            <v>20.93</v>
          </cell>
          <cell r="Z133">
            <v>36.520000000000003</v>
          </cell>
          <cell r="AA133">
            <v>5.32</v>
          </cell>
          <cell r="AB133">
            <v>35.619999999999997</v>
          </cell>
          <cell r="AC133">
            <v>23.71</v>
          </cell>
          <cell r="AD133">
            <v>11.68</v>
          </cell>
          <cell r="AE133">
            <v>73.8</v>
          </cell>
          <cell r="AF133">
            <v>12.73</v>
          </cell>
          <cell r="AG133">
            <v>44.81</v>
          </cell>
          <cell r="AH133">
            <v>10.765000000000001</v>
          </cell>
          <cell r="AI133">
            <v>43.84</v>
          </cell>
          <cell r="AJ133">
            <v>45.78</v>
          </cell>
          <cell r="AK133">
            <v>18.22</v>
          </cell>
          <cell r="AL133">
            <v>19.12</v>
          </cell>
          <cell r="AM133">
            <v>34.65</v>
          </cell>
        </row>
        <row r="134">
          <cell r="P134">
            <v>0.13100000000000001</v>
          </cell>
          <cell r="Q134">
            <v>10.3645</v>
          </cell>
          <cell r="R134">
            <v>28.242999999999999</v>
          </cell>
          <cell r="S134">
            <v>3.1589999999999998</v>
          </cell>
          <cell r="T134">
            <v>74.679000000000002</v>
          </cell>
          <cell r="U134">
            <v>4.1040000000000001</v>
          </cell>
          <cell r="V134">
            <v>19.952999999999999</v>
          </cell>
          <cell r="W134">
            <v>24.567</v>
          </cell>
          <cell r="X134">
            <v>21.797999999999998</v>
          </cell>
          <cell r="Y134">
            <v>20.890999999999998</v>
          </cell>
          <cell r="Z134">
            <v>36.463999999999999</v>
          </cell>
          <cell r="AA134">
            <v>5.3040000000000003</v>
          </cell>
          <cell r="AB134">
            <v>35.564</v>
          </cell>
          <cell r="AC134">
            <v>23.667000000000002</v>
          </cell>
          <cell r="AD134">
            <v>11.656000000000001</v>
          </cell>
          <cell r="AE134">
            <v>73.709999999999994</v>
          </cell>
          <cell r="AF134">
            <v>12.701000000000001</v>
          </cell>
          <cell r="AG134">
            <v>44.747</v>
          </cell>
          <cell r="AH134">
            <v>10.7455</v>
          </cell>
          <cell r="AI134">
            <v>43.777999999999999</v>
          </cell>
          <cell r="AJ134">
            <v>45.716000000000001</v>
          </cell>
          <cell r="AK134">
            <v>18.184000000000001</v>
          </cell>
          <cell r="AL134">
            <v>19.084</v>
          </cell>
          <cell r="AM134">
            <v>34.594999999999999</v>
          </cell>
        </row>
        <row r="135">
          <cell r="P135">
            <v>0.13200000000000001</v>
          </cell>
          <cell r="Q135">
            <v>10.343999999999999</v>
          </cell>
          <cell r="R135">
            <v>28.196000000000002</v>
          </cell>
          <cell r="S135">
            <v>3.1480000000000001</v>
          </cell>
          <cell r="T135">
            <v>74.587999999999994</v>
          </cell>
          <cell r="U135">
            <v>4.0880000000000001</v>
          </cell>
          <cell r="V135">
            <v>19.916</v>
          </cell>
          <cell r="W135">
            <v>24.524000000000001</v>
          </cell>
          <cell r="X135">
            <v>21.756</v>
          </cell>
          <cell r="Y135">
            <v>20.852</v>
          </cell>
          <cell r="Z135">
            <v>36.408000000000001</v>
          </cell>
          <cell r="AA135">
            <v>5.2880000000000003</v>
          </cell>
          <cell r="AB135">
            <v>35.508000000000003</v>
          </cell>
          <cell r="AC135">
            <v>23.623999999999999</v>
          </cell>
          <cell r="AD135">
            <v>11.632</v>
          </cell>
          <cell r="AE135">
            <v>73.62</v>
          </cell>
          <cell r="AF135">
            <v>12.672000000000001</v>
          </cell>
          <cell r="AG135">
            <v>44.683999999999997</v>
          </cell>
          <cell r="AH135">
            <v>10.726000000000001</v>
          </cell>
          <cell r="AI135">
            <v>43.716000000000001</v>
          </cell>
          <cell r="AJ135">
            <v>45.652000000000001</v>
          </cell>
          <cell r="AK135">
            <v>18.148</v>
          </cell>
          <cell r="AL135">
            <v>19.047999999999998</v>
          </cell>
          <cell r="AM135">
            <v>34.54</v>
          </cell>
        </row>
        <row r="136">
          <cell r="P136">
            <v>0.13300000000000001</v>
          </cell>
          <cell r="Q136">
            <v>10.323499999999999</v>
          </cell>
          <cell r="R136">
            <v>28.149000000000001</v>
          </cell>
          <cell r="S136">
            <v>3.137</v>
          </cell>
          <cell r="T136">
            <v>74.497</v>
          </cell>
          <cell r="U136">
            <v>4.0720000000000001</v>
          </cell>
          <cell r="V136">
            <v>19.879000000000001</v>
          </cell>
          <cell r="W136">
            <v>24.481000000000002</v>
          </cell>
          <cell r="X136">
            <v>21.713999999999999</v>
          </cell>
          <cell r="Y136">
            <v>20.812999999999999</v>
          </cell>
          <cell r="Z136">
            <v>36.351999999999997</v>
          </cell>
          <cell r="AA136">
            <v>5.2720000000000002</v>
          </cell>
          <cell r="AB136">
            <v>35.451999999999998</v>
          </cell>
          <cell r="AC136">
            <v>23.581</v>
          </cell>
          <cell r="AD136">
            <v>11.608000000000001</v>
          </cell>
          <cell r="AE136">
            <v>73.53</v>
          </cell>
          <cell r="AF136">
            <v>12.643000000000001</v>
          </cell>
          <cell r="AG136">
            <v>44.621000000000002</v>
          </cell>
          <cell r="AH136">
            <v>10.7065</v>
          </cell>
          <cell r="AI136">
            <v>43.654000000000003</v>
          </cell>
          <cell r="AJ136">
            <v>45.588000000000001</v>
          </cell>
          <cell r="AK136">
            <v>18.111999999999998</v>
          </cell>
          <cell r="AL136">
            <v>19.012</v>
          </cell>
          <cell r="AM136">
            <v>34.484999999999999</v>
          </cell>
        </row>
        <row r="137">
          <cell r="P137">
            <v>0.13400000000000001</v>
          </cell>
          <cell r="Q137">
            <v>10.303000000000001</v>
          </cell>
          <cell r="R137">
            <v>28.102</v>
          </cell>
          <cell r="S137">
            <v>3.1259999999999999</v>
          </cell>
          <cell r="T137">
            <v>74.406000000000006</v>
          </cell>
          <cell r="U137">
            <v>4.056</v>
          </cell>
          <cell r="V137">
            <v>19.841999999999999</v>
          </cell>
          <cell r="W137">
            <v>24.437999999999999</v>
          </cell>
          <cell r="X137">
            <v>21.672000000000001</v>
          </cell>
          <cell r="Y137">
            <v>20.774000000000001</v>
          </cell>
          <cell r="Z137">
            <v>36.295999999999999</v>
          </cell>
          <cell r="AA137">
            <v>5.2560000000000002</v>
          </cell>
          <cell r="AB137">
            <v>35.396000000000001</v>
          </cell>
          <cell r="AC137">
            <v>23.538</v>
          </cell>
          <cell r="AD137">
            <v>11.584</v>
          </cell>
          <cell r="AE137">
            <v>73.44</v>
          </cell>
          <cell r="AF137">
            <v>12.614000000000001</v>
          </cell>
          <cell r="AG137">
            <v>44.558</v>
          </cell>
          <cell r="AH137">
            <v>10.686999999999999</v>
          </cell>
          <cell r="AI137">
            <v>43.591999999999999</v>
          </cell>
          <cell r="AJ137">
            <v>45.524000000000001</v>
          </cell>
          <cell r="AK137">
            <v>18.076000000000001</v>
          </cell>
          <cell r="AL137">
            <v>18.975999999999999</v>
          </cell>
          <cell r="AM137">
            <v>34.43</v>
          </cell>
        </row>
        <row r="138">
          <cell r="P138">
            <v>0.13500000000000001</v>
          </cell>
          <cell r="Q138">
            <v>10.282500000000001</v>
          </cell>
          <cell r="R138">
            <v>28.055</v>
          </cell>
          <cell r="S138">
            <v>3.1150000000000002</v>
          </cell>
          <cell r="T138">
            <v>74.314999999999998</v>
          </cell>
          <cell r="U138">
            <v>4.04</v>
          </cell>
          <cell r="V138">
            <v>19.805</v>
          </cell>
          <cell r="W138">
            <v>24.395</v>
          </cell>
          <cell r="X138">
            <v>21.63</v>
          </cell>
          <cell r="Y138">
            <v>20.734999999999999</v>
          </cell>
          <cell r="Z138">
            <v>36.24</v>
          </cell>
          <cell r="AA138">
            <v>5.24</v>
          </cell>
          <cell r="AB138">
            <v>35.340000000000003</v>
          </cell>
          <cell r="AC138">
            <v>23.495000000000001</v>
          </cell>
          <cell r="AD138">
            <v>11.56</v>
          </cell>
          <cell r="AE138">
            <v>73.349999999999994</v>
          </cell>
          <cell r="AF138">
            <v>12.585000000000001</v>
          </cell>
          <cell r="AG138">
            <v>44.494999999999997</v>
          </cell>
          <cell r="AH138">
            <v>10.6675</v>
          </cell>
          <cell r="AI138">
            <v>43.53</v>
          </cell>
          <cell r="AJ138">
            <v>45.46</v>
          </cell>
          <cell r="AK138">
            <v>18.04</v>
          </cell>
          <cell r="AL138">
            <v>18.940000000000001</v>
          </cell>
          <cell r="AM138">
            <v>34.375</v>
          </cell>
        </row>
        <row r="139">
          <cell r="P139">
            <v>0.13600000000000001</v>
          </cell>
          <cell r="Q139">
            <v>10.262</v>
          </cell>
          <cell r="R139">
            <v>28.007999999999999</v>
          </cell>
          <cell r="S139">
            <v>3.1040000000000001</v>
          </cell>
          <cell r="T139">
            <v>74.224000000000004</v>
          </cell>
          <cell r="U139">
            <v>4.024</v>
          </cell>
          <cell r="V139">
            <v>19.768000000000001</v>
          </cell>
          <cell r="W139">
            <v>24.352</v>
          </cell>
          <cell r="X139">
            <v>21.588000000000001</v>
          </cell>
          <cell r="Y139">
            <v>20.696000000000002</v>
          </cell>
          <cell r="Z139">
            <v>36.183999999999997</v>
          </cell>
          <cell r="AA139">
            <v>5.2240000000000002</v>
          </cell>
          <cell r="AB139">
            <v>35.283999999999999</v>
          </cell>
          <cell r="AC139">
            <v>23.452000000000002</v>
          </cell>
          <cell r="AD139">
            <v>11.536</v>
          </cell>
          <cell r="AE139">
            <v>73.260000000000005</v>
          </cell>
          <cell r="AF139">
            <v>12.555999999999999</v>
          </cell>
          <cell r="AG139">
            <v>44.432000000000002</v>
          </cell>
          <cell r="AH139">
            <v>10.648</v>
          </cell>
          <cell r="AI139">
            <v>43.468000000000004</v>
          </cell>
          <cell r="AJ139">
            <v>45.396000000000001</v>
          </cell>
          <cell r="AK139">
            <v>18.004000000000001</v>
          </cell>
          <cell r="AL139">
            <v>18.904</v>
          </cell>
          <cell r="AM139">
            <v>34.32</v>
          </cell>
        </row>
        <row r="140">
          <cell r="P140">
            <v>0.13700000000000001</v>
          </cell>
          <cell r="Q140">
            <v>10.2415</v>
          </cell>
          <cell r="R140">
            <v>27.960999999999999</v>
          </cell>
          <cell r="S140">
            <v>3.093</v>
          </cell>
          <cell r="T140">
            <v>74.132999999999996</v>
          </cell>
          <cell r="U140">
            <v>4.008</v>
          </cell>
          <cell r="V140">
            <v>19.731000000000002</v>
          </cell>
          <cell r="W140">
            <v>24.309000000000001</v>
          </cell>
          <cell r="X140">
            <v>21.545999999999999</v>
          </cell>
          <cell r="Y140">
            <v>20.657</v>
          </cell>
          <cell r="Z140">
            <v>36.128</v>
          </cell>
          <cell r="AA140">
            <v>5.2080000000000002</v>
          </cell>
          <cell r="AB140">
            <v>35.228000000000002</v>
          </cell>
          <cell r="AC140">
            <v>23.408999999999999</v>
          </cell>
          <cell r="AD140">
            <v>11.512</v>
          </cell>
          <cell r="AE140">
            <v>73.17</v>
          </cell>
          <cell r="AF140">
            <v>12.526999999999999</v>
          </cell>
          <cell r="AG140">
            <v>44.369</v>
          </cell>
          <cell r="AH140">
            <v>10.628500000000001</v>
          </cell>
          <cell r="AI140">
            <v>43.405999999999999</v>
          </cell>
          <cell r="AJ140">
            <v>45.332000000000001</v>
          </cell>
          <cell r="AK140">
            <v>17.968</v>
          </cell>
          <cell r="AL140">
            <v>18.867999999999999</v>
          </cell>
          <cell r="AM140">
            <v>34.265000000000001</v>
          </cell>
        </row>
        <row r="141">
          <cell r="P141">
            <v>0.13800000000000001</v>
          </cell>
          <cell r="Q141">
            <v>10.221</v>
          </cell>
          <cell r="R141">
            <v>27.914000000000001</v>
          </cell>
          <cell r="S141">
            <v>3.0819999999999999</v>
          </cell>
          <cell r="T141">
            <v>74.042000000000002</v>
          </cell>
          <cell r="U141">
            <v>3.992</v>
          </cell>
          <cell r="V141">
            <v>19.693999999999999</v>
          </cell>
          <cell r="W141">
            <v>24.265999999999998</v>
          </cell>
          <cell r="X141">
            <v>21.504000000000001</v>
          </cell>
          <cell r="Y141">
            <v>20.617999999999999</v>
          </cell>
          <cell r="Z141">
            <v>36.072000000000003</v>
          </cell>
          <cell r="AA141">
            <v>5.1920000000000002</v>
          </cell>
          <cell r="AB141">
            <v>35.171999999999997</v>
          </cell>
          <cell r="AC141">
            <v>23.366</v>
          </cell>
          <cell r="AD141">
            <v>11.488</v>
          </cell>
          <cell r="AE141">
            <v>73.08</v>
          </cell>
          <cell r="AF141">
            <v>12.497999999999999</v>
          </cell>
          <cell r="AG141">
            <v>44.305999999999997</v>
          </cell>
          <cell r="AH141">
            <v>10.609</v>
          </cell>
          <cell r="AI141">
            <v>43.344000000000001</v>
          </cell>
          <cell r="AJ141">
            <v>45.268000000000001</v>
          </cell>
          <cell r="AK141">
            <v>17.931999999999999</v>
          </cell>
          <cell r="AL141">
            <v>18.832000000000001</v>
          </cell>
          <cell r="AM141">
            <v>34.21</v>
          </cell>
        </row>
        <row r="142">
          <cell r="P142">
            <v>0.13900000000000001</v>
          </cell>
          <cell r="Q142">
            <v>10.2005</v>
          </cell>
          <cell r="R142">
            <v>27.867000000000001</v>
          </cell>
          <cell r="S142">
            <v>3.0710000000000002</v>
          </cell>
          <cell r="T142">
            <v>73.950999999999993</v>
          </cell>
          <cell r="U142">
            <v>3.976</v>
          </cell>
          <cell r="V142">
            <v>19.657</v>
          </cell>
          <cell r="W142">
            <v>24.222999999999999</v>
          </cell>
          <cell r="X142">
            <v>21.462</v>
          </cell>
          <cell r="Y142">
            <v>20.579000000000001</v>
          </cell>
          <cell r="Z142">
            <v>36.015999999999998</v>
          </cell>
          <cell r="AA142">
            <v>5.1760000000000002</v>
          </cell>
          <cell r="AB142">
            <v>35.116</v>
          </cell>
          <cell r="AC142">
            <v>23.323</v>
          </cell>
          <cell r="AD142">
            <v>11.464</v>
          </cell>
          <cell r="AE142">
            <v>72.989999999999995</v>
          </cell>
          <cell r="AF142">
            <v>12.468999999999999</v>
          </cell>
          <cell r="AG142">
            <v>44.243000000000002</v>
          </cell>
          <cell r="AH142">
            <v>10.589499999999999</v>
          </cell>
          <cell r="AI142">
            <v>43.281999999999996</v>
          </cell>
          <cell r="AJ142">
            <v>45.204000000000001</v>
          </cell>
          <cell r="AK142">
            <v>17.896000000000001</v>
          </cell>
          <cell r="AL142">
            <v>18.795999999999999</v>
          </cell>
          <cell r="AM142">
            <v>34.155000000000001</v>
          </cell>
        </row>
        <row r="143">
          <cell r="P143">
            <v>0.14000000000000001</v>
          </cell>
          <cell r="Q143">
            <v>10.18</v>
          </cell>
          <cell r="R143">
            <v>27.82</v>
          </cell>
          <cell r="S143">
            <v>3.06</v>
          </cell>
          <cell r="T143">
            <v>73.86</v>
          </cell>
          <cell r="U143">
            <v>3.96</v>
          </cell>
          <cell r="V143">
            <v>19.62</v>
          </cell>
          <cell r="W143">
            <v>24.18</v>
          </cell>
          <cell r="X143">
            <v>21.42</v>
          </cell>
          <cell r="Y143">
            <v>20.54</v>
          </cell>
          <cell r="Z143">
            <v>35.96</v>
          </cell>
          <cell r="AA143">
            <v>5.16</v>
          </cell>
          <cell r="AB143">
            <v>35.06</v>
          </cell>
          <cell r="AC143">
            <v>23.28</v>
          </cell>
          <cell r="AD143">
            <v>11.44</v>
          </cell>
          <cell r="AE143">
            <v>72.900000000000006</v>
          </cell>
          <cell r="AF143">
            <v>12.44</v>
          </cell>
          <cell r="AG143">
            <v>44.18</v>
          </cell>
          <cell r="AH143">
            <v>10.57</v>
          </cell>
          <cell r="AI143">
            <v>43.22</v>
          </cell>
          <cell r="AJ143">
            <v>45.14</v>
          </cell>
          <cell r="AK143">
            <v>17.86</v>
          </cell>
          <cell r="AL143">
            <v>18.760000000000002</v>
          </cell>
          <cell r="AM143">
            <v>34.1</v>
          </cell>
        </row>
        <row r="144">
          <cell r="P144">
            <v>0.14099999999999999</v>
          </cell>
          <cell r="Q144">
            <v>10.1595</v>
          </cell>
          <cell r="R144">
            <v>27.773</v>
          </cell>
          <cell r="S144">
            <v>3.0489999999999999</v>
          </cell>
          <cell r="T144">
            <v>73.769000000000005</v>
          </cell>
          <cell r="U144">
            <v>3.944</v>
          </cell>
          <cell r="V144">
            <v>19.582999999999998</v>
          </cell>
          <cell r="W144">
            <v>24.137</v>
          </cell>
          <cell r="X144">
            <v>21.378</v>
          </cell>
          <cell r="Y144">
            <v>20.501000000000001</v>
          </cell>
          <cell r="Z144">
            <v>35.904000000000003</v>
          </cell>
          <cell r="AA144">
            <v>5.1440000000000001</v>
          </cell>
          <cell r="AB144">
            <v>35.003999999999998</v>
          </cell>
          <cell r="AC144">
            <v>23.236999999999998</v>
          </cell>
          <cell r="AD144">
            <v>11.416</v>
          </cell>
          <cell r="AE144">
            <v>72.81</v>
          </cell>
          <cell r="AF144">
            <v>12.411</v>
          </cell>
          <cell r="AG144">
            <v>44.116999999999997</v>
          </cell>
          <cell r="AH144">
            <v>10.5505</v>
          </cell>
          <cell r="AI144">
            <v>43.158000000000001</v>
          </cell>
          <cell r="AJ144">
            <v>45.076000000000001</v>
          </cell>
          <cell r="AK144">
            <v>17.824000000000002</v>
          </cell>
          <cell r="AL144">
            <v>18.724</v>
          </cell>
          <cell r="AM144">
            <v>34.045000000000002</v>
          </cell>
        </row>
        <row r="145">
          <cell r="P145">
            <v>0.14199999999999999</v>
          </cell>
          <cell r="Q145">
            <v>10.138999999999999</v>
          </cell>
          <cell r="R145">
            <v>27.725999999999999</v>
          </cell>
          <cell r="S145">
            <v>3.0379999999999998</v>
          </cell>
          <cell r="T145">
            <v>73.677999999999997</v>
          </cell>
          <cell r="U145">
            <v>3.9279999999999999</v>
          </cell>
          <cell r="V145">
            <v>19.545999999999999</v>
          </cell>
          <cell r="W145">
            <v>24.094000000000001</v>
          </cell>
          <cell r="X145">
            <v>21.335999999999999</v>
          </cell>
          <cell r="Y145">
            <v>20.462</v>
          </cell>
          <cell r="Z145">
            <v>35.847999999999999</v>
          </cell>
          <cell r="AA145">
            <v>5.1280000000000001</v>
          </cell>
          <cell r="AB145">
            <v>34.948</v>
          </cell>
          <cell r="AC145">
            <v>23.193999999999999</v>
          </cell>
          <cell r="AD145">
            <v>11.391999999999999</v>
          </cell>
          <cell r="AE145">
            <v>72.72</v>
          </cell>
          <cell r="AF145">
            <v>12.382</v>
          </cell>
          <cell r="AG145">
            <v>44.054000000000002</v>
          </cell>
          <cell r="AH145">
            <v>10.531000000000001</v>
          </cell>
          <cell r="AI145">
            <v>43.095999999999997</v>
          </cell>
          <cell r="AJ145">
            <v>45.012</v>
          </cell>
          <cell r="AK145">
            <v>17.788</v>
          </cell>
          <cell r="AL145">
            <v>18.687999999999999</v>
          </cell>
          <cell r="AM145">
            <v>33.99</v>
          </cell>
        </row>
        <row r="146">
          <cell r="P146">
            <v>0.14299999999999999</v>
          </cell>
          <cell r="Q146">
            <v>10.118499999999999</v>
          </cell>
          <cell r="R146">
            <v>27.678999999999998</v>
          </cell>
          <cell r="S146">
            <v>3.0270000000000001</v>
          </cell>
          <cell r="T146">
            <v>73.587000000000003</v>
          </cell>
          <cell r="U146">
            <v>3.9119999999999999</v>
          </cell>
          <cell r="V146">
            <v>19.509</v>
          </cell>
          <cell r="W146">
            <v>24.050999999999998</v>
          </cell>
          <cell r="X146">
            <v>21.294</v>
          </cell>
          <cell r="Y146">
            <v>20.422999999999998</v>
          </cell>
          <cell r="Z146">
            <v>35.792000000000002</v>
          </cell>
          <cell r="AA146">
            <v>5.1120000000000001</v>
          </cell>
          <cell r="AB146">
            <v>34.892000000000003</v>
          </cell>
          <cell r="AC146">
            <v>23.151</v>
          </cell>
          <cell r="AD146">
            <v>11.368</v>
          </cell>
          <cell r="AE146">
            <v>72.63</v>
          </cell>
          <cell r="AF146">
            <v>12.353</v>
          </cell>
          <cell r="AG146">
            <v>43.991</v>
          </cell>
          <cell r="AH146">
            <v>10.5115</v>
          </cell>
          <cell r="AI146">
            <v>43.033999999999999</v>
          </cell>
          <cell r="AJ146">
            <v>44.948</v>
          </cell>
          <cell r="AK146">
            <v>17.751999999999999</v>
          </cell>
          <cell r="AL146">
            <v>18.652000000000001</v>
          </cell>
          <cell r="AM146">
            <v>33.935000000000002</v>
          </cell>
        </row>
        <row r="147">
          <cell r="P147">
            <v>0.14399999999999999</v>
          </cell>
          <cell r="Q147">
            <v>10.098000000000001</v>
          </cell>
          <cell r="R147">
            <v>27.632000000000001</v>
          </cell>
          <cell r="S147">
            <v>3.016</v>
          </cell>
          <cell r="T147">
            <v>73.495999999999995</v>
          </cell>
          <cell r="U147">
            <v>3.8959999999999999</v>
          </cell>
          <cell r="V147">
            <v>19.472000000000001</v>
          </cell>
          <cell r="W147">
            <v>24.007999999999999</v>
          </cell>
          <cell r="X147">
            <v>21.251999999999999</v>
          </cell>
          <cell r="Y147">
            <v>20.384</v>
          </cell>
          <cell r="Z147">
            <v>35.735999999999997</v>
          </cell>
          <cell r="AA147">
            <v>5.0960000000000001</v>
          </cell>
          <cell r="AB147">
            <v>34.835999999999999</v>
          </cell>
          <cell r="AC147">
            <v>23.108000000000001</v>
          </cell>
          <cell r="AD147">
            <v>11.343999999999999</v>
          </cell>
          <cell r="AE147">
            <v>72.540000000000006</v>
          </cell>
          <cell r="AF147">
            <v>12.324</v>
          </cell>
          <cell r="AG147">
            <v>43.927999999999997</v>
          </cell>
          <cell r="AH147">
            <v>10.492000000000001</v>
          </cell>
          <cell r="AI147">
            <v>42.972000000000001</v>
          </cell>
          <cell r="AJ147">
            <v>44.884</v>
          </cell>
          <cell r="AK147">
            <v>17.716000000000001</v>
          </cell>
          <cell r="AL147">
            <v>18.616</v>
          </cell>
          <cell r="AM147">
            <v>33.880000000000003</v>
          </cell>
        </row>
        <row r="148">
          <cell r="P148">
            <v>0.14499999999999999</v>
          </cell>
          <cell r="Q148">
            <v>10.077500000000001</v>
          </cell>
          <cell r="R148">
            <v>27.585000000000001</v>
          </cell>
          <cell r="S148">
            <v>3.0049999999999999</v>
          </cell>
          <cell r="T148">
            <v>73.405000000000001</v>
          </cell>
          <cell r="U148">
            <v>3.88</v>
          </cell>
          <cell r="V148">
            <v>19.434999999999999</v>
          </cell>
          <cell r="W148">
            <v>23.965</v>
          </cell>
          <cell r="X148">
            <v>21.21</v>
          </cell>
          <cell r="Y148">
            <v>20.344999999999999</v>
          </cell>
          <cell r="Z148">
            <v>35.68</v>
          </cell>
          <cell r="AA148">
            <v>5.08</v>
          </cell>
          <cell r="AB148">
            <v>34.78</v>
          </cell>
          <cell r="AC148">
            <v>23.065000000000001</v>
          </cell>
          <cell r="AD148">
            <v>11.32</v>
          </cell>
          <cell r="AE148">
            <v>72.45</v>
          </cell>
          <cell r="AF148">
            <v>12.295</v>
          </cell>
          <cell r="AG148">
            <v>43.865000000000002</v>
          </cell>
          <cell r="AH148">
            <v>10.4725</v>
          </cell>
          <cell r="AI148">
            <v>42.91</v>
          </cell>
          <cell r="AJ148">
            <v>44.82</v>
          </cell>
          <cell r="AK148">
            <v>17.68</v>
          </cell>
          <cell r="AL148">
            <v>18.579999999999998</v>
          </cell>
          <cell r="AM148">
            <v>33.825000000000003</v>
          </cell>
        </row>
        <row r="149">
          <cell r="P149">
            <v>0.14599999999999999</v>
          </cell>
          <cell r="Q149">
            <v>10.057</v>
          </cell>
          <cell r="R149">
            <v>27.538</v>
          </cell>
          <cell r="S149">
            <v>2.9940000000000002</v>
          </cell>
          <cell r="T149">
            <v>73.313999999999993</v>
          </cell>
          <cell r="U149">
            <v>3.8639999999999999</v>
          </cell>
          <cell r="V149">
            <v>19.398</v>
          </cell>
          <cell r="W149">
            <v>23.922000000000001</v>
          </cell>
          <cell r="X149">
            <v>21.167999999999999</v>
          </cell>
          <cell r="Y149">
            <v>20.306000000000001</v>
          </cell>
          <cell r="Z149">
            <v>35.624000000000002</v>
          </cell>
          <cell r="AA149">
            <v>5.0640000000000001</v>
          </cell>
          <cell r="AB149">
            <v>34.723999999999997</v>
          </cell>
          <cell r="AC149">
            <v>23.021999999999998</v>
          </cell>
          <cell r="AD149">
            <v>11.295999999999999</v>
          </cell>
          <cell r="AE149">
            <v>72.36</v>
          </cell>
          <cell r="AF149">
            <v>12.266</v>
          </cell>
          <cell r="AG149">
            <v>43.802</v>
          </cell>
          <cell r="AH149">
            <v>10.452999999999999</v>
          </cell>
          <cell r="AI149">
            <v>42.847999999999999</v>
          </cell>
          <cell r="AJ149">
            <v>44.756</v>
          </cell>
          <cell r="AK149">
            <v>17.643999999999998</v>
          </cell>
          <cell r="AL149">
            <v>18.544</v>
          </cell>
          <cell r="AM149">
            <v>33.770000000000003</v>
          </cell>
        </row>
        <row r="150">
          <cell r="P150">
            <v>0.14699999999999999</v>
          </cell>
          <cell r="Q150">
            <v>10.0365</v>
          </cell>
          <cell r="R150">
            <v>27.491</v>
          </cell>
          <cell r="S150">
            <v>2.9830000000000001</v>
          </cell>
          <cell r="T150">
            <v>73.222999999999999</v>
          </cell>
          <cell r="U150">
            <v>3.8479999999999999</v>
          </cell>
          <cell r="V150">
            <v>19.361000000000001</v>
          </cell>
          <cell r="W150">
            <v>23.879000000000001</v>
          </cell>
          <cell r="X150">
            <v>21.126000000000001</v>
          </cell>
          <cell r="Y150">
            <v>20.266999999999999</v>
          </cell>
          <cell r="Z150">
            <v>35.567999999999998</v>
          </cell>
          <cell r="AA150">
            <v>5.048</v>
          </cell>
          <cell r="AB150">
            <v>34.667999999999999</v>
          </cell>
          <cell r="AC150">
            <v>22.978999999999999</v>
          </cell>
          <cell r="AD150">
            <v>11.272</v>
          </cell>
          <cell r="AE150">
            <v>72.27</v>
          </cell>
          <cell r="AF150">
            <v>12.237</v>
          </cell>
          <cell r="AG150">
            <v>43.738999999999997</v>
          </cell>
          <cell r="AH150">
            <v>10.4335</v>
          </cell>
          <cell r="AI150">
            <v>42.786000000000001</v>
          </cell>
          <cell r="AJ150">
            <v>44.692</v>
          </cell>
          <cell r="AK150">
            <v>17.608000000000001</v>
          </cell>
          <cell r="AL150">
            <v>18.507999999999999</v>
          </cell>
          <cell r="AM150">
            <v>33.715000000000003</v>
          </cell>
        </row>
        <row r="151">
          <cell r="P151">
            <v>0.14799999999999999</v>
          </cell>
          <cell r="Q151">
            <v>10.016</v>
          </cell>
          <cell r="R151">
            <v>27.443999999999999</v>
          </cell>
          <cell r="S151">
            <v>2.972</v>
          </cell>
          <cell r="T151">
            <v>73.132000000000005</v>
          </cell>
          <cell r="U151">
            <v>3.8319999999999999</v>
          </cell>
          <cell r="V151">
            <v>19.324000000000002</v>
          </cell>
          <cell r="W151">
            <v>23.835999999999999</v>
          </cell>
          <cell r="X151">
            <v>21.084</v>
          </cell>
          <cell r="Y151">
            <v>20.228000000000002</v>
          </cell>
          <cell r="Z151">
            <v>35.512</v>
          </cell>
          <cell r="AA151">
            <v>5.032</v>
          </cell>
          <cell r="AB151">
            <v>34.612000000000002</v>
          </cell>
          <cell r="AC151">
            <v>22.936</v>
          </cell>
          <cell r="AD151">
            <v>11.247999999999999</v>
          </cell>
          <cell r="AE151">
            <v>72.180000000000007</v>
          </cell>
          <cell r="AF151">
            <v>12.208</v>
          </cell>
          <cell r="AG151">
            <v>43.676000000000002</v>
          </cell>
          <cell r="AH151">
            <v>10.414</v>
          </cell>
          <cell r="AI151">
            <v>42.723999999999997</v>
          </cell>
          <cell r="AJ151">
            <v>44.628</v>
          </cell>
          <cell r="AK151">
            <v>17.571999999999999</v>
          </cell>
          <cell r="AL151">
            <v>18.472000000000001</v>
          </cell>
          <cell r="AM151">
            <v>33.659999999999997</v>
          </cell>
        </row>
        <row r="152">
          <cell r="P152">
            <v>0.14899999999999999</v>
          </cell>
          <cell r="Q152">
            <v>9.9954999999999998</v>
          </cell>
          <cell r="R152">
            <v>27.396999999999998</v>
          </cell>
          <cell r="S152">
            <v>2.9609999999999999</v>
          </cell>
          <cell r="T152">
            <v>73.040999999999997</v>
          </cell>
          <cell r="U152">
            <v>3.8159999999999998</v>
          </cell>
          <cell r="V152">
            <v>19.286999999999999</v>
          </cell>
          <cell r="W152">
            <v>23.792999999999999</v>
          </cell>
          <cell r="X152">
            <v>21.042000000000002</v>
          </cell>
          <cell r="Y152">
            <v>20.189</v>
          </cell>
          <cell r="Z152">
            <v>35.456000000000003</v>
          </cell>
          <cell r="AA152">
            <v>5.016</v>
          </cell>
          <cell r="AB152">
            <v>34.555999999999997</v>
          </cell>
          <cell r="AC152">
            <v>22.893000000000001</v>
          </cell>
          <cell r="AD152">
            <v>11.224</v>
          </cell>
          <cell r="AE152">
            <v>72.09</v>
          </cell>
          <cell r="AF152">
            <v>12.179</v>
          </cell>
          <cell r="AG152">
            <v>43.613</v>
          </cell>
          <cell r="AH152">
            <v>10.394500000000001</v>
          </cell>
          <cell r="AI152">
            <v>42.661999999999999</v>
          </cell>
          <cell r="AJ152">
            <v>44.564</v>
          </cell>
          <cell r="AK152">
            <v>17.536000000000001</v>
          </cell>
          <cell r="AL152">
            <v>18.436</v>
          </cell>
          <cell r="AM152">
            <v>33.604999999999997</v>
          </cell>
        </row>
        <row r="153">
          <cell r="P153">
            <v>0.15</v>
          </cell>
          <cell r="Q153">
            <v>9.9749999999999996</v>
          </cell>
          <cell r="R153">
            <v>27.35</v>
          </cell>
          <cell r="S153">
            <v>2.95</v>
          </cell>
          <cell r="T153">
            <v>72.95</v>
          </cell>
          <cell r="U153">
            <v>3.8</v>
          </cell>
          <cell r="V153">
            <v>19.25</v>
          </cell>
          <cell r="W153">
            <v>23.75</v>
          </cell>
          <cell r="X153">
            <v>21</v>
          </cell>
          <cell r="Y153">
            <v>20.149999999999999</v>
          </cell>
          <cell r="Z153">
            <v>35.4</v>
          </cell>
          <cell r="AA153">
            <v>5</v>
          </cell>
          <cell r="AB153">
            <v>34.5</v>
          </cell>
          <cell r="AC153">
            <v>22.85</v>
          </cell>
          <cell r="AD153">
            <v>11.2</v>
          </cell>
          <cell r="AE153">
            <v>72</v>
          </cell>
          <cell r="AF153">
            <v>12.15</v>
          </cell>
          <cell r="AG153">
            <v>43.55</v>
          </cell>
          <cell r="AH153">
            <v>10.375</v>
          </cell>
          <cell r="AI153">
            <v>42.6</v>
          </cell>
          <cell r="AJ153">
            <v>44.5</v>
          </cell>
          <cell r="AK153">
            <v>17.5</v>
          </cell>
          <cell r="AL153">
            <v>18.399999999999999</v>
          </cell>
          <cell r="AM153">
            <v>33.549999999999997</v>
          </cell>
        </row>
        <row r="154">
          <cell r="P154">
            <v>0.151</v>
          </cell>
          <cell r="Q154">
            <v>9.9544999999999995</v>
          </cell>
          <cell r="R154">
            <v>27.303000000000001</v>
          </cell>
          <cell r="S154">
            <v>2.9390000000000001</v>
          </cell>
          <cell r="T154">
            <v>72.858999999999995</v>
          </cell>
          <cell r="U154">
            <v>3.7839999999999998</v>
          </cell>
          <cell r="V154">
            <v>19.213000000000001</v>
          </cell>
          <cell r="W154">
            <v>23.707000000000001</v>
          </cell>
          <cell r="X154">
            <v>20.957999999999998</v>
          </cell>
          <cell r="Y154">
            <v>20.111000000000001</v>
          </cell>
          <cell r="Z154">
            <v>35.344000000000001</v>
          </cell>
          <cell r="AA154">
            <v>4.984</v>
          </cell>
          <cell r="AB154">
            <v>34.444000000000003</v>
          </cell>
          <cell r="AC154">
            <v>22.806999999999999</v>
          </cell>
          <cell r="AD154">
            <v>11.176</v>
          </cell>
          <cell r="AE154">
            <v>71.91</v>
          </cell>
          <cell r="AF154">
            <v>12.121</v>
          </cell>
          <cell r="AG154">
            <v>43.487000000000002</v>
          </cell>
          <cell r="AH154">
            <v>10.355499999999999</v>
          </cell>
          <cell r="AI154">
            <v>42.537999999999997</v>
          </cell>
          <cell r="AJ154">
            <v>44.436</v>
          </cell>
          <cell r="AK154">
            <v>17.463999999999999</v>
          </cell>
          <cell r="AL154">
            <v>18.364000000000001</v>
          </cell>
          <cell r="AM154">
            <v>33.494999999999997</v>
          </cell>
        </row>
        <row r="155">
          <cell r="P155">
            <v>0.152</v>
          </cell>
          <cell r="Q155">
            <v>9.9339999999999993</v>
          </cell>
          <cell r="R155">
            <v>27.256</v>
          </cell>
          <cell r="S155">
            <v>2.9279999999999999</v>
          </cell>
          <cell r="T155">
            <v>72.768000000000001</v>
          </cell>
          <cell r="U155">
            <v>3.7679999999999998</v>
          </cell>
          <cell r="V155">
            <v>19.175999999999998</v>
          </cell>
          <cell r="W155">
            <v>23.664000000000001</v>
          </cell>
          <cell r="X155">
            <v>20.916</v>
          </cell>
          <cell r="Y155">
            <v>20.071999999999999</v>
          </cell>
          <cell r="Z155">
            <v>35.287999999999997</v>
          </cell>
          <cell r="AA155">
            <v>4.968</v>
          </cell>
          <cell r="AB155">
            <v>34.387999999999998</v>
          </cell>
          <cell r="AC155">
            <v>22.763999999999999</v>
          </cell>
          <cell r="AD155">
            <v>11.151999999999999</v>
          </cell>
          <cell r="AE155">
            <v>71.819999999999993</v>
          </cell>
          <cell r="AF155">
            <v>12.092000000000001</v>
          </cell>
          <cell r="AG155">
            <v>43.423999999999999</v>
          </cell>
          <cell r="AH155">
            <v>10.336</v>
          </cell>
          <cell r="AI155">
            <v>42.475999999999999</v>
          </cell>
          <cell r="AJ155">
            <v>44.372</v>
          </cell>
          <cell r="AK155">
            <v>17.428000000000001</v>
          </cell>
          <cell r="AL155">
            <v>18.327999999999999</v>
          </cell>
          <cell r="AM155">
            <v>33.44</v>
          </cell>
        </row>
        <row r="156">
          <cell r="P156">
            <v>0.153</v>
          </cell>
          <cell r="Q156">
            <v>9.9135000000000009</v>
          </cell>
          <cell r="R156">
            <v>27.209</v>
          </cell>
          <cell r="S156">
            <v>2.9169999999999998</v>
          </cell>
          <cell r="T156">
            <v>72.677000000000007</v>
          </cell>
          <cell r="U156">
            <v>3.7519999999999998</v>
          </cell>
          <cell r="V156">
            <v>19.138999999999999</v>
          </cell>
          <cell r="W156">
            <v>23.620999999999999</v>
          </cell>
          <cell r="X156">
            <v>20.873999999999999</v>
          </cell>
          <cell r="Y156">
            <v>20.033000000000001</v>
          </cell>
          <cell r="Z156">
            <v>35.231999999999999</v>
          </cell>
          <cell r="AA156">
            <v>4.952</v>
          </cell>
          <cell r="AB156">
            <v>34.332000000000001</v>
          </cell>
          <cell r="AC156">
            <v>22.721</v>
          </cell>
          <cell r="AD156">
            <v>11.128</v>
          </cell>
          <cell r="AE156">
            <v>71.73</v>
          </cell>
          <cell r="AF156">
            <v>12.063000000000001</v>
          </cell>
          <cell r="AG156">
            <v>43.360999999999997</v>
          </cell>
          <cell r="AH156">
            <v>10.3165</v>
          </cell>
          <cell r="AI156">
            <v>42.414000000000001</v>
          </cell>
          <cell r="AJ156">
            <v>44.308</v>
          </cell>
          <cell r="AK156">
            <v>17.391999999999999</v>
          </cell>
          <cell r="AL156">
            <v>18.292000000000002</v>
          </cell>
          <cell r="AM156">
            <v>33.384999999999998</v>
          </cell>
        </row>
        <row r="157">
          <cell r="P157">
            <v>0.154</v>
          </cell>
          <cell r="Q157">
            <v>9.8930000000000007</v>
          </cell>
          <cell r="R157">
            <v>27.161999999999999</v>
          </cell>
          <cell r="S157">
            <v>2.9060000000000001</v>
          </cell>
          <cell r="T157">
            <v>72.585999999999999</v>
          </cell>
          <cell r="U157">
            <v>3.7360000000000002</v>
          </cell>
          <cell r="V157">
            <v>19.102</v>
          </cell>
          <cell r="W157">
            <v>23.577999999999999</v>
          </cell>
          <cell r="X157">
            <v>20.832000000000001</v>
          </cell>
          <cell r="Y157">
            <v>19.994</v>
          </cell>
          <cell r="Z157">
            <v>35.176000000000002</v>
          </cell>
          <cell r="AA157">
            <v>4.9359999999999999</v>
          </cell>
          <cell r="AB157">
            <v>34.276000000000003</v>
          </cell>
          <cell r="AC157">
            <v>22.678000000000001</v>
          </cell>
          <cell r="AD157">
            <v>11.103999999999999</v>
          </cell>
          <cell r="AE157">
            <v>71.64</v>
          </cell>
          <cell r="AF157">
            <v>12.034000000000001</v>
          </cell>
          <cell r="AG157">
            <v>43.298000000000002</v>
          </cell>
          <cell r="AH157">
            <v>10.297000000000001</v>
          </cell>
          <cell r="AI157">
            <v>42.351999999999997</v>
          </cell>
          <cell r="AJ157">
            <v>44.244</v>
          </cell>
          <cell r="AK157">
            <v>17.356000000000002</v>
          </cell>
          <cell r="AL157">
            <v>18.256</v>
          </cell>
          <cell r="AM157">
            <v>33.33</v>
          </cell>
        </row>
        <row r="158">
          <cell r="P158">
            <v>0.155</v>
          </cell>
          <cell r="Q158">
            <v>9.8725000000000005</v>
          </cell>
          <cell r="R158">
            <v>27.114999999999998</v>
          </cell>
          <cell r="S158">
            <v>2.895</v>
          </cell>
          <cell r="T158">
            <v>72.495000000000005</v>
          </cell>
          <cell r="U158">
            <v>3.72</v>
          </cell>
          <cell r="V158">
            <v>19.065000000000001</v>
          </cell>
          <cell r="W158">
            <v>23.535</v>
          </cell>
          <cell r="X158">
            <v>20.79</v>
          </cell>
          <cell r="Y158">
            <v>19.954999999999998</v>
          </cell>
          <cell r="Z158">
            <v>35.119999999999997</v>
          </cell>
          <cell r="AA158">
            <v>4.92</v>
          </cell>
          <cell r="AB158">
            <v>34.22</v>
          </cell>
          <cell r="AC158">
            <v>22.635000000000002</v>
          </cell>
          <cell r="AD158">
            <v>11.08</v>
          </cell>
          <cell r="AE158">
            <v>71.55</v>
          </cell>
          <cell r="AF158">
            <v>12.005000000000001</v>
          </cell>
          <cell r="AG158">
            <v>43.234999999999999</v>
          </cell>
          <cell r="AH158">
            <v>10.2775</v>
          </cell>
          <cell r="AI158">
            <v>42.29</v>
          </cell>
          <cell r="AJ158">
            <v>44.18</v>
          </cell>
          <cell r="AK158">
            <v>17.32</v>
          </cell>
          <cell r="AL158">
            <v>18.22</v>
          </cell>
          <cell r="AM158">
            <v>33.274999999999999</v>
          </cell>
        </row>
        <row r="159">
          <cell r="P159">
            <v>0.156</v>
          </cell>
          <cell r="Q159">
            <v>9.8520000000000003</v>
          </cell>
          <cell r="R159">
            <v>27.068000000000001</v>
          </cell>
          <cell r="S159">
            <v>2.8839999999999999</v>
          </cell>
          <cell r="T159">
            <v>72.403999999999996</v>
          </cell>
          <cell r="U159">
            <v>3.7040000000000002</v>
          </cell>
          <cell r="V159">
            <v>19.027999999999999</v>
          </cell>
          <cell r="W159">
            <v>23.492000000000001</v>
          </cell>
          <cell r="X159">
            <v>20.748000000000001</v>
          </cell>
          <cell r="Y159">
            <v>19.916</v>
          </cell>
          <cell r="Z159">
            <v>35.064</v>
          </cell>
          <cell r="AA159">
            <v>4.9039999999999999</v>
          </cell>
          <cell r="AB159">
            <v>34.164000000000001</v>
          </cell>
          <cell r="AC159">
            <v>22.591999999999999</v>
          </cell>
          <cell r="AD159">
            <v>11.055999999999999</v>
          </cell>
          <cell r="AE159">
            <v>71.459999999999994</v>
          </cell>
          <cell r="AF159">
            <v>11.976000000000001</v>
          </cell>
          <cell r="AG159">
            <v>43.171999999999997</v>
          </cell>
          <cell r="AH159">
            <v>10.257999999999999</v>
          </cell>
          <cell r="AI159">
            <v>42.228000000000002</v>
          </cell>
          <cell r="AJ159">
            <v>44.116</v>
          </cell>
          <cell r="AK159">
            <v>17.283999999999999</v>
          </cell>
          <cell r="AL159">
            <v>18.184000000000001</v>
          </cell>
          <cell r="AM159">
            <v>33.22</v>
          </cell>
        </row>
        <row r="160">
          <cell r="P160">
            <v>0.157</v>
          </cell>
          <cell r="Q160">
            <v>9.8315000000000001</v>
          </cell>
          <cell r="R160">
            <v>27.021000000000001</v>
          </cell>
          <cell r="S160">
            <v>2.8730000000000002</v>
          </cell>
          <cell r="T160">
            <v>72.313000000000002</v>
          </cell>
          <cell r="U160">
            <v>3.6880000000000002</v>
          </cell>
          <cell r="V160">
            <v>18.991</v>
          </cell>
          <cell r="W160">
            <v>23.449000000000002</v>
          </cell>
          <cell r="X160">
            <v>20.706</v>
          </cell>
          <cell r="Y160">
            <v>19.876999999999999</v>
          </cell>
          <cell r="Z160">
            <v>35.008000000000003</v>
          </cell>
          <cell r="AA160">
            <v>4.8879999999999999</v>
          </cell>
          <cell r="AB160">
            <v>34.107999999999997</v>
          </cell>
          <cell r="AC160">
            <v>22.548999999999999</v>
          </cell>
          <cell r="AD160">
            <v>11.032</v>
          </cell>
          <cell r="AE160">
            <v>71.37</v>
          </cell>
          <cell r="AF160">
            <v>11.946999999999999</v>
          </cell>
          <cell r="AG160">
            <v>43.109000000000002</v>
          </cell>
          <cell r="AH160">
            <v>10.2385</v>
          </cell>
          <cell r="AI160">
            <v>42.165999999999997</v>
          </cell>
          <cell r="AJ160">
            <v>44.052</v>
          </cell>
          <cell r="AK160">
            <v>17.248000000000001</v>
          </cell>
          <cell r="AL160">
            <v>18.148</v>
          </cell>
          <cell r="AM160">
            <v>33.164999999999999</v>
          </cell>
        </row>
        <row r="161">
          <cell r="P161">
            <v>0.158</v>
          </cell>
          <cell r="Q161">
            <v>9.8109999999999999</v>
          </cell>
          <cell r="R161">
            <v>26.974</v>
          </cell>
          <cell r="S161">
            <v>2.8620000000000001</v>
          </cell>
          <cell r="T161">
            <v>72.221999999999994</v>
          </cell>
          <cell r="U161">
            <v>3.6720000000000002</v>
          </cell>
          <cell r="V161">
            <v>18.954000000000001</v>
          </cell>
          <cell r="W161">
            <v>23.405999999999999</v>
          </cell>
          <cell r="X161">
            <v>20.664000000000001</v>
          </cell>
          <cell r="Y161">
            <v>19.838000000000001</v>
          </cell>
          <cell r="Z161">
            <v>34.951999999999998</v>
          </cell>
          <cell r="AA161">
            <v>4.8719999999999999</v>
          </cell>
          <cell r="AB161">
            <v>34.052</v>
          </cell>
          <cell r="AC161">
            <v>22.506</v>
          </cell>
          <cell r="AD161">
            <v>11.007999999999999</v>
          </cell>
          <cell r="AE161">
            <v>71.28</v>
          </cell>
          <cell r="AF161">
            <v>11.917999999999999</v>
          </cell>
          <cell r="AG161">
            <v>43.045999999999999</v>
          </cell>
          <cell r="AH161">
            <v>10.218999999999999</v>
          </cell>
          <cell r="AI161">
            <v>42.103999999999999</v>
          </cell>
          <cell r="AJ161">
            <v>43.988</v>
          </cell>
          <cell r="AK161">
            <v>17.212</v>
          </cell>
          <cell r="AL161">
            <v>18.111999999999998</v>
          </cell>
          <cell r="AM161">
            <v>33.11</v>
          </cell>
        </row>
        <row r="162">
          <cell r="P162">
            <v>0.159</v>
          </cell>
          <cell r="Q162">
            <v>9.7904999999999998</v>
          </cell>
          <cell r="R162">
            <v>26.927</v>
          </cell>
          <cell r="S162">
            <v>2.851</v>
          </cell>
          <cell r="T162">
            <v>72.131</v>
          </cell>
          <cell r="U162">
            <v>3.6560000000000001</v>
          </cell>
          <cell r="V162">
            <v>18.917000000000002</v>
          </cell>
          <cell r="W162">
            <v>23.363</v>
          </cell>
          <cell r="X162">
            <v>20.622</v>
          </cell>
          <cell r="Y162">
            <v>19.798999999999999</v>
          </cell>
          <cell r="Z162">
            <v>34.896000000000001</v>
          </cell>
          <cell r="AA162">
            <v>4.8559999999999999</v>
          </cell>
          <cell r="AB162">
            <v>33.996000000000002</v>
          </cell>
          <cell r="AC162">
            <v>22.463000000000001</v>
          </cell>
          <cell r="AD162">
            <v>10.984</v>
          </cell>
          <cell r="AE162">
            <v>71.19</v>
          </cell>
          <cell r="AF162">
            <v>11.888999999999999</v>
          </cell>
          <cell r="AG162">
            <v>42.982999999999997</v>
          </cell>
          <cell r="AH162">
            <v>10.1995</v>
          </cell>
          <cell r="AI162">
            <v>42.042000000000002</v>
          </cell>
          <cell r="AJ162">
            <v>43.923999999999999</v>
          </cell>
          <cell r="AK162">
            <v>17.175999999999998</v>
          </cell>
          <cell r="AL162">
            <v>18.076000000000001</v>
          </cell>
          <cell r="AM162">
            <v>33.055</v>
          </cell>
        </row>
        <row r="163">
          <cell r="P163">
            <v>0.16</v>
          </cell>
          <cell r="Q163">
            <v>9.77</v>
          </cell>
          <cell r="R163">
            <v>26.88</v>
          </cell>
          <cell r="S163">
            <v>2.84</v>
          </cell>
          <cell r="T163">
            <v>72.040000000000006</v>
          </cell>
          <cell r="U163">
            <v>3.64</v>
          </cell>
          <cell r="V163">
            <v>18.88</v>
          </cell>
          <cell r="W163">
            <v>23.32</v>
          </cell>
          <cell r="X163">
            <v>20.58</v>
          </cell>
          <cell r="Y163">
            <v>19.760000000000002</v>
          </cell>
          <cell r="Z163">
            <v>34.840000000000003</v>
          </cell>
          <cell r="AA163">
            <v>4.84</v>
          </cell>
          <cell r="AB163">
            <v>33.94</v>
          </cell>
          <cell r="AC163">
            <v>22.42</v>
          </cell>
          <cell r="AD163">
            <v>10.96</v>
          </cell>
          <cell r="AE163">
            <v>71.099999999999994</v>
          </cell>
          <cell r="AF163">
            <v>11.86</v>
          </cell>
          <cell r="AG163">
            <v>42.92</v>
          </cell>
          <cell r="AH163">
            <v>10.18</v>
          </cell>
          <cell r="AI163">
            <v>41.98</v>
          </cell>
          <cell r="AJ163">
            <v>43.86</v>
          </cell>
          <cell r="AK163">
            <v>17.14</v>
          </cell>
          <cell r="AL163">
            <v>18.04</v>
          </cell>
          <cell r="AM163">
            <v>33</v>
          </cell>
        </row>
        <row r="164">
          <cell r="P164">
            <v>0.161</v>
          </cell>
          <cell r="Q164">
            <v>9.7494999999999994</v>
          </cell>
          <cell r="R164">
            <v>26.832999999999998</v>
          </cell>
          <cell r="S164">
            <v>2.8290000000000002</v>
          </cell>
          <cell r="T164">
            <v>71.948999999999998</v>
          </cell>
          <cell r="U164">
            <v>3.6240000000000001</v>
          </cell>
          <cell r="V164">
            <v>18.843</v>
          </cell>
          <cell r="W164">
            <v>23.277000000000001</v>
          </cell>
          <cell r="X164">
            <v>20.538</v>
          </cell>
          <cell r="Y164">
            <v>19.721</v>
          </cell>
          <cell r="Z164">
            <v>34.783999999999999</v>
          </cell>
          <cell r="AA164">
            <v>4.8239999999999998</v>
          </cell>
          <cell r="AB164">
            <v>33.884</v>
          </cell>
          <cell r="AC164">
            <v>22.376999999999999</v>
          </cell>
          <cell r="AD164">
            <v>10.936</v>
          </cell>
          <cell r="AE164">
            <v>71.010000000000005</v>
          </cell>
          <cell r="AF164">
            <v>11.831</v>
          </cell>
          <cell r="AG164">
            <v>42.856999999999999</v>
          </cell>
          <cell r="AH164">
            <v>10.160500000000001</v>
          </cell>
          <cell r="AI164">
            <v>41.917999999999999</v>
          </cell>
          <cell r="AJ164">
            <v>43.795999999999999</v>
          </cell>
          <cell r="AK164">
            <v>17.103999999999999</v>
          </cell>
          <cell r="AL164">
            <v>18.004000000000001</v>
          </cell>
          <cell r="AM164">
            <v>32.945</v>
          </cell>
        </row>
        <row r="165">
          <cell r="P165">
            <v>0.16200000000000001</v>
          </cell>
          <cell r="Q165">
            <v>9.7289999999999992</v>
          </cell>
          <cell r="R165">
            <v>26.786000000000001</v>
          </cell>
          <cell r="S165">
            <v>2.8180000000000001</v>
          </cell>
          <cell r="T165">
            <v>71.858000000000004</v>
          </cell>
          <cell r="U165">
            <v>3.6080000000000001</v>
          </cell>
          <cell r="V165">
            <v>18.806000000000001</v>
          </cell>
          <cell r="W165">
            <v>23.234000000000002</v>
          </cell>
          <cell r="X165">
            <v>20.495999999999999</v>
          </cell>
          <cell r="Y165">
            <v>19.681999999999999</v>
          </cell>
          <cell r="Z165">
            <v>34.728000000000002</v>
          </cell>
          <cell r="AA165">
            <v>4.8079999999999998</v>
          </cell>
          <cell r="AB165">
            <v>33.828000000000003</v>
          </cell>
          <cell r="AC165">
            <v>22.334</v>
          </cell>
          <cell r="AD165">
            <v>10.912000000000001</v>
          </cell>
          <cell r="AE165">
            <v>70.92</v>
          </cell>
          <cell r="AF165">
            <v>11.802</v>
          </cell>
          <cell r="AG165">
            <v>42.793999999999997</v>
          </cell>
          <cell r="AH165">
            <v>10.141</v>
          </cell>
          <cell r="AI165">
            <v>41.856000000000002</v>
          </cell>
          <cell r="AJ165">
            <v>43.731999999999999</v>
          </cell>
          <cell r="AK165">
            <v>17.068000000000001</v>
          </cell>
          <cell r="AL165">
            <v>17.968</v>
          </cell>
          <cell r="AM165">
            <v>32.89</v>
          </cell>
        </row>
        <row r="166">
          <cell r="P166">
            <v>0.16300000000000001</v>
          </cell>
          <cell r="Q166">
            <v>9.7085000000000008</v>
          </cell>
          <cell r="R166">
            <v>26.739000000000001</v>
          </cell>
          <cell r="S166">
            <v>2.8069999999999999</v>
          </cell>
          <cell r="T166">
            <v>71.766999999999996</v>
          </cell>
          <cell r="U166">
            <v>3.5920000000000001</v>
          </cell>
          <cell r="V166">
            <v>18.768999999999998</v>
          </cell>
          <cell r="W166">
            <v>23.190999999999999</v>
          </cell>
          <cell r="X166">
            <v>20.454000000000001</v>
          </cell>
          <cell r="Y166">
            <v>19.643000000000001</v>
          </cell>
          <cell r="Z166">
            <v>34.671999999999997</v>
          </cell>
          <cell r="AA166">
            <v>4.7919999999999998</v>
          </cell>
          <cell r="AB166">
            <v>33.771999999999998</v>
          </cell>
          <cell r="AC166">
            <v>22.291</v>
          </cell>
          <cell r="AD166">
            <v>10.888</v>
          </cell>
          <cell r="AE166">
            <v>70.83</v>
          </cell>
          <cell r="AF166">
            <v>11.773</v>
          </cell>
          <cell r="AG166">
            <v>42.731000000000002</v>
          </cell>
          <cell r="AH166">
            <v>10.121499999999999</v>
          </cell>
          <cell r="AI166">
            <v>41.793999999999997</v>
          </cell>
          <cell r="AJ166">
            <v>43.667999999999999</v>
          </cell>
          <cell r="AK166">
            <v>17.032</v>
          </cell>
          <cell r="AL166">
            <v>17.931999999999999</v>
          </cell>
          <cell r="AM166">
            <v>32.835000000000001</v>
          </cell>
        </row>
        <row r="167">
          <cell r="P167">
            <v>0.16400000000000001</v>
          </cell>
          <cell r="Q167">
            <v>9.6880000000000006</v>
          </cell>
          <cell r="R167">
            <v>26.692</v>
          </cell>
          <cell r="S167">
            <v>2.7959999999999998</v>
          </cell>
          <cell r="T167">
            <v>71.676000000000002</v>
          </cell>
          <cell r="U167">
            <v>3.5760000000000001</v>
          </cell>
          <cell r="V167">
            <v>18.731999999999999</v>
          </cell>
          <cell r="W167">
            <v>23.148</v>
          </cell>
          <cell r="X167">
            <v>20.411999999999999</v>
          </cell>
          <cell r="Y167">
            <v>19.603999999999999</v>
          </cell>
          <cell r="Z167">
            <v>34.616</v>
          </cell>
          <cell r="AA167">
            <v>4.7759999999999998</v>
          </cell>
          <cell r="AB167">
            <v>33.716000000000001</v>
          </cell>
          <cell r="AC167">
            <v>22.248000000000001</v>
          </cell>
          <cell r="AD167">
            <v>10.864000000000001</v>
          </cell>
          <cell r="AE167">
            <v>70.739999999999995</v>
          </cell>
          <cell r="AF167">
            <v>11.744</v>
          </cell>
          <cell r="AG167">
            <v>42.667999999999999</v>
          </cell>
          <cell r="AH167">
            <v>10.102</v>
          </cell>
          <cell r="AI167">
            <v>41.731999999999999</v>
          </cell>
          <cell r="AJ167">
            <v>43.603999999999999</v>
          </cell>
          <cell r="AK167">
            <v>16.995999999999999</v>
          </cell>
          <cell r="AL167">
            <v>17.896000000000001</v>
          </cell>
          <cell r="AM167">
            <v>32.78</v>
          </cell>
        </row>
        <row r="168">
          <cell r="P168">
            <v>0.16500000000000001</v>
          </cell>
          <cell r="Q168">
            <v>9.6675000000000004</v>
          </cell>
          <cell r="R168">
            <v>26.645</v>
          </cell>
          <cell r="S168">
            <v>2.7850000000000001</v>
          </cell>
          <cell r="T168">
            <v>71.584999999999994</v>
          </cell>
          <cell r="U168">
            <v>3.56</v>
          </cell>
          <cell r="V168">
            <v>18.695</v>
          </cell>
          <cell r="W168">
            <v>23.105</v>
          </cell>
          <cell r="X168">
            <v>20.37</v>
          </cell>
          <cell r="Y168">
            <v>19.565000000000001</v>
          </cell>
          <cell r="Z168">
            <v>34.56</v>
          </cell>
          <cell r="AA168">
            <v>4.76</v>
          </cell>
          <cell r="AB168">
            <v>33.659999999999997</v>
          </cell>
          <cell r="AC168">
            <v>22.204999999999998</v>
          </cell>
          <cell r="AD168">
            <v>10.84</v>
          </cell>
          <cell r="AE168">
            <v>70.650000000000006</v>
          </cell>
          <cell r="AF168">
            <v>11.715</v>
          </cell>
          <cell r="AG168">
            <v>42.604999999999997</v>
          </cell>
          <cell r="AH168">
            <v>10.0825</v>
          </cell>
          <cell r="AI168">
            <v>41.67</v>
          </cell>
          <cell r="AJ168">
            <v>43.54</v>
          </cell>
          <cell r="AK168">
            <v>16.96</v>
          </cell>
          <cell r="AL168">
            <v>17.86</v>
          </cell>
          <cell r="AM168">
            <v>32.725000000000001</v>
          </cell>
        </row>
        <row r="169">
          <cell r="P169">
            <v>0.16600000000000001</v>
          </cell>
          <cell r="Q169">
            <v>9.6470000000000002</v>
          </cell>
          <cell r="R169">
            <v>26.597999999999999</v>
          </cell>
          <cell r="S169">
            <v>2.774</v>
          </cell>
          <cell r="T169">
            <v>71.494</v>
          </cell>
          <cell r="U169">
            <v>3.544</v>
          </cell>
          <cell r="V169">
            <v>18.658000000000001</v>
          </cell>
          <cell r="W169">
            <v>23.062000000000001</v>
          </cell>
          <cell r="X169">
            <v>20.327999999999999</v>
          </cell>
          <cell r="Y169">
            <v>19.526</v>
          </cell>
          <cell r="Z169">
            <v>34.503999999999998</v>
          </cell>
          <cell r="AA169">
            <v>4.7439999999999998</v>
          </cell>
          <cell r="AB169">
            <v>33.603999999999999</v>
          </cell>
          <cell r="AC169">
            <v>22.161999999999999</v>
          </cell>
          <cell r="AD169">
            <v>10.816000000000001</v>
          </cell>
          <cell r="AE169">
            <v>70.56</v>
          </cell>
          <cell r="AF169">
            <v>11.686</v>
          </cell>
          <cell r="AG169">
            <v>42.542000000000002</v>
          </cell>
          <cell r="AH169">
            <v>10.063000000000001</v>
          </cell>
          <cell r="AI169">
            <v>41.607999999999997</v>
          </cell>
          <cell r="AJ169">
            <v>43.475999999999999</v>
          </cell>
          <cell r="AK169">
            <v>16.923999999999999</v>
          </cell>
          <cell r="AL169">
            <v>17.824000000000002</v>
          </cell>
          <cell r="AM169">
            <v>32.67</v>
          </cell>
        </row>
        <row r="170">
          <cell r="P170">
            <v>0.16700000000000001</v>
          </cell>
          <cell r="Q170">
            <v>9.6265000000000001</v>
          </cell>
          <cell r="R170">
            <v>26.550999999999998</v>
          </cell>
          <cell r="S170">
            <v>2.7629999999999999</v>
          </cell>
          <cell r="T170">
            <v>71.403000000000006</v>
          </cell>
          <cell r="U170">
            <v>3.528</v>
          </cell>
          <cell r="V170">
            <v>18.620999999999999</v>
          </cell>
          <cell r="W170">
            <v>23.018999999999998</v>
          </cell>
          <cell r="X170">
            <v>20.286000000000001</v>
          </cell>
          <cell r="Y170">
            <v>19.486999999999998</v>
          </cell>
          <cell r="Z170">
            <v>34.448</v>
          </cell>
          <cell r="AA170">
            <v>4.7279999999999998</v>
          </cell>
          <cell r="AB170">
            <v>33.548000000000002</v>
          </cell>
          <cell r="AC170">
            <v>22.119</v>
          </cell>
          <cell r="AD170">
            <v>10.792</v>
          </cell>
          <cell r="AE170">
            <v>70.47</v>
          </cell>
          <cell r="AF170">
            <v>11.657</v>
          </cell>
          <cell r="AG170">
            <v>42.478999999999999</v>
          </cell>
          <cell r="AH170">
            <v>10.0435</v>
          </cell>
          <cell r="AI170">
            <v>41.545999999999999</v>
          </cell>
          <cell r="AJ170">
            <v>43.411999999999999</v>
          </cell>
          <cell r="AK170">
            <v>16.888000000000002</v>
          </cell>
          <cell r="AL170">
            <v>17.788</v>
          </cell>
          <cell r="AM170">
            <v>32.615000000000002</v>
          </cell>
        </row>
        <row r="171">
          <cell r="P171">
            <v>0.16800000000000001</v>
          </cell>
          <cell r="Q171">
            <v>9.6059999999999999</v>
          </cell>
          <cell r="R171">
            <v>26.504000000000001</v>
          </cell>
          <cell r="S171">
            <v>2.7519999999999998</v>
          </cell>
          <cell r="T171">
            <v>71.311999999999998</v>
          </cell>
          <cell r="U171">
            <v>3.512</v>
          </cell>
          <cell r="V171">
            <v>18.584</v>
          </cell>
          <cell r="W171">
            <v>22.975999999999999</v>
          </cell>
          <cell r="X171">
            <v>20.244</v>
          </cell>
          <cell r="Y171">
            <v>19.448</v>
          </cell>
          <cell r="Z171">
            <v>34.392000000000003</v>
          </cell>
          <cell r="AA171">
            <v>4.7119999999999997</v>
          </cell>
          <cell r="AB171">
            <v>33.491999999999997</v>
          </cell>
          <cell r="AC171">
            <v>22.076000000000001</v>
          </cell>
          <cell r="AD171">
            <v>10.768000000000001</v>
          </cell>
          <cell r="AE171">
            <v>70.38</v>
          </cell>
          <cell r="AF171">
            <v>11.628</v>
          </cell>
          <cell r="AG171">
            <v>42.415999999999997</v>
          </cell>
          <cell r="AH171">
            <v>10.023999999999999</v>
          </cell>
          <cell r="AI171">
            <v>41.484000000000002</v>
          </cell>
          <cell r="AJ171">
            <v>43.347999999999999</v>
          </cell>
          <cell r="AK171">
            <v>16.852</v>
          </cell>
          <cell r="AL171">
            <v>17.751999999999999</v>
          </cell>
          <cell r="AM171">
            <v>32.56</v>
          </cell>
        </row>
        <row r="172">
          <cell r="P172">
            <v>0.16900000000000001</v>
          </cell>
          <cell r="Q172">
            <v>9.5854999999999997</v>
          </cell>
          <cell r="R172">
            <v>26.457000000000001</v>
          </cell>
          <cell r="S172">
            <v>2.7410000000000001</v>
          </cell>
          <cell r="T172">
            <v>71.221000000000004</v>
          </cell>
          <cell r="U172">
            <v>3.496</v>
          </cell>
          <cell r="V172">
            <v>18.547000000000001</v>
          </cell>
          <cell r="W172">
            <v>22.933</v>
          </cell>
          <cell r="X172">
            <v>20.202000000000002</v>
          </cell>
          <cell r="Y172">
            <v>19.408999999999999</v>
          </cell>
          <cell r="Z172">
            <v>34.335999999999999</v>
          </cell>
          <cell r="AA172">
            <v>4.6959999999999997</v>
          </cell>
          <cell r="AB172">
            <v>33.436</v>
          </cell>
          <cell r="AC172">
            <v>22.033000000000001</v>
          </cell>
          <cell r="AD172">
            <v>10.744</v>
          </cell>
          <cell r="AE172">
            <v>70.290000000000006</v>
          </cell>
          <cell r="AF172">
            <v>11.599</v>
          </cell>
          <cell r="AG172">
            <v>42.353000000000002</v>
          </cell>
          <cell r="AH172">
            <v>10.0045</v>
          </cell>
          <cell r="AI172">
            <v>41.421999999999997</v>
          </cell>
          <cell r="AJ172">
            <v>43.283999999999999</v>
          </cell>
          <cell r="AK172">
            <v>16.815999999999999</v>
          </cell>
          <cell r="AL172">
            <v>17.716000000000001</v>
          </cell>
          <cell r="AM172">
            <v>32.505000000000003</v>
          </cell>
        </row>
        <row r="173">
          <cell r="P173">
            <v>0.17</v>
          </cell>
          <cell r="Q173">
            <v>9.5649999999999995</v>
          </cell>
          <cell r="R173">
            <v>26.41</v>
          </cell>
          <cell r="S173">
            <v>2.73</v>
          </cell>
          <cell r="T173">
            <v>71.13</v>
          </cell>
          <cell r="U173">
            <v>3.48</v>
          </cell>
          <cell r="V173">
            <v>18.510000000000002</v>
          </cell>
          <cell r="W173">
            <v>22.89</v>
          </cell>
          <cell r="X173">
            <v>20.16</v>
          </cell>
          <cell r="Y173">
            <v>19.37</v>
          </cell>
          <cell r="Z173">
            <v>34.28</v>
          </cell>
          <cell r="AA173">
            <v>4.68</v>
          </cell>
          <cell r="AB173">
            <v>33.380000000000003</v>
          </cell>
          <cell r="AC173">
            <v>21.99</v>
          </cell>
          <cell r="AD173">
            <v>10.72</v>
          </cell>
          <cell r="AE173">
            <v>70.2</v>
          </cell>
          <cell r="AF173">
            <v>11.57</v>
          </cell>
          <cell r="AG173">
            <v>42.29</v>
          </cell>
          <cell r="AH173">
            <v>9.9849999999999994</v>
          </cell>
          <cell r="AI173">
            <v>41.36</v>
          </cell>
          <cell r="AJ173">
            <v>43.22</v>
          </cell>
          <cell r="AK173">
            <v>16.78</v>
          </cell>
          <cell r="AL173">
            <v>17.68</v>
          </cell>
          <cell r="AM173">
            <v>32.450000000000003</v>
          </cell>
        </row>
        <row r="174">
          <cell r="P174">
            <v>0.17100000000000001</v>
          </cell>
          <cell r="Q174">
            <v>9.5444999999999993</v>
          </cell>
          <cell r="R174">
            <v>26.363</v>
          </cell>
          <cell r="S174">
            <v>2.7189999999999999</v>
          </cell>
          <cell r="T174">
            <v>71.039000000000001</v>
          </cell>
          <cell r="U174">
            <v>3.464</v>
          </cell>
          <cell r="V174">
            <v>18.472999999999999</v>
          </cell>
          <cell r="W174">
            <v>22.847000000000001</v>
          </cell>
          <cell r="X174">
            <v>20.117999999999999</v>
          </cell>
          <cell r="Y174">
            <v>19.331</v>
          </cell>
          <cell r="Z174">
            <v>34.223999999999997</v>
          </cell>
          <cell r="AA174">
            <v>4.6639999999999997</v>
          </cell>
          <cell r="AB174">
            <v>33.323999999999998</v>
          </cell>
          <cell r="AC174">
            <v>21.946999999999999</v>
          </cell>
          <cell r="AD174">
            <v>10.696</v>
          </cell>
          <cell r="AE174">
            <v>70.11</v>
          </cell>
          <cell r="AF174">
            <v>11.541</v>
          </cell>
          <cell r="AG174">
            <v>42.226999999999997</v>
          </cell>
          <cell r="AH174">
            <v>9.9655000000000005</v>
          </cell>
          <cell r="AI174">
            <v>41.298000000000002</v>
          </cell>
          <cell r="AJ174">
            <v>43.155999999999999</v>
          </cell>
          <cell r="AK174">
            <v>16.744</v>
          </cell>
          <cell r="AL174">
            <v>17.643999999999998</v>
          </cell>
          <cell r="AM174">
            <v>32.395000000000003</v>
          </cell>
        </row>
        <row r="175">
          <cell r="P175">
            <v>0.17199999999999999</v>
          </cell>
          <cell r="Q175">
            <v>9.5239999999999991</v>
          </cell>
          <cell r="R175">
            <v>26.315999999999999</v>
          </cell>
          <cell r="S175">
            <v>2.7080000000000002</v>
          </cell>
          <cell r="T175">
            <v>70.947999999999993</v>
          </cell>
          <cell r="U175">
            <v>3.448</v>
          </cell>
          <cell r="V175">
            <v>18.436</v>
          </cell>
          <cell r="W175">
            <v>22.803999999999998</v>
          </cell>
          <cell r="X175">
            <v>20.076000000000001</v>
          </cell>
          <cell r="Y175">
            <v>19.292000000000002</v>
          </cell>
          <cell r="Z175">
            <v>34.167999999999999</v>
          </cell>
          <cell r="AA175">
            <v>4.6479999999999997</v>
          </cell>
          <cell r="AB175">
            <v>33.268000000000001</v>
          </cell>
          <cell r="AC175">
            <v>21.904</v>
          </cell>
          <cell r="AD175">
            <v>10.672000000000001</v>
          </cell>
          <cell r="AE175">
            <v>70.02</v>
          </cell>
          <cell r="AF175">
            <v>11.512</v>
          </cell>
          <cell r="AG175">
            <v>42.164000000000001</v>
          </cell>
          <cell r="AH175">
            <v>9.9459999999999997</v>
          </cell>
          <cell r="AI175">
            <v>41.235999999999997</v>
          </cell>
          <cell r="AJ175">
            <v>43.091999999999999</v>
          </cell>
          <cell r="AK175">
            <v>16.707999999999998</v>
          </cell>
          <cell r="AL175">
            <v>17.608000000000001</v>
          </cell>
          <cell r="AM175">
            <v>32.340000000000003</v>
          </cell>
        </row>
        <row r="176">
          <cell r="P176">
            <v>0.17299999999999999</v>
          </cell>
          <cell r="Q176">
            <v>9.5035000000000007</v>
          </cell>
          <cell r="R176">
            <v>26.268999999999998</v>
          </cell>
          <cell r="S176">
            <v>2.6970000000000001</v>
          </cell>
          <cell r="T176">
            <v>70.856999999999999</v>
          </cell>
          <cell r="U176">
            <v>3.4319999999999999</v>
          </cell>
          <cell r="V176">
            <v>18.399000000000001</v>
          </cell>
          <cell r="W176">
            <v>22.760999999999999</v>
          </cell>
          <cell r="X176">
            <v>20.033999999999999</v>
          </cell>
          <cell r="Y176">
            <v>19.253</v>
          </cell>
          <cell r="Z176">
            <v>34.112000000000002</v>
          </cell>
          <cell r="AA176">
            <v>4.6319999999999997</v>
          </cell>
          <cell r="AB176">
            <v>33.212000000000003</v>
          </cell>
          <cell r="AC176">
            <v>21.861000000000001</v>
          </cell>
          <cell r="AD176">
            <v>10.648</v>
          </cell>
          <cell r="AE176">
            <v>69.930000000000007</v>
          </cell>
          <cell r="AF176">
            <v>11.483000000000001</v>
          </cell>
          <cell r="AG176">
            <v>42.100999999999999</v>
          </cell>
          <cell r="AH176">
            <v>9.9265000000000008</v>
          </cell>
          <cell r="AI176">
            <v>41.173999999999999</v>
          </cell>
          <cell r="AJ176">
            <v>43.027999999999999</v>
          </cell>
          <cell r="AK176">
            <v>16.672000000000001</v>
          </cell>
          <cell r="AL176">
            <v>17.571999999999999</v>
          </cell>
          <cell r="AM176">
            <v>32.284999999999997</v>
          </cell>
        </row>
        <row r="177">
          <cell r="P177">
            <v>0.17399999999999999</v>
          </cell>
          <cell r="Q177">
            <v>9.4830000000000005</v>
          </cell>
          <cell r="R177">
            <v>26.222000000000001</v>
          </cell>
          <cell r="S177">
            <v>2.6859999999999999</v>
          </cell>
          <cell r="T177">
            <v>70.766000000000005</v>
          </cell>
          <cell r="U177">
            <v>3.4159999999999999</v>
          </cell>
          <cell r="V177">
            <v>18.361999999999998</v>
          </cell>
          <cell r="W177">
            <v>22.718</v>
          </cell>
          <cell r="X177">
            <v>19.992000000000001</v>
          </cell>
          <cell r="Y177">
            <v>19.213999999999999</v>
          </cell>
          <cell r="Z177">
            <v>34.055999999999997</v>
          </cell>
          <cell r="AA177">
            <v>4.6159999999999997</v>
          </cell>
          <cell r="AB177">
            <v>33.155999999999999</v>
          </cell>
          <cell r="AC177">
            <v>21.818000000000001</v>
          </cell>
          <cell r="AD177">
            <v>10.624000000000001</v>
          </cell>
          <cell r="AE177">
            <v>69.84</v>
          </cell>
          <cell r="AF177">
            <v>11.454000000000001</v>
          </cell>
          <cell r="AG177">
            <v>42.037999999999997</v>
          </cell>
          <cell r="AH177">
            <v>9.907</v>
          </cell>
          <cell r="AI177">
            <v>41.112000000000002</v>
          </cell>
          <cell r="AJ177">
            <v>42.963999999999999</v>
          </cell>
          <cell r="AK177">
            <v>16.635999999999999</v>
          </cell>
          <cell r="AL177">
            <v>17.536000000000001</v>
          </cell>
          <cell r="AM177">
            <v>32.229999999999997</v>
          </cell>
        </row>
        <row r="178">
          <cell r="P178">
            <v>0.17499999999999999</v>
          </cell>
          <cell r="Q178">
            <v>9.4625000000000004</v>
          </cell>
          <cell r="R178">
            <v>26.175000000000001</v>
          </cell>
          <cell r="S178">
            <v>2.6749999999999998</v>
          </cell>
          <cell r="T178">
            <v>70.674999999999997</v>
          </cell>
          <cell r="U178">
            <v>3.4</v>
          </cell>
          <cell r="V178">
            <v>18.324999999999999</v>
          </cell>
          <cell r="W178">
            <v>22.675000000000001</v>
          </cell>
          <cell r="X178">
            <v>19.95</v>
          </cell>
          <cell r="Y178">
            <v>19.175000000000001</v>
          </cell>
          <cell r="Z178">
            <v>34</v>
          </cell>
          <cell r="AA178">
            <v>4.5999999999999996</v>
          </cell>
          <cell r="AB178">
            <v>33.1</v>
          </cell>
          <cell r="AC178">
            <v>21.774999999999999</v>
          </cell>
          <cell r="AD178">
            <v>10.6</v>
          </cell>
          <cell r="AE178">
            <v>69.75</v>
          </cell>
          <cell r="AF178">
            <v>11.425000000000001</v>
          </cell>
          <cell r="AG178">
            <v>41.975000000000001</v>
          </cell>
          <cell r="AH178">
            <v>9.8874999999999993</v>
          </cell>
          <cell r="AI178">
            <v>41.05</v>
          </cell>
          <cell r="AJ178">
            <v>42.9</v>
          </cell>
          <cell r="AK178">
            <v>16.600000000000001</v>
          </cell>
          <cell r="AL178">
            <v>17.5</v>
          </cell>
          <cell r="AM178">
            <v>32.174999999999997</v>
          </cell>
        </row>
        <row r="179">
          <cell r="P179">
            <v>0.17599999999999999</v>
          </cell>
          <cell r="Q179">
            <v>9.4420000000000002</v>
          </cell>
          <cell r="R179">
            <v>26.128</v>
          </cell>
          <cell r="S179">
            <v>2.6640000000000001</v>
          </cell>
          <cell r="T179">
            <v>70.584000000000003</v>
          </cell>
          <cell r="U179">
            <v>3.3839999999999999</v>
          </cell>
          <cell r="V179">
            <v>18.288</v>
          </cell>
          <cell r="W179">
            <v>22.632000000000001</v>
          </cell>
          <cell r="X179">
            <v>19.908000000000001</v>
          </cell>
          <cell r="Y179">
            <v>19.135999999999999</v>
          </cell>
          <cell r="Z179">
            <v>33.944000000000003</v>
          </cell>
          <cell r="AA179">
            <v>4.5839999999999996</v>
          </cell>
          <cell r="AB179">
            <v>33.043999999999997</v>
          </cell>
          <cell r="AC179">
            <v>21.731999999999999</v>
          </cell>
          <cell r="AD179">
            <v>10.576000000000001</v>
          </cell>
          <cell r="AE179">
            <v>69.66</v>
          </cell>
          <cell r="AF179">
            <v>11.396000000000001</v>
          </cell>
          <cell r="AG179">
            <v>41.911999999999999</v>
          </cell>
          <cell r="AH179">
            <v>9.8680000000000003</v>
          </cell>
          <cell r="AI179">
            <v>40.988</v>
          </cell>
          <cell r="AJ179">
            <v>42.835999999999999</v>
          </cell>
          <cell r="AK179">
            <v>16.564</v>
          </cell>
          <cell r="AL179">
            <v>17.463999999999999</v>
          </cell>
          <cell r="AM179">
            <v>32.119999999999997</v>
          </cell>
        </row>
        <row r="180">
          <cell r="P180">
            <v>0.17699999999999999</v>
          </cell>
          <cell r="Q180">
            <v>9.4215</v>
          </cell>
          <cell r="R180">
            <v>26.081</v>
          </cell>
          <cell r="S180">
            <v>2.653</v>
          </cell>
          <cell r="T180">
            <v>70.492999999999995</v>
          </cell>
          <cell r="U180">
            <v>3.3679999999999999</v>
          </cell>
          <cell r="V180">
            <v>18.251000000000001</v>
          </cell>
          <cell r="W180">
            <v>22.588999999999999</v>
          </cell>
          <cell r="X180">
            <v>19.866</v>
          </cell>
          <cell r="Y180">
            <v>19.097000000000001</v>
          </cell>
          <cell r="Z180">
            <v>33.887999999999998</v>
          </cell>
          <cell r="AA180">
            <v>4.5679999999999996</v>
          </cell>
          <cell r="AB180">
            <v>32.988</v>
          </cell>
          <cell r="AC180">
            <v>21.689</v>
          </cell>
          <cell r="AD180">
            <v>10.552</v>
          </cell>
          <cell r="AE180">
            <v>69.569999999999993</v>
          </cell>
          <cell r="AF180">
            <v>11.367000000000001</v>
          </cell>
          <cell r="AG180">
            <v>41.848999999999997</v>
          </cell>
          <cell r="AH180">
            <v>9.8484999999999996</v>
          </cell>
          <cell r="AI180">
            <v>40.926000000000002</v>
          </cell>
          <cell r="AJ180">
            <v>42.771999999999998</v>
          </cell>
          <cell r="AK180">
            <v>16.527999999999999</v>
          </cell>
          <cell r="AL180">
            <v>17.428000000000001</v>
          </cell>
          <cell r="AM180">
            <v>32.064999999999998</v>
          </cell>
        </row>
        <row r="181">
          <cell r="P181">
            <v>0.17799999999999999</v>
          </cell>
          <cell r="Q181">
            <v>9.4009999999999998</v>
          </cell>
          <cell r="R181">
            <v>26.033999999999999</v>
          </cell>
          <cell r="S181">
            <v>2.6419999999999999</v>
          </cell>
          <cell r="T181">
            <v>70.402000000000001</v>
          </cell>
          <cell r="U181">
            <v>3.3519999999999999</v>
          </cell>
          <cell r="V181">
            <v>18.213999999999999</v>
          </cell>
          <cell r="W181">
            <v>22.545999999999999</v>
          </cell>
          <cell r="X181">
            <v>19.824000000000002</v>
          </cell>
          <cell r="Y181">
            <v>19.058</v>
          </cell>
          <cell r="Z181">
            <v>33.832000000000001</v>
          </cell>
          <cell r="AA181">
            <v>4.5519999999999996</v>
          </cell>
          <cell r="AB181">
            <v>32.932000000000002</v>
          </cell>
          <cell r="AC181">
            <v>21.646000000000001</v>
          </cell>
          <cell r="AD181">
            <v>10.528</v>
          </cell>
          <cell r="AE181">
            <v>69.48</v>
          </cell>
          <cell r="AF181">
            <v>11.337999999999999</v>
          </cell>
          <cell r="AG181">
            <v>41.786000000000001</v>
          </cell>
          <cell r="AH181">
            <v>9.8290000000000006</v>
          </cell>
          <cell r="AI181">
            <v>40.863999999999997</v>
          </cell>
          <cell r="AJ181">
            <v>42.707999999999998</v>
          </cell>
          <cell r="AK181">
            <v>16.492000000000001</v>
          </cell>
          <cell r="AL181">
            <v>17.391999999999999</v>
          </cell>
          <cell r="AM181">
            <v>32.01</v>
          </cell>
        </row>
        <row r="182">
          <cell r="P182">
            <v>0.17899999999999999</v>
          </cell>
          <cell r="Q182">
            <v>9.3804999999999996</v>
          </cell>
          <cell r="R182">
            <v>25.986999999999998</v>
          </cell>
          <cell r="S182">
            <v>2.6309999999999998</v>
          </cell>
          <cell r="T182">
            <v>70.311000000000007</v>
          </cell>
          <cell r="U182">
            <v>3.3359999999999999</v>
          </cell>
          <cell r="V182">
            <v>18.177</v>
          </cell>
          <cell r="W182">
            <v>22.503</v>
          </cell>
          <cell r="X182">
            <v>19.782</v>
          </cell>
          <cell r="Y182">
            <v>19.018999999999998</v>
          </cell>
          <cell r="Z182">
            <v>33.776000000000003</v>
          </cell>
          <cell r="AA182">
            <v>4.5359999999999996</v>
          </cell>
          <cell r="AB182">
            <v>32.875999999999998</v>
          </cell>
          <cell r="AC182">
            <v>21.603000000000002</v>
          </cell>
          <cell r="AD182">
            <v>10.504</v>
          </cell>
          <cell r="AE182">
            <v>69.39</v>
          </cell>
          <cell r="AF182">
            <v>11.308999999999999</v>
          </cell>
          <cell r="AG182">
            <v>41.722999999999999</v>
          </cell>
          <cell r="AH182">
            <v>9.8094999999999999</v>
          </cell>
          <cell r="AI182">
            <v>40.802</v>
          </cell>
          <cell r="AJ182">
            <v>42.643999999999998</v>
          </cell>
          <cell r="AK182">
            <v>16.456</v>
          </cell>
          <cell r="AL182">
            <v>17.356000000000002</v>
          </cell>
          <cell r="AM182">
            <v>31.954999999999998</v>
          </cell>
        </row>
        <row r="183">
          <cell r="P183">
            <v>0.18</v>
          </cell>
          <cell r="Q183">
            <v>9.36</v>
          </cell>
          <cell r="R183">
            <v>25.94</v>
          </cell>
          <cell r="S183">
            <v>2.62</v>
          </cell>
          <cell r="T183">
            <v>70.22</v>
          </cell>
          <cell r="U183">
            <v>3.32</v>
          </cell>
          <cell r="V183">
            <v>18.14</v>
          </cell>
          <cell r="W183">
            <v>22.46</v>
          </cell>
          <cell r="X183">
            <v>19.739999999999998</v>
          </cell>
          <cell r="Y183">
            <v>18.98</v>
          </cell>
          <cell r="Z183">
            <v>33.72</v>
          </cell>
          <cell r="AA183">
            <v>4.5199999999999996</v>
          </cell>
          <cell r="AB183">
            <v>32.82</v>
          </cell>
          <cell r="AC183">
            <v>21.56</v>
          </cell>
          <cell r="AD183">
            <v>10.48</v>
          </cell>
          <cell r="AE183">
            <v>69.3</v>
          </cell>
          <cell r="AF183">
            <v>11.28</v>
          </cell>
          <cell r="AG183">
            <v>41.66</v>
          </cell>
          <cell r="AH183">
            <v>9.7899999999999991</v>
          </cell>
          <cell r="AI183">
            <v>40.74</v>
          </cell>
          <cell r="AJ183">
            <v>42.58</v>
          </cell>
          <cell r="AK183">
            <v>16.420000000000002</v>
          </cell>
          <cell r="AL183">
            <v>17.32</v>
          </cell>
          <cell r="AM183">
            <v>31.9</v>
          </cell>
        </row>
        <row r="184">
          <cell r="P184">
            <v>0.18099999999999999</v>
          </cell>
          <cell r="Q184">
            <v>9.3394999999999992</v>
          </cell>
          <cell r="R184">
            <v>25.893000000000001</v>
          </cell>
          <cell r="S184">
            <v>2.609</v>
          </cell>
          <cell r="T184">
            <v>70.129000000000005</v>
          </cell>
          <cell r="U184">
            <v>3.3039999999999998</v>
          </cell>
          <cell r="V184">
            <v>18.103000000000002</v>
          </cell>
          <cell r="W184">
            <v>22.417000000000002</v>
          </cell>
          <cell r="X184">
            <v>19.698</v>
          </cell>
          <cell r="Y184">
            <v>18.940999999999999</v>
          </cell>
          <cell r="Z184">
            <v>33.664000000000001</v>
          </cell>
          <cell r="AA184">
            <v>4.5039999999999996</v>
          </cell>
          <cell r="AB184">
            <v>32.764000000000003</v>
          </cell>
          <cell r="AC184">
            <v>21.516999999999999</v>
          </cell>
          <cell r="AD184">
            <v>10.456</v>
          </cell>
          <cell r="AE184">
            <v>69.209999999999994</v>
          </cell>
          <cell r="AF184">
            <v>11.250999999999999</v>
          </cell>
          <cell r="AG184">
            <v>41.597000000000001</v>
          </cell>
          <cell r="AH184">
            <v>9.7705000000000002</v>
          </cell>
          <cell r="AI184">
            <v>40.677999999999997</v>
          </cell>
          <cell r="AJ184">
            <v>42.515999999999998</v>
          </cell>
          <cell r="AK184">
            <v>16.384</v>
          </cell>
          <cell r="AL184">
            <v>17.283999999999999</v>
          </cell>
          <cell r="AM184">
            <v>31.844999999999999</v>
          </cell>
        </row>
        <row r="185">
          <cell r="P185">
            <v>0.182</v>
          </cell>
          <cell r="Q185">
            <v>9.3190000000000008</v>
          </cell>
          <cell r="R185">
            <v>25.846</v>
          </cell>
          <cell r="S185">
            <v>2.5979999999999999</v>
          </cell>
          <cell r="T185">
            <v>70.037999999999997</v>
          </cell>
          <cell r="U185">
            <v>3.2879999999999998</v>
          </cell>
          <cell r="V185">
            <v>18.065999999999999</v>
          </cell>
          <cell r="W185">
            <v>22.373999999999999</v>
          </cell>
          <cell r="X185">
            <v>19.655999999999999</v>
          </cell>
          <cell r="Y185">
            <v>18.902000000000001</v>
          </cell>
          <cell r="Z185">
            <v>33.607999999999997</v>
          </cell>
          <cell r="AA185">
            <v>4.4880000000000004</v>
          </cell>
          <cell r="AB185">
            <v>32.707999999999998</v>
          </cell>
          <cell r="AC185">
            <v>21.474</v>
          </cell>
          <cell r="AD185">
            <v>10.432</v>
          </cell>
          <cell r="AE185">
            <v>69.12</v>
          </cell>
          <cell r="AF185">
            <v>11.222</v>
          </cell>
          <cell r="AG185">
            <v>41.533999999999999</v>
          </cell>
          <cell r="AH185">
            <v>9.7509999999999994</v>
          </cell>
          <cell r="AI185">
            <v>40.616</v>
          </cell>
          <cell r="AJ185">
            <v>42.451999999999998</v>
          </cell>
          <cell r="AK185">
            <v>16.347999999999999</v>
          </cell>
          <cell r="AL185">
            <v>17.248000000000001</v>
          </cell>
          <cell r="AM185">
            <v>31.79</v>
          </cell>
        </row>
        <row r="186">
          <cell r="P186">
            <v>0.183</v>
          </cell>
          <cell r="Q186">
            <v>9.2985000000000007</v>
          </cell>
          <cell r="R186">
            <v>25.798999999999999</v>
          </cell>
          <cell r="S186">
            <v>2.5870000000000002</v>
          </cell>
          <cell r="T186">
            <v>69.947000000000003</v>
          </cell>
          <cell r="U186">
            <v>3.2719999999999998</v>
          </cell>
          <cell r="V186">
            <v>18.029</v>
          </cell>
          <cell r="W186">
            <v>22.331</v>
          </cell>
          <cell r="X186">
            <v>19.614000000000001</v>
          </cell>
          <cell r="Y186">
            <v>18.863</v>
          </cell>
          <cell r="Z186">
            <v>33.552</v>
          </cell>
          <cell r="AA186">
            <v>4.4720000000000004</v>
          </cell>
          <cell r="AB186">
            <v>32.652000000000001</v>
          </cell>
          <cell r="AC186">
            <v>21.431000000000001</v>
          </cell>
          <cell r="AD186">
            <v>10.407999999999999</v>
          </cell>
          <cell r="AE186">
            <v>69.03</v>
          </cell>
          <cell r="AF186">
            <v>11.193</v>
          </cell>
          <cell r="AG186">
            <v>41.470999999999997</v>
          </cell>
          <cell r="AH186">
            <v>9.7315000000000005</v>
          </cell>
          <cell r="AI186">
            <v>40.554000000000002</v>
          </cell>
          <cell r="AJ186">
            <v>42.387999999999998</v>
          </cell>
          <cell r="AK186">
            <v>16.312000000000001</v>
          </cell>
          <cell r="AL186">
            <v>17.212</v>
          </cell>
          <cell r="AM186">
            <v>31.734999999999999</v>
          </cell>
        </row>
        <row r="187">
          <cell r="P187">
            <v>0.184</v>
          </cell>
          <cell r="Q187">
            <v>9.2780000000000005</v>
          </cell>
          <cell r="R187">
            <v>25.751999999999999</v>
          </cell>
          <cell r="S187">
            <v>2.5760000000000001</v>
          </cell>
          <cell r="T187">
            <v>69.855999999999995</v>
          </cell>
          <cell r="U187">
            <v>3.2559999999999998</v>
          </cell>
          <cell r="V187">
            <v>17.992000000000001</v>
          </cell>
          <cell r="W187">
            <v>22.288</v>
          </cell>
          <cell r="X187">
            <v>19.571999999999999</v>
          </cell>
          <cell r="Y187">
            <v>18.824000000000002</v>
          </cell>
          <cell r="Z187">
            <v>33.496000000000002</v>
          </cell>
          <cell r="AA187">
            <v>4.4560000000000004</v>
          </cell>
          <cell r="AB187">
            <v>32.595999999999997</v>
          </cell>
          <cell r="AC187">
            <v>21.388000000000002</v>
          </cell>
          <cell r="AD187">
            <v>10.384</v>
          </cell>
          <cell r="AE187">
            <v>68.94</v>
          </cell>
          <cell r="AF187">
            <v>11.164</v>
          </cell>
          <cell r="AG187">
            <v>41.408000000000001</v>
          </cell>
          <cell r="AH187">
            <v>9.7119999999999997</v>
          </cell>
          <cell r="AI187">
            <v>40.491999999999997</v>
          </cell>
          <cell r="AJ187">
            <v>42.323999999999998</v>
          </cell>
          <cell r="AK187">
            <v>16.276</v>
          </cell>
          <cell r="AL187">
            <v>17.175999999999998</v>
          </cell>
          <cell r="AM187">
            <v>31.68</v>
          </cell>
        </row>
        <row r="188">
          <cell r="P188">
            <v>0.185</v>
          </cell>
          <cell r="Q188">
            <v>9.2575000000000003</v>
          </cell>
          <cell r="R188">
            <v>25.704999999999998</v>
          </cell>
          <cell r="S188">
            <v>2.5649999999999999</v>
          </cell>
          <cell r="T188">
            <v>69.765000000000001</v>
          </cell>
          <cell r="U188">
            <v>3.24</v>
          </cell>
          <cell r="V188">
            <v>17.954999999999998</v>
          </cell>
          <cell r="W188">
            <v>22.245000000000001</v>
          </cell>
          <cell r="X188">
            <v>19.53</v>
          </cell>
          <cell r="Y188">
            <v>18.785</v>
          </cell>
          <cell r="Z188">
            <v>33.44</v>
          </cell>
          <cell r="AA188">
            <v>4.4400000000000004</v>
          </cell>
          <cell r="AB188">
            <v>32.54</v>
          </cell>
          <cell r="AC188">
            <v>21.344999999999999</v>
          </cell>
          <cell r="AD188">
            <v>10.36</v>
          </cell>
          <cell r="AE188">
            <v>68.849999999999994</v>
          </cell>
          <cell r="AF188">
            <v>11.135</v>
          </cell>
          <cell r="AG188">
            <v>41.344999999999999</v>
          </cell>
          <cell r="AH188">
            <v>9.6925000000000008</v>
          </cell>
          <cell r="AI188">
            <v>40.43</v>
          </cell>
          <cell r="AJ188">
            <v>42.26</v>
          </cell>
          <cell r="AK188">
            <v>16.239999999999998</v>
          </cell>
          <cell r="AL188">
            <v>17.14</v>
          </cell>
          <cell r="AM188">
            <v>31.625</v>
          </cell>
        </row>
        <row r="189">
          <cell r="P189">
            <v>0.186</v>
          </cell>
          <cell r="Q189">
            <v>9.2370000000000001</v>
          </cell>
          <cell r="R189">
            <v>25.658000000000001</v>
          </cell>
          <cell r="S189">
            <v>2.5539999999999998</v>
          </cell>
          <cell r="T189">
            <v>69.674000000000007</v>
          </cell>
          <cell r="U189">
            <v>3.2240000000000002</v>
          </cell>
          <cell r="V189">
            <v>17.917999999999999</v>
          </cell>
          <cell r="W189">
            <v>22.202000000000002</v>
          </cell>
          <cell r="X189">
            <v>19.488</v>
          </cell>
          <cell r="Y189">
            <v>18.745999999999999</v>
          </cell>
          <cell r="Z189">
            <v>33.384</v>
          </cell>
          <cell r="AA189">
            <v>4.4240000000000004</v>
          </cell>
          <cell r="AB189">
            <v>32.484000000000002</v>
          </cell>
          <cell r="AC189">
            <v>21.302</v>
          </cell>
          <cell r="AD189">
            <v>10.336</v>
          </cell>
          <cell r="AE189">
            <v>68.760000000000005</v>
          </cell>
          <cell r="AF189">
            <v>11.106</v>
          </cell>
          <cell r="AG189">
            <v>41.281999999999996</v>
          </cell>
          <cell r="AH189">
            <v>9.673</v>
          </cell>
          <cell r="AI189">
            <v>40.368000000000002</v>
          </cell>
          <cell r="AJ189">
            <v>42.195999999999998</v>
          </cell>
          <cell r="AK189">
            <v>16.204000000000001</v>
          </cell>
          <cell r="AL189">
            <v>17.103999999999999</v>
          </cell>
          <cell r="AM189">
            <v>31.57</v>
          </cell>
        </row>
        <row r="190">
          <cell r="P190">
            <v>0.187</v>
          </cell>
          <cell r="Q190">
            <v>9.2164999999999999</v>
          </cell>
          <cell r="R190">
            <v>25.611000000000001</v>
          </cell>
          <cell r="S190">
            <v>2.5430000000000001</v>
          </cell>
          <cell r="T190">
            <v>69.582999999999998</v>
          </cell>
          <cell r="U190">
            <v>3.2080000000000002</v>
          </cell>
          <cell r="V190">
            <v>17.881</v>
          </cell>
          <cell r="W190">
            <v>22.158999999999999</v>
          </cell>
          <cell r="X190">
            <v>19.446000000000002</v>
          </cell>
          <cell r="Y190">
            <v>18.707000000000001</v>
          </cell>
          <cell r="Z190">
            <v>33.328000000000003</v>
          </cell>
          <cell r="AA190">
            <v>4.4080000000000004</v>
          </cell>
          <cell r="AB190">
            <v>32.427999999999997</v>
          </cell>
          <cell r="AC190">
            <v>21.259</v>
          </cell>
          <cell r="AD190">
            <v>10.311999999999999</v>
          </cell>
          <cell r="AE190">
            <v>68.67</v>
          </cell>
          <cell r="AF190">
            <v>11.077</v>
          </cell>
          <cell r="AG190">
            <v>41.219000000000001</v>
          </cell>
          <cell r="AH190">
            <v>9.6534999999999993</v>
          </cell>
          <cell r="AI190">
            <v>40.305999999999997</v>
          </cell>
          <cell r="AJ190">
            <v>42.131999999999998</v>
          </cell>
          <cell r="AK190">
            <v>16.167999999999999</v>
          </cell>
          <cell r="AL190">
            <v>17.068000000000001</v>
          </cell>
          <cell r="AM190">
            <v>31.515000000000001</v>
          </cell>
        </row>
        <row r="191">
          <cell r="P191">
            <v>0.188</v>
          </cell>
          <cell r="Q191">
            <v>9.1959999999999997</v>
          </cell>
          <cell r="R191">
            <v>25.564</v>
          </cell>
          <cell r="S191">
            <v>2.532</v>
          </cell>
          <cell r="T191">
            <v>69.492000000000004</v>
          </cell>
          <cell r="U191">
            <v>3.1920000000000002</v>
          </cell>
          <cell r="V191">
            <v>17.844000000000001</v>
          </cell>
          <cell r="W191">
            <v>22.116</v>
          </cell>
          <cell r="X191">
            <v>19.404</v>
          </cell>
          <cell r="Y191">
            <v>18.667999999999999</v>
          </cell>
          <cell r="Z191">
            <v>33.271999999999998</v>
          </cell>
          <cell r="AA191">
            <v>4.3920000000000003</v>
          </cell>
          <cell r="AB191">
            <v>32.372</v>
          </cell>
          <cell r="AC191">
            <v>21.216000000000001</v>
          </cell>
          <cell r="AD191">
            <v>10.288</v>
          </cell>
          <cell r="AE191">
            <v>68.58</v>
          </cell>
          <cell r="AF191">
            <v>11.048</v>
          </cell>
          <cell r="AG191">
            <v>41.155999999999999</v>
          </cell>
          <cell r="AH191">
            <v>9.6340000000000003</v>
          </cell>
          <cell r="AI191">
            <v>40.244</v>
          </cell>
          <cell r="AJ191">
            <v>42.067999999999998</v>
          </cell>
          <cell r="AK191">
            <v>16.132000000000001</v>
          </cell>
          <cell r="AL191">
            <v>17.032</v>
          </cell>
          <cell r="AM191">
            <v>31.46</v>
          </cell>
        </row>
        <row r="192">
          <cell r="P192">
            <v>0.189</v>
          </cell>
          <cell r="Q192">
            <v>9.1754999999999995</v>
          </cell>
          <cell r="R192">
            <v>25.516999999999999</v>
          </cell>
          <cell r="S192">
            <v>2.5209999999999999</v>
          </cell>
          <cell r="T192">
            <v>69.400999999999996</v>
          </cell>
          <cell r="U192">
            <v>3.1760000000000002</v>
          </cell>
          <cell r="V192">
            <v>17.806999999999999</v>
          </cell>
          <cell r="W192">
            <v>22.073</v>
          </cell>
          <cell r="X192">
            <v>19.361999999999998</v>
          </cell>
          <cell r="Y192">
            <v>18.629000000000001</v>
          </cell>
          <cell r="Z192">
            <v>33.216000000000001</v>
          </cell>
          <cell r="AA192">
            <v>4.3760000000000003</v>
          </cell>
          <cell r="AB192">
            <v>32.316000000000003</v>
          </cell>
          <cell r="AC192">
            <v>21.172999999999998</v>
          </cell>
          <cell r="AD192">
            <v>10.263999999999999</v>
          </cell>
          <cell r="AE192">
            <v>68.489999999999995</v>
          </cell>
          <cell r="AF192">
            <v>11.019</v>
          </cell>
          <cell r="AG192">
            <v>41.093000000000004</v>
          </cell>
          <cell r="AH192">
            <v>9.6144999999999996</v>
          </cell>
          <cell r="AI192">
            <v>40.182000000000002</v>
          </cell>
          <cell r="AJ192">
            <v>42.003999999999998</v>
          </cell>
          <cell r="AK192">
            <v>16.096</v>
          </cell>
          <cell r="AL192">
            <v>16.995999999999999</v>
          </cell>
          <cell r="AM192">
            <v>31.405000000000001</v>
          </cell>
        </row>
        <row r="193">
          <cell r="P193">
            <v>0.19</v>
          </cell>
          <cell r="Q193">
            <v>9.1549999999999994</v>
          </cell>
          <cell r="R193">
            <v>25.47</v>
          </cell>
          <cell r="S193">
            <v>2.5099999999999998</v>
          </cell>
          <cell r="T193">
            <v>69.31</v>
          </cell>
          <cell r="U193">
            <v>3.16</v>
          </cell>
          <cell r="V193">
            <v>17.77</v>
          </cell>
          <cell r="W193">
            <v>22.03</v>
          </cell>
          <cell r="X193">
            <v>19.32</v>
          </cell>
          <cell r="Y193">
            <v>18.59</v>
          </cell>
          <cell r="Z193">
            <v>33.159999999999997</v>
          </cell>
          <cell r="AA193">
            <v>4.3600000000000003</v>
          </cell>
          <cell r="AB193">
            <v>32.26</v>
          </cell>
          <cell r="AC193">
            <v>21.13</v>
          </cell>
          <cell r="AD193">
            <v>10.24</v>
          </cell>
          <cell r="AE193">
            <v>68.400000000000006</v>
          </cell>
          <cell r="AF193">
            <v>10.99</v>
          </cell>
          <cell r="AG193">
            <v>41.03</v>
          </cell>
          <cell r="AH193">
            <v>9.5950000000000006</v>
          </cell>
          <cell r="AI193">
            <v>40.119999999999997</v>
          </cell>
          <cell r="AJ193">
            <v>41.94</v>
          </cell>
          <cell r="AK193">
            <v>16.059999999999999</v>
          </cell>
          <cell r="AL193">
            <v>16.96</v>
          </cell>
          <cell r="AM193">
            <v>31.35</v>
          </cell>
        </row>
        <row r="194">
          <cell r="P194">
            <v>0.191</v>
          </cell>
          <cell r="Q194">
            <v>9.1344999999999992</v>
          </cell>
          <cell r="R194">
            <v>25.422999999999998</v>
          </cell>
          <cell r="S194">
            <v>2.4990000000000001</v>
          </cell>
          <cell r="T194">
            <v>69.218999999999994</v>
          </cell>
          <cell r="U194">
            <v>3.1440000000000001</v>
          </cell>
          <cell r="V194">
            <v>17.733000000000001</v>
          </cell>
          <cell r="W194">
            <v>21.986999999999998</v>
          </cell>
          <cell r="X194">
            <v>19.277999999999999</v>
          </cell>
          <cell r="Y194">
            <v>18.550999999999998</v>
          </cell>
          <cell r="Z194">
            <v>33.103999999999999</v>
          </cell>
          <cell r="AA194">
            <v>4.3440000000000003</v>
          </cell>
          <cell r="AB194">
            <v>32.204000000000001</v>
          </cell>
          <cell r="AC194">
            <v>21.087</v>
          </cell>
          <cell r="AD194">
            <v>10.215999999999999</v>
          </cell>
          <cell r="AE194">
            <v>68.31</v>
          </cell>
          <cell r="AF194">
            <v>10.961</v>
          </cell>
          <cell r="AG194">
            <v>40.966999999999999</v>
          </cell>
          <cell r="AH194">
            <v>9.5754999999999999</v>
          </cell>
          <cell r="AI194">
            <v>40.058</v>
          </cell>
          <cell r="AJ194">
            <v>41.875999999999998</v>
          </cell>
          <cell r="AK194">
            <v>16.024000000000001</v>
          </cell>
          <cell r="AL194">
            <v>16.923999999999999</v>
          </cell>
          <cell r="AM194">
            <v>31.295000000000002</v>
          </cell>
        </row>
        <row r="195">
          <cell r="P195">
            <v>0.192</v>
          </cell>
          <cell r="Q195">
            <v>9.1140000000000008</v>
          </cell>
          <cell r="R195">
            <v>25.376000000000001</v>
          </cell>
          <cell r="S195">
            <v>2.488</v>
          </cell>
          <cell r="T195">
            <v>69.128</v>
          </cell>
          <cell r="U195">
            <v>3.1280000000000001</v>
          </cell>
          <cell r="V195">
            <v>17.696000000000002</v>
          </cell>
          <cell r="W195">
            <v>21.943999999999999</v>
          </cell>
          <cell r="X195">
            <v>19.236000000000001</v>
          </cell>
          <cell r="Y195">
            <v>18.512</v>
          </cell>
          <cell r="Z195">
            <v>33.048000000000002</v>
          </cell>
          <cell r="AA195">
            <v>4.3280000000000003</v>
          </cell>
          <cell r="AB195">
            <v>32.148000000000003</v>
          </cell>
          <cell r="AC195">
            <v>21.044</v>
          </cell>
          <cell r="AD195">
            <v>10.192</v>
          </cell>
          <cell r="AE195">
            <v>68.22</v>
          </cell>
          <cell r="AF195">
            <v>10.932</v>
          </cell>
          <cell r="AG195">
            <v>40.904000000000003</v>
          </cell>
          <cell r="AH195">
            <v>9.5559999999999992</v>
          </cell>
          <cell r="AI195">
            <v>39.996000000000002</v>
          </cell>
          <cell r="AJ195">
            <v>41.811999999999998</v>
          </cell>
          <cell r="AK195">
            <v>15.988</v>
          </cell>
          <cell r="AL195">
            <v>16.888000000000002</v>
          </cell>
          <cell r="AM195">
            <v>31.24</v>
          </cell>
        </row>
        <row r="196">
          <cell r="P196">
            <v>0.193</v>
          </cell>
          <cell r="Q196">
            <v>9.0935000000000006</v>
          </cell>
          <cell r="R196">
            <v>25.329000000000001</v>
          </cell>
          <cell r="S196">
            <v>2.4769999999999999</v>
          </cell>
          <cell r="T196">
            <v>69.037000000000006</v>
          </cell>
          <cell r="U196">
            <v>3.1120000000000001</v>
          </cell>
          <cell r="V196">
            <v>17.658999999999999</v>
          </cell>
          <cell r="W196">
            <v>21.901</v>
          </cell>
          <cell r="X196">
            <v>19.193999999999999</v>
          </cell>
          <cell r="Y196">
            <v>18.472999999999999</v>
          </cell>
          <cell r="Z196">
            <v>32.991999999999997</v>
          </cell>
          <cell r="AA196">
            <v>4.3120000000000003</v>
          </cell>
          <cell r="AB196">
            <v>32.091999999999999</v>
          </cell>
          <cell r="AC196">
            <v>21.001000000000001</v>
          </cell>
          <cell r="AD196">
            <v>10.167999999999999</v>
          </cell>
          <cell r="AE196">
            <v>68.13</v>
          </cell>
          <cell r="AF196">
            <v>10.903</v>
          </cell>
          <cell r="AG196">
            <v>40.841000000000001</v>
          </cell>
          <cell r="AH196">
            <v>9.5365000000000002</v>
          </cell>
          <cell r="AI196">
            <v>39.933999999999997</v>
          </cell>
          <cell r="AJ196">
            <v>41.747999999999998</v>
          </cell>
          <cell r="AK196">
            <v>15.952</v>
          </cell>
          <cell r="AL196">
            <v>16.852</v>
          </cell>
          <cell r="AM196">
            <v>31.184999999999999</v>
          </cell>
        </row>
        <row r="197">
          <cell r="P197">
            <v>0.19400000000000001</v>
          </cell>
          <cell r="Q197">
            <v>9.0730000000000004</v>
          </cell>
          <cell r="R197">
            <v>25.282</v>
          </cell>
          <cell r="S197">
            <v>2.4660000000000002</v>
          </cell>
          <cell r="T197">
            <v>68.945999999999998</v>
          </cell>
          <cell r="U197">
            <v>3.0960000000000001</v>
          </cell>
          <cell r="V197">
            <v>17.622</v>
          </cell>
          <cell r="W197">
            <v>21.858000000000001</v>
          </cell>
          <cell r="X197">
            <v>19.152000000000001</v>
          </cell>
          <cell r="Y197">
            <v>18.434000000000001</v>
          </cell>
          <cell r="Z197">
            <v>32.936</v>
          </cell>
          <cell r="AA197">
            <v>4.2960000000000003</v>
          </cell>
          <cell r="AB197">
            <v>32.036000000000001</v>
          </cell>
          <cell r="AC197">
            <v>20.957999999999998</v>
          </cell>
          <cell r="AD197">
            <v>10.144</v>
          </cell>
          <cell r="AE197">
            <v>68.040000000000006</v>
          </cell>
          <cell r="AF197">
            <v>10.874000000000001</v>
          </cell>
          <cell r="AG197">
            <v>40.777999999999999</v>
          </cell>
          <cell r="AH197">
            <v>9.5169999999999995</v>
          </cell>
          <cell r="AI197">
            <v>39.872</v>
          </cell>
          <cell r="AJ197">
            <v>41.683999999999997</v>
          </cell>
          <cell r="AK197">
            <v>15.916</v>
          </cell>
          <cell r="AL197">
            <v>16.815999999999999</v>
          </cell>
          <cell r="AM197">
            <v>31.13</v>
          </cell>
        </row>
        <row r="198">
          <cell r="P198">
            <v>0.19500000000000001</v>
          </cell>
          <cell r="Q198">
            <v>9.0525000000000002</v>
          </cell>
          <cell r="R198">
            <v>25.234999999999999</v>
          </cell>
          <cell r="S198">
            <v>2.4550000000000001</v>
          </cell>
          <cell r="T198">
            <v>68.855000000000004</v>
          </cell>
          <cell r="U198">
            <v>3.08</v>
          </cell>
          <cell r="V198">
            <v>17.585000000000001</v>
          </cell>
          <cell r="W198">
            <v>21.815000000000001</v>
          </cell>
          <cell r="X198">
            <v>19.11</v>
          </cell>
          <cell r="Y198">
            <v>18.395</v>
          </cell>
          <cell r="Z198">
            <v>32.880000000000003</v>
          </cell>
          <cell r="AA198">
            <v>4.28</v>
          </cell>
          <cell r="AB198">
            <v>31.98</v>
          </cell>
          <cell r="AC198">
            <v>20.914999999999999</v>
          </cell>
          <cell r="AD198">
            <v>10.119999999999999</v>
          </cell>
          <cell r="AE198">
            <v>67.95</v>
          </cell>
          <cell r="AF198">
            <v>10.845000000000001</v>
          </cell>
          <cell r="AG198">
            <v>40.715000000000003</v>
          </cell>
          <cell r="AH198">
            <v>9.4975000000000005</v>
          </cell>
          <cell r="AI198">
            <v>39.81</v>
          </cell>
          <cell r="AJ198">
            <v>41.62</v>
          </cell>
          <cell r="AK198">
            <v>15.88</v>
          </cell>
          <cell r="AL198">
            <v>16.78</v>
          </cell>
          <cell r="AM198">
            <v>31.074999999999999</v>
          </cell>
        </row>
        <row r="199">
          <cell r="P199">
            <v>0.19600000000000001</v>
          </cell>
          <cell r="Q199">
            <v>9.032</v>
          </cell>
          <cell r="R199">
            <v>25.187999999999999</v>
          </cell>
          <cell r="S199">
            <v>2.444</v>
          </cell>
          <cell r="T199">
            <v>68.763999999999996</v>
          </cell>
          <cell r="U199">
            <v>3.0640000000000001</v>
          </cell>
          <cell r="V199">
            <v>17.547999999999998</v>
          </cell>
          <cell r="W199">
            <v>21.771999999999998</v>
          </cell>
          <cell r="X199">
            <v>19.068000000000001</v>
          </cell>
          <cell r="Y199">
            <v>18.356000000000002</v>
          </cell>
          <cell r="Z199">
            <v>32.823999999999998</v>
          </cell>
          <cell r="AA199">
            <v>4.2640000000000002</v>
          </cell>
          <cell r="AB199">
            <v>31.923999999999999</v>
          </cell>
          <cell r="AC199">
            <v>20.872</v>
          </cell>
          <cell r="AD199">
            <v>10.096</v>
          </cell>
          <cell r="AE199">
            <v>67.86</v>
          </cell>
          <cell r="AF199">
            <v>10.816000000000001</v>
          </cell>
          <cell r="AG199">
            <v>40.652000000000001</v>
          </cell>
          <cell r="AH199">
            <v>9.4779999999999998</v>
          </cell>
          <cell r="AI199">
            <v>39.747999999999998</v>
          </cell>
          <cell r="AJ199">
            <v>41.555999999999997</v>
          </cell>
          <cell r="AK199">
            <v>15.843999999999999</v>
          </cell>
          <cell r="AL199">
            <v>16.744</v>
          </cell>
          <cell r="AM199">
            <v>31.02</v>
          </cell>
        </row>
        <row r="200">
          <cell r="P200">
            <v>0.19700000000000001</v>
          </cell>
          <cell r="Q200">
            <v>9.0114999999999998</v>
          </cell>
          <cell r="R200">
            <v>25.140999999999998</v>
          </cell>
          <cell r="S200">
            <v>2.4329999999999998</v>
          </cell>
          <cell r="T200">
            <v>68.673000000000002</v>
          </cell>
          <cell r="U200">
            <v>3.048</v>
          </cell>
          <cell r="V200">
            <v>17.510999999999999</v>
          </cell>
          <cell r="W200">
            <v>21.728999999999999</v>
          </cell>
          <cell r="X200">
            <v>19.026</v>
          </cell>
          <cell r="Y200">
            <v>18.317</v>
          </cell>
          <cell r="Z200">
            <v>32.768000000000001</v>
          </cell>
          <cell r="AA200">
            <v>4.2480000000000002</v>
          </cell>
          <cell r="AB200">
            <v>31.867999999999999</v>
          </cell>
          <cell r="AC200">
            <v>20.829000000000001</v>
          </cell>
          <cell r="AD200">
            <v>10.071999999999999</v>
          </cell>
          <cell r="AE200">
            <v>67.77</v>
          </cell>
          <cell r="AF200">
            <v>10.787000000000001</v>
          </cell>
          <cell r="AG200">
            <v>40.588999999999999</v>
          </cell>
          <cell r="AH200">
            <v>9.4585000000000008</v>
          </cell>
          <cell r="AI200">
            <v>39.686</v>
          </cell>
          <cell r="AJ200">
            <v>41.491999999999997</v>
          </cell>
          <cell r="AK200">
            <v>15.808</v>
          </cell>
          <cell r="AL200">
            <v>16.707999999999998</v>
          </cell>
          <cell r="AM200">
            <v>30.965</v>
          </cell>
        </row>
        <row r="201">
          <cell r="P201">
            <v>0.19800000000000001</v>
          </cell>
          <cell r="Q201">
            <v>8.9909999999999997</v>
          </cell>
          <cell r="R201">
            <v>25.094000000000001</v>
          </cell>
          <cell r="S201">
            <v>2.4220000000000002</v>
          </cell>
          <cell r="T201">
            <v>68.581999999999994</v>
          </cell>
          <cell r="U201">
            <v>3.032</v>
          </cell>
          <cell r="V201">
            <v>17.474</v>
          </cell>
          <cell r="W201">
            <v>21.686</v>
          </cell>
          <cell r="X201">
            <v>18.984000000000002</v>
          </cell>
          <cell r="Y201">
            <v>18.277999999999999</v>
          </cell>
          <cell r="Z201">
            <v>32.712000000000003</v>
          </cell>
          <cell r="AA201">
            <v>4.2320000000000002</v>
          </cell>
          <cell r="AB201">
            <v>31.812000000000001</v>
          </cell>
          <cell r="AC201">
            <v>20.786000000000001</v>
          </cell>
          <cell r="AD201">
            <v>10.048</v>
          </cell>
          <cell r="AE201">
            <v>67.680000000000007</v>
          </cell>
          <cell r="AF201">
            <v>10.757999999999999</v>
          </cell>
          <cell r="AG201">
            <v>40.526000000000003</v>
          </cell>
          <cell r="AH201">
            <v>9.4390000000000001</v>
          </cell>
          <cell r="AI201">
            <v>39.624000000000002</v>
          </cell>
          <cell r="AJ201">
            <v>41.427999999999997</v>
          </cell>
          <cell r="AK201">
            <v>15.772</v>
          </cell>
          <cell r="AL201">
            <v>16.672000000000001</v>
          </cell>
          <cell r="AM201">
            <v>30.91</v>
          </cell>
        </row>
        <row r="202">
          <cell r="P202">
            <v>0.19900000000000001</v>
          </cell>
          <cell r="Q202">
            <v>8.9704999999999995</v>
          </cell>
          <cell r="R202">
            <v>25.047000000000001</v>
          </cell>
          <cell r="S202">
            <v>2.411</v>
          </cell>
          <cell r="T202">
            <v>68.491</v>
          </cell>
          <cell r="U202">
            <v>3.016</v>
          </cell>
          <cell r="V202">
            <v>17.437000000000001</v>
          </cell>
          <cell r="W202">
            <v>21.643000000000001</v>
          </cell>
          <cell r="X202">
            <v>18.942</v>
          </cell>
          <cell r="Y202">
            <v>18.239000000000001</v>
          </cell>
          <cell r="Z202">
            <v>32.655999999999999</v>
          </cell>
          <cell r="AA202">
            <v>4.2160000000000002</v>
          </cell>
          <cell r="AB202">
            <v>31.756</v>
          </cell>
          <cell r="AC202">
            <v>20.742999999999999</v>
          </cell>
          <cell r="AD202">
            <v>10.023999999999999</v>
          </cell>
          <cell r="AE202">
            <v>67.59</v>
          </cell>
          <cell r="AF202">
            <v>10.728999999999999</v>
          </cell>
          <cell r="AG202">
            <v>40.463000000000001</v>
          </cell>
          <cell r="AH202">
            <v>9.4194999999999993</v>
          </cell>
          <cell r="AI202">
            <v>39.561999999999998</v>
          </cell>
          <cell r="AJ202">
            <v>41.363999999999997</v>
          </cell>
          <cell r="AK202">
            <v>15.736000000000001</v>
          </cell>
          <cell r="AL202">
            <v>16.635999999999999</v>
          </cell>
          <cell r="AM202">
            <v>30.855</v>
          </cell>
        </row>
        <row r="203">
          <cell r="P203">
            <v>0.2</v>
          </cell>
          <cell r="Q203">
            <v>8.9499999999999993</v>
          </cell>
          <cell r="R203">
            <v>25</v>
          </cell>
          <cell r="S203">
            <v>2.4</v>
          </cell>
          <cell r="T203">
            <v>68.400000000000006</v>
          </cell>
          <cell r="U203">
            <v>3</v>
          </cell>
          <cell r="V203">
            <v>17.399999999999999</v>
          </cell>
          <cell r="W203">
            <v>21.6</v>
          </cell>
          <cell r="X203">
            <v>18.899999999999999</v>
          </cell>
          <cell r="Y203">
            <v>18.2</v>
          </cell>
          <cell r="Z203">
            <v>32.6</v>
          </cell>
          <cell r="AA203">
            <v>4.2</v>
          </cell>
          <cell r="AB203">
            <v>31.7</v>
          </cell>
          <cell r="AC203">
            <v>20.7</v>
          </cell>
          <cell r="AD203">
            <v>10</v>
          </cell>
          <cell r="AE203">
            <v>67.5</v>
          </cell>
          <cell r="AF203">
            <v>10.7</v>
          </cell>
          <cell r="AG203">
            <v>40.4</v>
          </cell>
          <cell r="AH203">
            <v>9.4</v>
          </cell>
          <cell r="AI203">
            <v>39.5</v>
          </cell>
          <cell r="AJ203">
            <v>41.3</v>
          </cell>
          <cell r="AK203">
            <v>15.7</v>
          </cell>
          <cell r="AL203">
            <v>16.600000000000001</v>
          </cell>
          <cell r="AM203">
            <v>30.8</v>
          </cell>
        </row>
        <row r="204">
          <cell r="P204">
            <v>0.20100000000000001</v>
          </cell>
          <cell r="Q204">
            <v>8.9380000000000006</v>
          </cell>
          <cell r="R204">
            <v>24.957999999999998</v>
          </cell>
          <cell r="S204">
            <v>2.395</v>
          </cell>
          <cell r="T204">
            <v>68.319999999999993</v>
          </cell>
          <cell r="U204">
            <v>2.992</v>
          </cell>
          <cell r="V204">
            <v>17.367999999999999</v>
          </cell>
          <cell r="W204">
            <v>21.562999999999999</v>
          </cell>
          <cell r="X204">
            <v>18.867000000000001</v>
          </cell>
          <cell r="Y204">
            <v>18.167000000000002</v>
          </cell>
          <cell r="Z204">
            <v>32.549999999999997</v>
          </cell>
          <cell r="AA204">
            <v>4.1879999999999997</v>
          </cell>
          <cell r="AB204">
            <v>31.651</v>
          </cell>
          <cell r="AC204">
            <v>20.664999999999999</v>
          </cell>
          <cell r="AD204">
            <v>9.9845000000000006</v>
          </cell>
          <cell r="AE204">
            <v>67.42</v>
          </cell>
          <cell r="AF204">
            <v>10.682499999999999</v>
          </cell>
          <cell r="AG204">
            <v>40.341999999999999</v>
          </cell>
          <cell r="AH204">
            <v>9.3879999999999999</v>
          </cell>
          <cell r="AI204">
            <v>39.433</v>
          </cell>
          <cell r="AJ204">
            <v>41.241</v>
          </cell>
          <cell r="AK204">
            <v>15.670999999999999</v>
          </cell>
          <cell r="AL204">
            <v>16.568999999999999</v>
          </cell>
          <cell r="AM204">
            <v>30.751999999999999</v>
          </cell>
        </row>
        <row r="205">
          <cell r="P205">
            <v>0.20200000000000001</v>
          </cell>
          <cell r="Q205">
            <v>8.9260000000000002</v>
          </cell>
          <cell r="R205">
            <v>24.916</v>
          </cell>
          <cell r="S205">
            <v>2.39</v>
          </cell>
          <cell r="T205">
            <v>68.239999999999995</v>
          </cell>
          <cell r="U205">
            <v>2.984</v>
          </cell>
          <cell r="V205">
            <v>17.335999999999999</v>
          </cell>
          <cell r="W205">
            <v>21.526</v>
          </cell>
          <cell r="X205">
            <v>18.834</v>
          </cell>
          <cell r="Y205">
            <v>18.134</v>
          </cell>
          <cell r="Z205">
            <v>32.5</v>
          </cell>
          <cell r="AA205">
            <v>4.1760000000000002</v>
          </cell>
          <cell r="AB205">
            <v>31.602</v>
          </cell>
          <cell r="AC205">
            <v>20.63</v>
          </cell>
          <cell r="AD205">
            <v>9.9689999999999994</v>
          </cell>
          <cell r="AE205">
            <v>67.34</v>
          </cell>
          <cell r="AF205">
            <v>10.664999999999999</v>
          </cell>
          <cell r="AG205">
            <v>40.283999999999999</v>
          </cell>
          <cell r="AH205">
            <v>9.3759999999999994</v>
          </cell>
          <cell r="AI205">
            <v>39.366</v>
          </cell>
          <cell r="AJ205">
            <v>41.182000000000002</v>
          </cell>
          <cell r="AK205">
            <v>15.641999999999999</v>
          </cell>
          <cell r="AL205">
            <v>16.538</v>
          </cell>
          <cell r="AM205">
            <v>30.704000000000001</v>
          </cell>
        </row>
        <row r="206">
          <cell r="P206">
            <v>0.20300000000000001</v>
          </cell>
          <cell r="Q206">
            <v>8.9139999999999997</v>
          </cell>
          <cell r="R206">
            <v>24.873999999999999</v>
          </cell>
          <cell r="S206">
            <v>2.3849999999999998</v>
          </cell>
          <cell r="T206">
            <v>68.16</v>
          </cell>
          <cell r="U206">
            <v>2.976</v>
          </cell>
          <cell r="V206">
            <v>17.303999999999998</v>
          </cell>
          <cell r="W206">
            <v>21.489000000000001</v>
          </cell>
          <cell r="X206">
            <v>18.800999999999998</v>
          </cell>
          <cell r="Y206">
            <v>18.100999999999999</v>
          </cell>
          <cell r="Z206">
            <v>32.450000000000003</v>
          </cell>
          <cell r="AA206">
            <v>4.1639999999999997</v>
          </cell>
          <cell r="AB206">
            <v>31.553000000000001</v>
          </cell>
          <cell r="AC206">
            <v>20.594999999999999</v>
          </cell>
          <cell r="AD206">
            <v>9.9535</v>
          </cell>
          <cell r="AE206">
            <v>67.260000000000005</v>
          </cell>
          <cell r="AF206">
            <v>10.647500000000001</v>
          </cell>
          <cell r="AG206">
            <v>40.225999999999999</v>
          </cell>
          <cell r="AH206">
            <v>9.3640000000000008</v>
          </cell>
          <cell r="AI206">
            <v>39.298999999999999</v>
          </cell>
          <cell r="AJ206">
            <v>41.122999999999998</v>
          </cell>
          <cell r="AK206">
            <v>15.613</v>
          </cell>
          <cell r="AL206">
            <v>16.507000000000001</v>
          </cell>
          <cell r="AM206">
            <v>30.655999999999999</v>
          </cell>
        </row>
        <row r="207">
          <cell r="P207">
            <v>0.20399999999999999</v>
          </cell>
          <cell r="Q207">
            <v>8.9019999999999992</v>
          </cell>
          <cell r="R207">
            <v>24.832000000000001</v>
          </cell>
          <cell r="S207">
            <v>2.38</v>
          </cell>
          <cell r="T207">
            <v>68.08</v>
          </cell>
          <cell r="U207">
            <v>2.968</v>
          </cell>
          <cell r="V207">
            <v>17.271999999999998</v>
          </cell>
          <cell r="W207">
            <v>21.452000000000002</v>
          </cell>
          <cell r="X207">
            <v>18.768000000000001</v>
          </cell>
          <cell r="Y207">
            <v>18.068000000000001</v>
          </cell>
          <cell r="Z207">
            <v>32.4</v>
          </cell>
          <cell r="AA207">
            <v>4.1520000000000001</v>
          </cell>
          <cell r="AB207">
            <v>31.504000000000001</v>
          </cell>
          <cell r="AC207">
            <v>20.56</v>
          </cell>
          <cell r="AD207">
            <v>9.9380000000000006</v>
          </cell>
          <cell r="AE207">
            <v>67.180000000000007</v>
          </cell>
          <cell r="AF207">
            <v>10.63</v>
          </cell>
          <cell r="AG207">
            <v>40.167999999999999</v>
          </cell>
          <cell r="AH207">
            <v>9.3520000000000003</v>
          </cell>
          <cell r="AI207">
            <v>39.231999999999999</v>
          </cell>
          <cell r="AJ207">
            <v>41.064</v>
          </cell>
          <cell r="AK207">
            <v>15.584</v>
          </cell>
          <cell r="AL207">
            <v>16.475999999999999</v>
          </cell>
          <cell r="AM207">
            <v>30.608000000000001</v>
          </cell>
        </row>
        <row r="208">
          <cell r="P208">
            <v>0.20499999999999999</v>
          </cell>
          <cell r="Q208">
            <v>8.89</v>
          </cell>
          <cell r="R208">
            <v>24.79</v>
          </cell>
          <cell r="S208">
            <v>2.375</v>
          </cell>
          <cell r="T208">
            <v>68</v>
          </cell>
          <cell r="U208">
            <v>2.96</v>
          </cell>
          <cell r="V208">
            <v>17.239999999999998</v>
          </cell>
          <cell r="W208">
            <v>21.414999999999999</v>
          </cell>
          <cell r="X208">
            <v>18.734999999999999</v>
          </cell>
          <cell r="Y208">
            <v>18.035</v>
          </cell>
          <cell r="Z208">
            <v>32.35</v>
          </cell>
          <cell r="AA208">
            <v>4.1399999999999997</v>
          </cell>
          <cell r="AB208">
            <v>31.454999999999998</v>
          </cell>
          <cell r="AC208">
            <v>20.524999999999999</v>
          </cell>
          <cell r="AD208">
            <v>9.9224999999999994</v>
          </cell>
          <cell r="AE208">
            <v>67.099999999999994</v>
          </cell>
          <cell r="AF208">
            <v>10.612500000000001</v>
          </cell>
          <cell r="AG208">
            <v>40.11</v>
          </cell>
          <cell r="AH208">
            <v>9.34</v>
          </cell>
          <cell r="AI208">
            <v>39.164999999999999</v>
          </cell>
          <cell r="AJ208">
            <v>41.005000000000003</v>
          </cell>
          <cell r="AK208">
            <v>15.555</v>
          </cell>
          <cell r="AL208">
            <v>16.445</v>
          </cell>
          <cell r="AM208">
            <v>30.56</v>
          </cell>
        </row>
        <row r="209">
          <cell r="P209">
            <v>0.20599999999999999</v>
          </cell>
          <cell r="Q209">
            <v>8.8780000000000001</v>
          </cell>
          <cell r="R209">
            <v>24.748000000000001</v>
          </cell>
          <cell r="S209">
            <v>2.37</v>
          </cell>
          <cell r="T209">
            <v>67.92</v>
          </cell>
          <cell r="U209">
            <v>2.952</v>
          </cell>
          <cell r="V209">
            <v>17.207999999999998</v>
          </cell>
          <cell r="W209">
            <v>21.378</v>
          </cell>
          <cell r="X209">
            <v>18.702000000000002</v>
          </cell>
          <cell r="Y209">
            <v>18.001999999999999</v>
          </cell>
          <cell r="Z209">
            <v>32.299999999999997</v>
          </cell>
          <cell r="AA209">
            <v>4.1280000000000001</v>
          </cell>
          <cell r="AB209">
            <v>31.405999999999999</v>
          </cell>
          <cell r="AC209">
            <v>20.49</v>
          </cell>
          <cell r="AD209">
            <v>9.907</v>
          </cell>
          <cell r="AE209">
            <v>67.02</v>
          </cell>
          <cell r="AF209">
            <v>10.595000000000001</v>
          </cell>
          <cell r="AG209">
            <v>40.052</v>
          </cell>
          <cell r="AH209">
            <v>9.3279999999999994</v>
          </cell>
          <cell r="AI209">
            <v>39.097999999999999</v>
          </cell>
          <cell r="AJ209">
            <v>40.945999999999998</v>
          </cell>
          <cell r="AK209">
            <v>15.526</v>
          </cell>
          <cell r="AL209">
            <v>16.414000000000001</v>
          </cell>
          <cell r="AM209">
            <v>30.512</v>
          </cell>
        </row>
        <row r="210">
          <cell r="P210">
            <v>0.20699999999999999</v>
          </cell>
          <cell r="Q210">
            <v>8.8659999999999997</v>
          </cell>
          <cell r="R210">
            <v>24.706</v>
          </cell>
          <cell r="S210">
            <v>2.3650000000000002</v>
          </cell>
          <cell r="T210">
            <v>67.84</v>
          </cell>
          <cell r="U210">
            <v>2.944</v>
          </cell>
          <cell r="V210">
            <v>17.175999999999998</v>
          </cell>
          <cell r="W210">
            <v>21.341000000000001</v>
          </cell>
          <cell r="X210">
            <v>18.669</v>
          </cell>
          <cell r="Y210">
            <v>17.969000000000001</v>
          </cell>
          <cell r="Z210">
            <v>32.25</v>
          </cell>
          <cell r="AA210">
            <v>4.1159999999999997</v>
          </cell>
          <cell r="AB210">
            <v>31.356999999999999</v>
          </cell>
          <cell r="AC210">
            <v>20.454999999999998</v>
          </cell>
          <cell r="AD210">
            <v>9.8915000000000006</v>
          </cell>
          <cell r="AE210">
            <v>66.94</v>
          </cell>
          <cell r="AF210">
            <v>10.577500000000001</v>
          </cell>
          <cell r="AG210">
            <v>39.994</v>
          </cell>
          <cell r="AH210">
            <v>9.3160000000000007</v>
          </cell>
          <cell r="AI210">
            <v>39.030999999999999</v>
          </cell>
          <cell r="AJ210">
            <v>40.887</v>
          </cell>
          <cell r="AK210">
            <v>15.497</v>
          </cell>
          <cell r="AL210">
            <v>16.382999999999999</v>
          </cell>
          <cell r="AM210">
            <v>30.463999999999999</v>
          </cell>
        </row>
        <row r="211">
          <cell r="P211">
            <v>0.20799999999999999</v>
          </cell>
          <cell r="Q211">
            <v>8.8539999999999992</v>
          </cell>
          <cell r="R211">
            <v>24.664000000000001</v>
          </cell>
          <cell r="S211">
            <v>2.36</v>
          </cell>
          <cell r="T211">
            <v>67.760000000000005</v>
          </cell>
          <cell r="U211">
            <v>2.9359999999999999</v>
          </cell>
          <cell r="V211">
            <v>17.143999999999998</v>
          </cell>
          <cell r="W211">
            <v>21.303999999999998</v>
          </cell>
          <cell r="X211">
            <v>18.635999999999999</v>
          </cell>
          <cell r="Y211">
            <v>17.936</v>
          </cell>
          <cell r="Z211">
            <v>32.200000000000003</v>
          </cell>
          <cell r="AA211">
            <v>4.1040000000000001</v>
          </cell>
          <cell r="AB211">
            <v>31.308</v>
          </cell>
          <cell r="AC211">
            <v>20.420000000000002</v>
          </cell>
          <cell r="AD211">
            <v>9.8759999999999994</v>
          </cell>
          <cell r="AE211">
            <v>66.86</v>
          </cell>
          <cell r="AF211">
            <v>10.56</v>
          </cell>
          <cell r="AG211">
            <v>39.936</v>
          </cell>
          <cell r="AH211">
            <v>9.3040000000000003</v>
          </cell>
          <cell r="AI211">
            <v>38.963999999999999</v>
          </cell>
          <cell r="AJ211">
            <v>40.828000000000003</v>
          </cell>
          <cell r="AK211">
            <v>15.468</v>
          </cell>
          <cell r="AL211">
            <v>16.352</v>
          </cell>
          <cell r="AM211">
            <v>30.416</v>
          </cell>
        </row>
        <row r="212">
          <cell r="P212">
            <v>0.20899999999999999</v>
          </cell>
          <cell r="Q212">
            <v>8.8420000000000005</v>
          </cell>
          <cell r="R212">
            <v>24.622</v>
          </cell>
          <cell r="S212">
            <v>2.355</v>
          </cell>
          <cell r="T212">
            <v>67.680000000000007</v>
          </cell>
          <cell r="U212">
            <v>2.9279999999999999</v>
          </cell>
          <cell r="V212">
            <v>17.111999999999998</v>
          </cell>
          <cell r="W212">
            <v>21.266999999999999</v>
          </cell>
          <cell r="X212">
            <v>18.603000000000002</v>
          </cell>
          <cell r="Y212">
            <v>17.902999999999999</v>
          </cell>
          <cell r="Z212">
            <v>32.15</v>
          </cell>
          <cell r="AA212">
            <v>4.0919999999999996</v>
          </cell>
          <cell r="AB212">
            <v>31.259</v>
          </cell>
          <cell r="AC212">
            <v>20.385000000000002</v>
          </cell>
          <cell r="AD212">
            <v>9.8605</v>
          </cell>
          <cell r="AE212">
            <v>66.78</v>
          </cell>
          <cell r="AF212">
            <v>10.5425</v>
          </cell>
          <cell r="AG212">
            <v>39.878</v>
          </cell>
          <cell r="AH212">
            <v>9.2919999999999998</v>
          </cell>
          <cell r="AI212">
            <v>38.896999999999998</v>
          </cell>
          <cell r="AJ212">
            <v>40.768999999999998</v>
          </cell>
          <cell r="AK212">
            <v>15.439</v>
          </cell>
          <cell r="AL212">
            <v>16.321000000000002</v>
          </cell>
          <cell r="AM212">
            <v>30.367999999999999</v>
          </cell>
        </row>
        <row r="213">
          <cell r="P213">
            <v>0.21</v>
          </cell>
          <cell r="Q213">
            <v>8.83</v>
          </cell>
          <cell r="R213">
            <v>24.58</v>
          </cell>
          <cell r="S213">
            <v>2.35</v>
          </cell>
          <cell r="T213">
            <v>67.599999999999994</v>
          </cell>
          <cell r="U213">
            <v>2.92</v>
          </cell>
          <cell r="V213">
            <v>17.079999999999998</v>
          </cell>
          <cell r="W213">
            <v>21.23</v>
          </cell>
          <cell r="X213">
            <v>18.57</v>
          </cell>
          <cell r="Y213">
            <v>17.87</v>
          </cell>
          <cell r="Z213">
            <v>32.1</v>
          </cell>
          <cell r="AA213">
            <v>4.08</v>
          </cell>
          <cell r="AB213">
            <v>31.21</v>
          </cell>
          <cell r="AC213">
            <v>20.350000000000001</v>
          </cell>
          <cell r="AD213">
            <v>9.8450000000000006</v>
          </cell>
          <cell r="AE213">
            <v>66.7</v>
          </cell>
          <cell r="AF213">
            <v>10.525</v>
          </cell>
          <cell r="AG213">
            <v>39.82</v>
          </cell>
          <cell r="AH213">
            <v>9.2799999999999994</v>
          </cell>
          <cell r="AI213">
            <v>38.83</v>
          </cell>
          <cell r="AJ213">
            <v>40.71</v>
          </cell>
          <cell r="AK213">
            <v>15.41</v>
          </cell>
          <cell r="AL213">
            <v>16.29</v>
          </cell>
          <cell r="AM213">
            <v>30.32</v>
          </cell>
        </row>
        <row r="214">
          <cell r="P214">
            <v>0.21099999999999999</v>
          </cell>
          <cell r="Q214">
            <v>8.8179999999999996</v>
          </cell>
          <cell r="R214">
            <v>24.538</v>
          </cell>
          <cell r="S214">
            <v>2.3450000000000002</v>
          </cell>
          <cell r="T214">
            <v>67.52</v>
          </cell>
          <cell r="U214">
            <v>2.9119999999999999</v>
          </cell>
          <cell r="V214">
            <v>17.047999999999998</v>
          </cell>
          <cell r="W214">
            <v>21.193000000000001</v>
          </cell>
          <cell r="X214">
            <v>18.536999999999999</v>
          </cell>
          <cell r="Y214">
            <v>17.837</v>
          </cell>
          <cell r="Z214">
            <v>32.049999999999997</v>
          </cell>
          <cell r="AA214">
            <v>4.0679999999999996</v>
          </cell>
          <cell r="AB214">
            <v>31.161000000000001</v>
          </cell>
          <cell r="AC214">
            <v>20.315000000000001</v>
          </cell>
          <cell r="AD214">
            <v>9.8294999999999995</v>
          </cell>
          <cell r="AE214">
            <v>66.62</v>
          </cell>
          <cell r="AF214">
            <v>10.5075</v>
          </cell>
          <cell r="AG214">
            <v>39.762</v>
          </cell>
          <cell r="AH214">
            <v>9.2680000000000007</v>
          </cell>
          <cell r="AI214">
            <v>38.762999999999998</v>
          </cell>
          <cell r="AJ214">
            <v>40.651000000000003</v>
          </cell>
          <cell r="AK214">
            <v>15.381</v>
          </cell>
          <cell r="AL214">
            <v>16.259</v>
          </cell>
          <cell r="AM214">
            <v>30.271999999999998</v>
          </cell>
        </row>
        <row r="215">
          <cell r="P215">
            <v>0.21199999999999999</v>
          </cell>
          <cell r="Q215">
            <v>8.8059999999999992</v>
          </cell>
          <cell r="R215">
            <v>24.495999999999999</v>
          </cell>
          <cell r="S215">
            <v>2.34</v>
          </cell>
          <cell r="T215">
            <v>67.44</v>
          </cell>
          <cell r="U215">
            <v>2.9039999999999999</v>
          </cell>
          <cell r="V215">
            <v>17.015999999999998</v>
          </cell>
          <cell r="W215">
            <v>21.155999999999999</v>
          </cell>
          <cell r="X215">
            <v>18.504000000000001</v>
          </cell>
          <cell r="Y215">
            <v>17.803999999999998</v>
          </cell>
          <cell r="Z215">
            <v>32</v>
          </cell>
          <cell r="AA215">
            <v>4.056</v>
          </cell>
          <cell r="AB215">
            <v>31.111999999999998</v>
          </cell>
          <cell r="AC215">
            <v>20.28</v>
          </cell>
          <cell r="AD215">
            <v>9.8140000000000001</v>
          </cell>
          <cell r="AE215">
            <v>66.540000000000006</v>
          </cell>
          <cell r="AF215">
            <v>10.49</v>
          </cell>
          <cell r="AG215">
            <v>39.704000000000001</v>
          </cell>
          <cell r="AH215">
            <v>9.2560000000000002</v>
          </cell>
          <cell r="AI215">
            <v>38.695999999999998</v>
          </cell>
          <cell r="AJ215">
            <v>40.591999999999999</v>
          </cell>
          <cell r="AK215">
            <v>15.352</v>
          </cell>
          <cell r="AL215">
            <v>16.228000000000002</v>
          </cell>
          <cell r="AM215">
            <v>30.224</v>
          </cell>
        </row>
        <row r="216">
          <cell r="P216">
            <v>0.21299999999999999</v>
          </cell>
          <cell r="Q216">
            <v>8.7940000000000005</v>
          </cell>
          <cell r="R216">
            <v>24.454000000000001</v>
          </cell>
          <cell r="S216">
            <v>2.335</v>
          </cell>
          <cell r="T216">
            <v>67.36</v>
          </cell>
          <cell r="U216">
            <v>2.8959999999999999</v>
          </cell>
          <cell r="V216">
            <v>16.984000000000002</v>
          </cell>
          <cell r="W216">
            <v>21.119</v>
          </cell>
          <cell r="X216">
            <v>18.471</v>
          </cell>
          <cell r="Y216">
            <v>17.771000000000001</v>
          </cell>
          <cell r="Z216">
            <v>31.95</v>
          </cell>
          <cell r="AA216">
            <v>4.0439999999999996</v>
          </cell>
          <cell r="AB216">
            <v>31.062999999999999</v>
          </cell>
          <cell r="AC216">
            <v>20.245000000000001</v>
          </cell>
          <cell r="AD216">
            <v>9.7985000000000007</v>
          </cell>
          <cell r="AE216">
            <v>66.459999999999994</v>
          </cell>
          <cell r="AF216">
            <v>10.4725</v>
          </cell>
          <cell r="AG216">
            <v>39.646000000000001</v>
          </cell>
          <cell r="AH216">
            <v>9.2439999999999998</v>
          </cell>
          <cell r="AI216">
            <v>38.628999999999998</v>
          </cell>
          <cell r="AJ216">
            <v>40.533000000000001</v>
          </cell>
          <cell r="AK216">
            <v>15.323</v>
          </cell>
          <cell r="AL216">
            <v>16.196999999999999</v>
          </cell>
          <cell r="AM216">
            <v>30.175999999999998</v>
          </cell>
        </row>
        <row r="217">
          <cell r="P217">
            <v>0.214</v>
          </cell>
          <cell r="Q217">
            <v>8.782</v>
          </cell>
          <cell r="R217">
            <v>24.411999999999999</v>
          </cell>
          <cell r="S217">
            <v>2.33</v>
          </cell>
          <cell r="T217">
            <v>67.28</v>
          </cell>
          <cell r="U217">
            <v>2.8879999999999999</v>
          </cell>
          <cell r="V217">
            <v>16.952000000000002</v>
          </cell>
          <cell r="W217">
            <v>21.082000000000001</v>
          </cell>
          <cell r="X217">
            <v>18.437999999999999</v>
          </cell>
          <cell r="Y217">
            <v>17.738</v>
          </cell>
          <cell r="Z217">
            <v>31.9</v>
          </cell>
          <cell r="AA217">
            <v>4.032</v>
          </cell>
          <cell r="AB217">
            <v>31.013999999999999</v>
          </cell>
          <cell r="AC217">
            <v>20.21</v>
          </cell>
          <cell r="AD217">
            <v>9.7829999999999995</v>
          </cell>
          <cell r="AE217">
            <v>66.38</v>
          </cell>
          <cell r="AF217">
            <v>10.455</v>
          </cell>
          <cell r="AG217">
            <v>39.588000000000001</v>
          </cell>
          <cell r="AH217">
            <v>9.2319999999999993</v>
          </cell>
          <cell r="AI217">
            <v>38.561999999999998</v>
          </cell>
          <cell r="AJ217">
            <v>40.473999999999997</v>
          </cell>
          <cell r="AK217">
            <v>15.294</v>
          </cell>
          <cell r="AL217">
            <v>16.166</v>
          </cell>
          <cell r="AM217">
            <v>30.128</v>
          </cell>
        </row>
        <row r="218">
          <cell r="P218">
            <v>0.215</v>
          </cell>
          <cell r="Q218">
            <v>8.77</v>
          </cell>
          <cell r="R218">
            <v>24.37</v>
          </cell>
          <cell r="S218">
            <v>2.3250000000000002</v>
          </cell>
          <cell r="T218">
            <v>67.2</v>
          </cell>
          <cell r="U218">
            <v>2.88</v>
          </cell>
          <cell r="V218">
            <v>16.920000000000002</v>
          </cell>
          <cell r="W218">
            <v>21.045000000000002</v>
          </cell>
          <cell r="X218">
            <v>18.405000000000001</v>
          </cell>
          <cell r="Y218">
            <v>17.704999999999998</v>
          </cell>
          <cell r="Z218">
            <v>31.85</v>
          </cell>
          <cell r="AA218">
            <v>4.0199999999999996</v>
          </cell>
          <cell r="AB218">
            <v>30.965</v>
          </cell>
          <cell r="AC218">
            <v>20.175000000000001</v>
          </cell>
          <cell r="AD218">
            <v>9.7675000000000001</v>
          </cell>
          <cell r="AE218">
            <v>66.3</v>
          </cell>
          <cell r="AF218">
            <v>10.4375</v>
          </cell>
          <cell r="AG218">
            <v>39.53</v>
          </cell>
          <cell r="AH218">
            <v>9.2200000000000006</v>
          </cell>
          <cell r="AI218">
            <v>38.494999999999997</v>
          </cell>
          <cell r="AJ218">
            <v>40.414999999999999</v>
          </cell>
          <cell r="AK218">
            <v>15.265000000000001</v>
          </cell>
          <cell r="AL218">
            <v>16.135000000000002</v>
          </cell>
          <cell r="AM218">
            <v>30.08</v>
          </cell>
        </row>
        <row r="219">
          <cell r="P219">
            <v>0.216</v>
          </cell>
          <cell r="Q219">
            <v>8.7579999999999991</v>
          </cell>
          <cell r="R219">
            <v>24.327999999999999</v>
          </cell>
          <cell r="S219">
            <v>2.3199999999999998</v>
          </cell>
          <cell r="T219">
            <v>67.12</v>
          </cell>
          <cell r="U219">
            <v>2.8719999999999999</v>
          </cell>
          <cell r="V219">
            <v>16.888000000000002</v>
          </cell>
          <cell r="W219">
            <v>21.007999999999999</v>
          </cell>
          <cell r="X219">
            <v>18.372</v>
          </cell>
          <cell r="Y219">
            <v>17.672000000000001</v>
          </cell>
          <cell r="Z219">
            <v>31.8</v>
          </cell>
          <cell r="AA219">
            <v>4.008</v>
          </cell>
          <cell r="AB219">
            <v>30.916</v>
          </cell>
          <cell r="AC219">
            <v>20.14</v>
          </cell>
          <cell r="AD219">
            <v>9.7520000000000007</v>
          </cell>
          <cell r="AE219">
            <v>66.22</v>
          </cell>
          <cell r="AF219">
            <v>10.42</v>
          </cell>
          <cell r="AG219">
            <v>39.472000000000001</v>
          </cell>
          <cell r="AH219">
            <v>9.2080000000000002</v>
          </cell>
          <cell r="AI219">
            <v>38.427999999999997</v>
          </cell>
          <cell r="AJ219">
            <v>40.356000000000002</v>
          </cell>
          <cell r="AK219">
            <v>15.236000000000001</v>
          </cell>
          <cell r="AL219">
            <v>16.103999999999999</v>
          </cell>
          <cell r="AM219">
            <v>30.032</v>
          </cell>
        </row>
        <row r="220">
          <cell r="P220">
            <v>0.217</v>
          </cell>
          <cell r="Q220">
            <v>8.7460000000000004</v>
          </cell>
          <cell r="R220">
            <v>24.286000000000001</v>
          </cell>
          <cell r="S220">
            <v>2.3149999999999999</v>
          </cell>
          <cell r="T220">
            <v>67.040000000000006</v>
          </cell>
          <cell r="U220">
            <v>2.8639999999999999</v>
          </cell>
          <cell r="V220">
            <v>16.856000000000002</v>
          </cell>
          <cell r="W220">
            <v>20.971</v>
          </cell>
          <cell r="X220">
            <v>18.338999999999999</v>
          </cell>
          <cell r="Y220">
            <v>17.638999999999999</v>
          </cell>
          <cell r="Z220">
            <v>31.75</v>
          </cell>
          <cell r="AA220">
            <v>3.996</v>
          </cell>
          <cell r="AB220">
            <v>30.867000000000001</v>
          </cell>
          <cell r="AC220">
            <v>20.105</v>
          </cell>
          <cell r="AD220">
            <v>9.7364999999999995</v>
          </cell>
          <cell r="AE220">
            <v>66.14</v>
          </cell>
          <cell r="AF220">
            <v>10.4025</v>
          </cell>
          <cell r="AG220">
            <v>39.414000000000001</v>
          </cell>
          <cell r="AH220">
            <v>9.1959999999999997</v>
          </cell>
          <cell r="AI220">
            <v>38.360999999999997</v>
          </cell>
          <cell r="AJ220">
            <v>40.296999999999997</v>
          </cell>
          <cell r="AK220">
            <v>15.207000000000001</v>
          </cell>
          <cell r="AL220">
            <v>16.073</v>
          </cell>
          <cell r="AM220">
            <v>29.984000000000002</v>
          </cell>
        </row>
        <row r="221">
          <cell r="P221">
            <v>0.218</v>
          </cell>
          <cell r="Q221">
            <v>8.734</v>
          </cell>
          <cell r="R221">
            <v>24.244</v>
          </cell>
          <cell r="S221">
            <v>2.31</v>
          </cell>
          <cell r="T221">
            <v>66.959999999999994</v>
          </cell>
          <cell r="U221">
            <v>2.8559999999999999</v>
          </cell>
          <cell r="V221">
            <v>16.824000000000002</v>
          </cell>
          <cell r="W221">
            <v>20.934000000000001</v>
          </cell>
          <cell r="X221">
            <v>18.306000000000001</v>
          </cell>
          <cell r="Y221">
            <v>17.606000000000002</v>
          </cell>
          <cell r="Z221">
            <v>31.7</v>
          </cell>
          <cell r="AA221">
            <v>3.984</v>
          </cell>
          <cell r="AB221">
            <v>30.818000000000001</v>
          </cell>
          <cell r="AC221">
            <v>20.07</v>
          </cell>
          <cell r="AD221">
            <v>9.7210000000000001</v>
          </cell>
          <cell r="AE221">
            <v>66.06</v>
          </cell>
          <cell r="AF221">
            <v>10.385</v>
          </cell>
          <cell r="AG221">
            <v>39.356000000000002</v>
          </cell>
          <cell r="AH221">
            <v>9.1839999999999993</v>
          </cell>
          <cell r="AI221">
            <v>38.293999999999997</v>
          </cell>
          <cell r="AJ221">
            <v>40.238</v>
          </cell>
          <cell r="AK221">
            <v>15.178000000000001</v>
          </cell>
          <cell r="AL221">
            <v>16.042000000000002</v>
          </cell>
          <cell r="AM221">
            <v>29.936</v>
          </cell>
        </row>
        <row r="222">
          <cell r="P222">
            <v>0.219</v>
          </cell>
          <cell r="Q222">
            <v>8.7219999999999995</v>
          </cell>
          <cell r="R222">
            <v>24.202000000000002</v>
          </cell>
          <cell r="S222">
            <v>2.3050000000000002</v>
          </cell>
          <cell r="T222">
            <v>66.88</v>
          </cell>
          <cell r="U222">
            <v>2.8479999999999999</v>
          </cell>
          <cell r="V222">
            <v>16.792000000000002</v>
          </cell>
          <cell r="W222">
            <v>20.896999999999998</v>
          </cell>
          <cell r="X222">
            <v>18.273</v>
          </cell>
          <cell r="Y222">
            <v>17.573</v>
          </cell>
          <cell r="Z222">
            <v>31.65</v>
          </cell>
          <cell r="AA222">
            <v>3.972</v>
          </cell>
          <cell r="AB222">
            <v>30.768999999999998</v>
          </cell>
          <cell r="AC222">
            <v>20.035</v>
          </cell>
          <cell r="AD222">
            <v>9.7055000000000007</v>
          </cell>
          <cell r="AE222">
            <v>65.98</v>
          </cell>
          <cell r="AF222">
            <v>10.3675</v>
          </cell>
          <cell r="AG222">
            <v>39.298000000000002</v>
          </cell>
          <cell r="AH222">
            <v>9.1720000000000006</v>
          </cell>
          <cell r="AI222">
            <v>38.226999999999997</v>
          </cell>
          <cell r="AJ222">
            <v>40.179000000000002</v>
          </cell>
          <cell r="AK222">
            <v>15.148999999999999</v>
          </cell>
          <cell r="AL222">
            <v>16.010999999999999</v>
          </cell>
          <cell r="AM222">
            <v>29.888000000000002</v>
          </cell>
        </row>
        <row r="223">
          <cell r="P223">
            <v>0.22</v>
          </cell>
          <cell r="Q223">
            <v>8.7100000000000009</v>
          </cell>
          <cell r="R223">
            <v>24.16</v>
          </cell>
          <cell r="S223">
            <v>2.2999999999999998</v>
          </cell>
          <cell r="T223">
            <v>66.8</v>
          </cell>
          <cell r="U223">
            <v>2.84</v>
          </cell>
          <cell r="V223">
            <v>16.760000000000002</v>
          </cell>
          <cell r="W223">
            <v>20.86</v>
          </cell>
          <cell r="X223">
            <v>18.239999999999998</v>
          </cell>
          <cell r="Y223">
            <v>17.54</v>
          </cell>
          <cell r="Z223">
            <v>31.6</v>
          </cell>
          <cell r="AA223">
            <v>3.96</v>
          </cell>
          <cell r="AB223">
            <v>30.72</v>
          </cell>
          <cell r="AC223">
            <v>20</v>
          </cell>
          <cell r="AD223">
            <v>9.69</v>
          </cell>
          <cell r="AE223">
            <v>65.900000000000006</v>
          </cell>
          <cell r="AF223">
            <v>10.35</v>
          </cell>
          <cell r="AG223">
            <v>39.24</v>
          </cell>
          <cell r="AH223">
            <v>9.16</v>
          </cell>
          <cell r="AI223">
            <v>38.159999999999997</v>
          </cell>
          <cell r="AJ223">
            <v>40.119999999999997</v>
          </cell>
          <cell r="AK223">
            <v>15.12</v>
          </cell>
          <cell r="AL223">
            <v>15.98</v>
          </cell>
          <cell r="AM223">
            <v>29.84</v>
          </cell>
        </row>
        <row r="224">
          <cell r="P224">
            <v>0.221</v>
          </cell>
          <cell r="Q224">
            <v>8.6980000000000004</v>
          </cell>
          <cell r="R224">
            <v>24.117999999999999</v>
          </cell>
          <cell r="S224">
            <v>2.2949999999999999</v>
          </cell>
          <cell r="T224">
            <v>66.72</v>
          </cell>
          <cell r="U224">
            <v>2.8319999999999999</v>
          </cell>
          <cell r="V224">
            <v>16.728000000000002</v>
          </cell>
          <cell r="W224">
            <v>20.823</v>
          </cell>
          <cell r="X224">
            <v>18.207000000000001</v>
          </cell>
          <cell r="Y224">
            <v>17.507000000000001</v>
          </cell>
          <cell r="Z224">
            <v>31.55</v>
          </cell>
          <cell r="AA224">
            <v>3.948</v>
          </cell>
          <cell r="AB224">
            <v>30.670999999999999</v>
          </cell>
          <cell r="AC224">
            <v>19.965</v>
          </cell>
          <cell r="AD224">
            <v>9.6745000000000001</v>
          </cell>
          <cell r="AE224">
            <v>65.819999999999993</v>
          </cell>
          <cell r="AF224">
            <v>10.3325</v>
          </cell>
          <cell r="AG224">
            <v>39.182000000000002</v>
          </cell>
          <cell r="AH224">
            <v>9.1479999999999997</v>
          </cell>
          <cell r="AI224">
            <v>38.093000000000004</v>
          </cell>
          <cell r="AJ224">
            <v>40.061</v>
          </cell>
          <cell r="AK224">
            <v>15.090999999999999</v>
          </cell>
          <cell r="AL224">
            <v>15.949</v>
          </cell>
          <cell r="AM224">
            <v>29.792000000000002</v>
          </cell>
        </row>
        <row r="225">
          <cell r="P225">
            <v>0.222</v>
          </cell>
          <cell r="Q225">
            <v>8.6859999999999999</v>
          </cell>
          <cell r="R225">
            <v>24.076000000000001</v>
          </cell>
          <cell r="S225">
            <v>2.29</v>
          </cell>
          <cell r="T225">
            <v>66.64</v>
          </cell>
          <cell r="U225">
            <v>2.8239999999999998</v>
          </cell>
          <cell r="V225">
            <v>16.696000000000002</v>
          </cell>
          <cell r="W225">
            <v>20.786000000000001</v>
          </cell>
          <cell r="X225">
            <v>18.173999999999999</v>
          </cell>
          <cell r="Y225">
            <v>17.474</v>
          </cell>
          <cell r="Z225">
            <v>31.5</v>
          </cell>
          <cell r="AA225">
            <v>3.9359999999999999</v>
          </cell>
          <cell r="AB225">
            <v>30.622</v>
          </cell>
          <cell r="AC225">
            <v>19.93</v>
          </cell>
          <cell r="AD225">
            <v>9.6590000000000007</v>
          </cell>
          <cell r="AE225">
            <v>65.739999999999995</v>
          </cell>
          <cell r="AF225">
            <v>10.315</v>
          </cell>
          <cell r="AG225">
            <v>39.124000000000002</v>
          </cell>
          <cell r="AH225">
            <v>9.1359999999999992</v>
          </cell>
          <cell r="AI225">
            <v>38.026000000000003</v>
          </cell>
          <cell r="AJ225">
            <v>40.002000000000002</v>
          </cell>
          <cell r="AK225">
            <v>15.061999999999999</v>
          </cell>
          <cell r="AL225">
            <v>15.917999999999999</v>
          </cell>
          <cell r="AM225">
            <v>29.744</v>
          </cell>
        </row>
        <row r="226">
          <cell r="P226">
            <v>0.223</v>
          </cell>
          <cell r="Q226">
            <v>8.6739999999999995</v>
          </cell>
          <cell r="R226">
            <v>24.033999999999999</v>
          </cell>
          <cell r="S226">
            <v>2.2850000000000001</v>
          </cell>
          <cell r="T226">
            <v>66.56</v>
          </cell>
          <cell r="U226">
            <v>2.8159999999999998</v>
          </cell>
          <cell r="V226">
            <v>16.664000000000001</v>
          </cell>
          <cell r="W226">
            <v>20.748999999999999</v>
          </cell>
          <cell r="X226">
            <v>18.140999999999998</v>
          </cell>
          <cell r="Y226">
            <v>17.440999999999999</v>
          </cell>
          <cell r="Z226">
            <v>31.45</v>
          </cell>
          <cell r="AA226">
            <v>3.9239999999999999</v>
          </cell>
          <cell r="AB226">
            <v>30.573</v>
          </cell>
          <cell r="AC226">
            <v>19.895</v>
          </cell>
          <cell r="AD226">
            <v>9.6434999999999995</v>
          </cell>
          <cell r="AE226">
            <v>65.66</v>
          </cell>
          <cell r="AF226">
            <v>10.297499999999999</v>
          </cell>
          <cell r="AG226">
            <v>39.066000000000003</v>
          </cell>
          <cell r="AH226">
            <v>9.1240000000000006</v>
          </cell>
          <cell r="AI226">
            <v>37.959000000000003</v>
          </cell>
          <cell r="AJ226">
            <v>39.942999999999998</v>
          </cell>
          <cell r="AK226">
            <v>15.032999999999999</v>
          </cell>
          <cell r="AL226">
            <v>15.887</v>
          </cell>
          <cell r="AM226">
            <v>29.696000000000002</v>
          </cell>
        </row>
        <row r="227">
          <cell r="P227">
            <v>0.224</v>
          </cell>
          <cell r="Q227">
            <v>8.6620000000000008</v>
          </cell>
          <cell r="R227">
            <v>23.992000000000001</v>
          </cell>
          <cell r="S227">
            <v>2.2799999999999998</v>
          </cell>
          <cell r="T227">
            <v>66.48</v>
          </cell>
          <cell r="U227">
            <v>2.8079999999999998</v>
          </cell>
          <cell r="V227">
            <v>16.632000000000001</v>
          </cell>
          <cell r="W227">
            <v>20.712</v>
          </cell>
          <cell r="X227">
            <v>18.108000000000001</v>
          </cell>
          <cell r="Y227">
            <v>17.408000000000001</v>
          </cell>
          <cell r="Z227">
            <v>31.4</v>
          </cell>
          <cell r="AA227">
            <v>3.9119999999999999</v>
          </cell>
          <cell r="AB227">
            <v>30.524000000000001</v>
          </cell>
          <cell r="AC227">
            <v>19.86</v>
          </cell>
          <cell r="AD227">
            <v>9.6280000000000001</v>
          </cell>
          <cell r="AE227">
            <v>65.58</v>
          </cell>
          <cell r="AF227">
            <v>10.28</v>
          </cell>
          <cell r="AG227">
            <v>39.008000000000003</v>
          </cell>
          <cell r="AH227">
            <v>9.1120000000000001</v>
          </cell>
          <cell r="AI227">
            <v>37.892000000000003</v>
          </cell>
          <cell r="AJ227">
            <v>39.884</v>
          </cell>
          <cell r="AK227">
            <v>15.004</v>
          </cell>
          <cell r="AL227">
            <v>15.856</v>
          </cell>
          <cell r="AM227">
            <v>29.648</v>
          </cell>
        </row>
        <row r="228">
          <cell r="P228">
            <v>0.22500000000000001</v>
          </cell>
          <cell r="Q228">
            <v>8.65</v>
          </cell>
          <cell r="R228">
            <v>23.95</v>
          </cell>
          <cell r="S228">
            <v>2.2749999999999999</v>
          </cell>
          <cell r="T228">
            <v>66.400000000000006</v>
          </cell>
          <cell r="U228">
            <v>2.8</v>
          </cell>
          <cell r="V228">
            <v>16.600000000000001</v>
          </cell>
          <cell r="W228">
            <v>20.675000000000001</v>
          </cell>
          <cell r="X228">
            <v>18.074999999999999</v>
          </cell>
          <cell r="Y228">
            <v>17.375</v>
          </cell>
          <cell r="Z228">
            <v>31.35</v>
          </cell>
          <cell r="AA228">
            <v>3.9</v>
          </cell>
          <cell r="AB228">
            <v>30.475000000000001</v>
          </cell>
          <cell r="AC228">
            <v>19.824999999999999</v>
          </cell>
          <cell r="AD228">
            <v>9.6125000000000007</v>
          </cell>
          <cell r="AE228">
            <v>65.5</v>
          </cell>
          <cell r="AF228">
            <v>10.262499999999999</v>
          </cell>
          <cell r="AG228">
            <v>38.950000000000003</v>
          </cell>
          <cell r="AH228">
            <v>9.1</v>
          </cell>
          <cell r="AI228">
            <v>37.825000000000003</v>
          </cell>
          <cell r="AJ228">
            <v>39.825000000000003</v>
          </cell>
          <cell r="AK228">
            <v>14.975</v>
          </cell>
          <cell r="AL228">
            <v>15.824999999999999</v>
          </cell>
          <cell r="AM228">
            <v>29.6</v>
          </cell>
        </row>
        <row r="229">
          <cell r="P229">
            <v>0.22600000000000001</v>
          </cell>
          <cell r="Q229">
            <v>8.6379999999999999</v>
          </cell>
          <cell r="R229">
            <v>23.908000000000001</v>
          </cell>
          <cell r="S229">
            <v>2.27</v>
          </cell>
          <cell r="T229">
            <v>66.319999999999993</v>
          </cell>
          <cell r="U229">
            <v>2.7919999999999998</v>
          </cell>
          <cell r="V229">
            <v>16.568000000000001</v>
          </cell>
          <cell r="W229">
            <v>20.638000000000002</v>
          </cell>
          <cell r="X229">
            <v>18.042000000000002</v>
          </cell>
          <cell r="Y229">
            <v>17.341999999999999</v>
          </cell>
          <cell r="Z229">
            <v>31.3</v>
          </cell>
          <cell r="AA229">
            <v>3.8879999999999999</v>
          </cell>
          <cell r="AB229">
            <v>30.425999999999998</v>
          </cell>
          <cell r="AC229">
            <v>19.79</v>
          </cell>
          <cell r="AD229">
            <v>9.5969999999999995</v>
          </cell>
          <cell r="AE229">
            <v>65.42</v>
          </cell>
          <cell r="AF229">
            <v>10.244999999999999</v>
          </cell>
          <cell r="AG229">
            <v>38.892000000000003</v>
          </cell>
          <cell r="AH229">
            <v>9.0879999999999992</v>
          </cell>
          <cell r="AI229">
            <v>37.758000000000003</v>
          </cell>
          <cell r="AJ229">
            <v>39.765999999999998</v>
          </cell>
          <cell r="AK229">
            <v>14.946</v>
          </cell>
          <cell r="AL229">
            <v>15.794</v>
          </cell>
          <cell r="AM229">
            <v>29.552</v>
          </cell>
        </row>
        <row r="230">
          <cell r="P230">
            <v>0.22700000000000001</v>
          </cell>
          <cell r="Q230">
            <v>8.6259999999999994</v>
          </cell>
          <cell r="R230">
            <v>23.866</v>
          </cell>
          <cell r="S230">
            <v>2.2650000000000001</v>
          </cell>
          <cell r="T230">
            <v>66.239999999999995</v>
          </cell>
          <cell r="U230">
            <v>2.7839999999999998</v>
          </cell>
          <cell r="V230">
            <v>16.536000000000001</v>
          </cell>
          <cell r="W230">
            <v>20.600999999999999</v>
          </cell>
          <cell r="X230">
            <v>18.009</v>
          </cell>
          <cell r="Y230">
            <v>17.309000000000001</v>
          </cell>
          <cell r="Z230">
            <v>31.25</v>
          </cell>
          <cell r="AA230">
            <v>3.8759999999999999</v>
          </cell>
          <cell r="AB230">
            <v>30.376999999999999</v>
          </cell>
          <cell r="AC230">
            <v>19.754999999999999</v>
          </cell>
          <cell r="AD230">
            <v>9.5815000000000001</v>
          </cell>
          <cell r="AE230">
            <v>65.34</v>
          </cell>
          <cell r="AF230">
            <v>10.227499999999999</v>
          </cell>
          <cell r="AG230">
            <v>38.834000000000003</v>
          </cell>
          <cell r="AH230">
            <v>9.0760000000000005</v>
          </cell>
          <cell r="AI230">
            <v>37.691000000000003</v>
          </cell>
          <cell r="AJ230">
            <v>39.707000000000001</v>
          </cell>
          <cell r="AK230">
            <v>14.917</v>
          </cell>
          <cell r="AL230">
            <v>15.763</v>
          </cell>
          <cell r="AM230">
            <v>29.504000000000001</v>
          </cell>
        </row>
        <row r="231">
          <cell r="P231">
            <v>0.22800000000000001</v>
          </cell>
          <cell r="Q231">
            <v>8.6140000000000008</v>
          </cell>
          <cell r="R231">
            <v>23.824000000000002</v>
          </cell>
          <cell r="S231">
            <v>2.2599999999999998</v>
          </cell>
          <cell r="T231">
            <v>66.16</v>
          </cell>
          <cell r="U231">
            <v>2.7759999999999998</v>
          </cell>
          <cell r="V231">
            <v>16.504000000000001</v>
          </cell>
          <cell r="W231">
            <v>20.564</v>
          </cell>
          <cell r="X231">
            <v>17.975999999999999</v>
          </cell>
          <cell r="Y231">
            <v>17.276</v>
          </cell>
          <cell r="Z231">
            <v>31.2</v>
          </cell>
          <cell r="AA231">
            <v>3.8639999999999999</v>
          </cell>
          <cell r="AB231">
            <v>30.327999999999999</v>
          </cell>
          <cell r="AC231">
            <v>19.72</v>
          </cell>
          <cell r="AD231">
            <v>9.5660000000000007</v>
          </cell>
          <cell r="AE231">
            <v>65.260000000000005</v>
          </cell>
          <cell r="AF231">
            <v>10.210000000000001</v>
          </cell>
          <cell r="AG231">
            <v>38.776000000000003</v>
          </cell>
          <cell r="AH231">
            <v>9.0640000000000001</v>
          </cell>
          <cell r="AI231">
            <v>37.624000000000002</v>
          </cell>
          <cell r="AJ231">
            <v>39.648000000000003</v>
          </cell>
          <cell r="AK231">
            <v>14.888</v>
          </cell>
          <cell r="AL231">
            <v>15.731999999999999</v>
          </cell>
          <cell r="AM231">
            <v>29.456</v>
          </cell>
        </row>
        <row r="232">
          <cell r="P232">
            <v>0.22900000000000001</v>
          </cell>
          <cell r="Q232">
            <v>8.6020000000000003</v>
          </cell>
          <cell r="R232">
            <v>23.782</v>
          </cell>
          <cell r="S232">
            <v>2.2549999999999999</v>
          </cell>
          <cell r="T232">
            <v>66.08</v>
          </cell>
          <cell r="U232">
            <v>2.7679999999999998</v>
          </cell>
          <cell r="V232">
            <v>16.472000000000001</v>
          </cell>
          <cell r="W232">
            <v>20.527000000000001</v>
          </cell>
          <cell r="X232">
            <v>17.943000000000001</v>
          </cell>
          <cell r="Y232">
            <v>17.242999999999999</v>
          </cell>
          <cell r="Z232">
            <v>31.15</v>
          </cell>
          <cell r="AA232">
            <v>3.8519999999999999</v>
          </cell>
          <cell r="AB232">
            <v>30.279</v>
          </cell>
          <cell r="AC232">
            <v>19.684999999999999</v>
          </cell>
          <cell r="AD232">
            <v>9.5504999999999995</v>
          </cell>
          <cell r="AE232">
            <v>65.180000000000007</v>
          </cell>
          <cell r="AF232">
            <v>10.192500000000001</v>
          </cell>
          <cell r="AG232">
            <v>38.718000000000004</v>
          </cell>
          <cell r="AH232">
            <v>9.0519999999999996</v>
          </cell>
          <cell r="AI232">
            <v>37.557000000000002</v>
          </cell>
          <cell r="AJ232">
            <v>39.588999999999999</v>
          </cell>
          <cell r="AK232">
            <v>14.859</v>
          </cell>
          <cell r="AL232">
            <v>15.701000000000001</v>
          </cell>
          <cell r="AM232">
            <v>29.408000000000001</v>
          </cell>
        </row>
        <row r="233">
          <cell r="P233">
            <v>0.23</v>
          </cell>
          <cell r="Q233">
            <v>8.59</v>
          </cell>
          <cell r="R233">
            <v>23.74</v>
          </cell>
          <cell r="S233">
            <v>2.25</v>
          </cell>
          <cell r="T233">
            <v>66</v>
          </cell>
          <cell r="U233">
            <v>2.76</v>
          </cell>
          <cell r="V233">
            <v>16.440000000000001</v>
          </cell>
          <cell r="W233">
            <v>20.49</v>
          </cell>
          <cell r="X233">
            <v>17.91</v>
          </cell>
          <cell r="Y233">
            <v>17.21</v>
          </cell>
          <cell r="Z233">
            <v>31.1</v>
          </cell>
          <cell r="AA233">
            <v>3.84</v>
          </cell>
          <cell r="AB233">
            <v>30.23</v>
          </cell>
          <cell r="AC233">
            <v>19.649999999999999</v>
          </cell>
          <cell r="AD233">
            <v>9.5350000000000001</v>
          </cell>
          <cell r="AE233">
            <v>65.099999999999994</v>
          </cell>
          <cell r="AF233">
            <v>10.175000000000001</v>
          </cell>
          <cell r="AG233">
            <v>38.659999999999997</v>
          </cell>
          <cell r="AH233">
            <v>9.0399999999999991</v>
          </cell>
          <cell r="AI233">
            <v>37.49</v>
          </cell>
          <cell r="AJ233">
            <v>39.53</v>
          </cell>
          <cell r="AK233">
            <v>14.83</v>
          </cell>
          <cell r="AL233">
            <v>15.67</v>
          </cell>
          <cell r="AM233">
            <v>29.36</v>
          </cell>
        </row>
        <row r="234">
          <cell r="P234">
            <v>0.23100000000000001</v>
          </cell>
          <cell r="Q234">
            <v>8.5779999999999994</v>
          </cell>
          <cell r="R234">
            <v>23.698</v>
          </cell>
          <cell r="S234">
            <v>2.2450000000000001</v>
          </cell>
          <cell r="T234">
            <v>65.92</v>
          </cell>
          <cell r="U234">
            <v>2.7519999999999998</v>
          </cell>
          <cell r="V234">
            <v>16.408000000000001</v>
          </cell>
          <cell r="W234">
            <v>20.452999999999999</v>
          </cell>
          <cell r="X234">
            <v>17.876999999999999</v>
          </cell>
          <cell r="Y234">
            <v>17.177</v>
          </cell>
          <cell r="Z234">
            <v>31.05</v>
          </cell>
          <cell r="AA234">
            <v>3.8279999999999998</v>
          </cell>
          <cell r="AB234">
            <v>30.181000000000001</v>
          </cell>
          <cell r="AC234">
            <v>19.614999999999998</v>
          </cell>
          <cell r="AD234">
            <v>9.5195000000000007</v>
          </cell>
          <cell r="AE234">
            <v>65.02</v>
          </cell>
          <cell r="AF234">
            <v>10.157500000000001</v>
          </cell>
          <cell r="AG234">
            <v>38.601999999999997</v>
          </cell>
          <cell r="AH234">
            <v>9.0280000000000005</v>
          </cell>
          <cell r="AI234">
            <v>37.423000000000002</v>
          </cell>
          <cell r="AJ234">
            <v>39.470999999999997</v>
          </cell>
          <cell r="AK234">
            <v>14.801</v>
          </cell>
          <cell r="AL234">
            <v>15.638999999999999</v>
          </cell>
          <cell r="AM234">
            <v>29.312000000000001</v>
          </cell>
        </row>
        <row r="235">
          <cell r="P235">
            <v>0.23200000000000001</v>
          </cell>
          <cell r="Q235">
            <v>8.5660000000000007</v>
          </cell>
          <cell r="R235">
            <v>23.655999999999999</v>
          </cell>
          <cell r="S235">
            <v>2.2400000000000002</v>
          </cell>
          <cell r="T235">
            <v>65.84</v>
          </cell>
          <cell r="U235">
            <v>2.7440000000000002</v>
          </cell>
          <cell r="V235">
            <v>16.376000000000001</v>
          </cell>
          <cell r="W235">
            <v>20.416</v>
          </cell>
          <cell r="X235">
            <v>17.844000000000001</v>
          </cell>
          <cell r="Y235">
            <v>17.143999999999998</v>
          </cell>
          <cell r="Z235">
            <v>31</v>
          </cell>
          <cell r="AA235">
            <v>3.8159999999999998</v>
          </cell>
          <cell r="AB235">
            <v>30.132000000000001</v>
          </cell>
          <cell r="AC235">
            <v>19.579999999999998</v>
          </cell>
          <cell r="AD235">
            <v>9.5039999999999996</v>
          </cell>
          <cell r="AE235">
            <v>64.94</v>
          </cell>
          <cell r="AF235">
            <v>10.14</v>
          </cell>
          <cell r="AG235">
            <v>38.543999999999997</v>
          </cell>
          <cell r="AH235">
            <v>9.016</v>
          </cell>
          <cell r="AI235">
            <v>37.356000000000002</v>
          </cell>
          <cell r="AJ235">
            <v>39.411999999999999</v>
          </cell>
          <cell r="AK235">
            <v>14.772</v>
          </cell>
          <cell r="AL235">
            <v>15.608000000000001</v>
          </cell>
          <cell r="AM235">
            <v>29.263999999999999</v>
          </cell>
        </row>
        <row r="236">
          <cell r="P236">
            <v>0.23300000000000001</v>
          </cell>
          <cell r="Q236">
            <v>8.5540000000000003</v>
          </cell>
          <cell r="R236">
            <v>23.614000000000001</v>
          </cell>
          <cell r="S236">
            <v>2.2349999999999999</v>
          </cell>
          <cell r="T236">
            <v>65.760000000000005</v>
          </cell>
          <cell r="U236">
            <v>2.7360000000000002</v>
          </cell>
          <cell r="V236">
            <v>16.344000000000001</v>
          </cell>
          <cell r="W236">
            <v>20.379000000000001</v>
          </cell>
          <cell r="X236">
            <v>17.811</v>
          </cell>
          <cell r="Y236">
            <v>17.111000000000001</v>
          </cell>
          <cell r="Z236">
            <v>30.95</v>
          </cell>
          <cell r="AA236">
            <v>3.8039999999999998</v>
          </cell>
          <cell r="AB236">
            <v>30.082999999999998</v>
          </cell>
          <cell r="AC236">
            <v>19.545000000000002</v>
          </cell>
          <cell r="AD236">
            <v>9.4885000000000002</v>
          </cell>
          <cell r="AE236">
            <v>64.86</v>
          </cell>
          <cell r="AF236">
            <v>10.1225</v>
          </cell>
          <cell r="AG236">
            <v>38.485999999999997</v>
          </cell>
          <cell r="AH236">
            <v>9.0039999999999996</v>
          </cell>
          <cell r="AI236">
            <v>37.289000000000001</v>
          </cell>
          <cell r="AJ236">
            <v>39.353000000000002</v>
          </cell>
          <cell r="AK236">
            <v>14.743</v>
          </cell>
          <cell r="AL236">
            <v>15.577</v>
          </cell>
          <cell r="AM236">
            <v>29.216000000000001</v>
          </cell>
        </row>
        <row r="237">
          <cell r="P237">
            <v>0.23400000000000001</v>
          </cell>
          <cell r="Q237">
            <v>8.5419999999999998</v>
          </cell>
          <cell r="R237">
            <v>23.571999999999999</v>
          </cell>
          <cell r="S237">
            <v>2.23</v>
          </cell>
          <cell r="T237">
            <v>65.680000000000007</v>
          </cell>
          <cell r="U237">
            <v>2.7280000000000002</v>
          </cell>
          <cell r="V237">
            <v>16.312000000000001</v>
          </cell>
          <cell r="W237">
            <v>20.341999999999999</v>
          </cell>
          <cell r="X237">
            <v>17.777999999999999</v>
          </cell>
          <cell r="Y237">
            <v>17.077999999999999</v>
          </cell>
          <cell r="Z237">
            <v>30.9</v>
          </cell>
          <cell r="AA237">
            <v>3.7919999999999998</v>
          </cell>
          <cell r="AB237">
            <v>30.033999999999999</v>
          </cell>
          <cell r="AC237">
            <v>19.510000000000002</v>
          </cell>
          <cell r="AD237">
            <v>9.4730000000000008</v>
          </cell>
          <cell r="AE237">
            <v>64.78</v>
          </cell>
          <cell r="AF237">
            <v>10.105</v>
          </cell>
          <cell r="AG237">
            <v>38.427999999999997</v>
          </cell>
          <cell r="AH237">
            <v>8.9920000000000009</v>
          </cell>
          <cell r="AI237">
            <v>37.222000000000001</v>
          </cell>
          <cell r="AJ237">
            <v>39.293999999999997</v>
          </cell>
          <cell r="AK237">
            <v>14.714</v>
          </cell>
          <cell r="AL237">
            <v>15.545999999999999</v>
          </cell>
          <cell r="AM237">
            <v>29.167999999999999</v>
          </cell>
        </row>
        <row r="238">
          <cell r="P238">
            <v>0.23499999999999999</v>
          </cell>
          <cell r="Q238">
            <v>8.5299999999999994</v>
          </cell>
          <cell r="R238">
            <v>23.53</v>
          </cell>
          <cell r="S238">
            <v>2.2250000000000001</v>
          </cell>
          <cell r="T238">
            <v>65.599999999999994</v>
          </cell>
          <cell r="U238">
            <v>2.72</v>
          </cell>
          <cell r="V238">
            <v>16.28</v>
          </cell>
          <cell r="W238">
            <v>20.305</v>
          </cell>
          <cell r="X238">
            <v>17.745000000000001</v>
          </cell>
          <cell r="Y238">
            <v>17.045000000000002</v>
          </cell>
          <cell r="Z238">
            <v>30.85</v>
          </cell>
          <cell r="AA238">
            <v>3.78</v>
          </cell>
          <cell r="AB238">
            <v>29.984999999999999</v>
          </cell>
          <cell r="AC238">
            <v>19.475000000000001</v>
          </cell>
          <cell r="AD238">
            <v>9.4574999999999996</v>
          </cell>
          <cell r="AE238">
            <v>64.7</v>
          </cell>
          <cell r="AF238">
            <v>10.0875</v>
          </cell>
          <cell r="AG238">
            <v>38.369999999999997</v>
          </cell>
          <cell r="AH238">
            <v>8.98</v>
          </cell>
          <cell r="AI238">
            <v>37.155000000000001</v>
          </cell>
          <cell r="AJ238">
            <v>39.234999999999999</v>
          </cell>
          <cell r="AK238">
            <v>14.685</v>
          </cell>
          <cell r="AL238">
            <v>15.515000000000001</v>
          </cell>
          <cell r="AM238">
            <v>29.12</v>
          </cell>
        </row>
        <row r="239">
          <cell r="P239">
            <v>0.23599999999999999</v>
          </cell>
          <cell r="Q239">
            <v>8.5180000000000007</v>
          </cell>
          <cell r="R239">
            <v>23.488</v>
          </cell>
          <cell r="S239">
            <v>2.2200000000000002</v>
          </cell>
          <cell r="T239">
            <v>65.52</v>
          </cell>
          <cell r="U239">
            <v>2.7120000000000002</v>
          </cell>
          <cell r="V239">
            <v>16.248000000000001</v>
          </cell>
          <cell r="W239">
            <v>20.268000000000001</v>
          </cell>
          <cell r="X239">
            <v>17.712</v>
          </cell>
          <cell r="Y239">
            <v>17.012</v>
          </cell>
          <cell r="Z239">
            <v>30.8</v>
          </cell>
          <cell r="AA239">
            <v>3.7679999999999998</v>
          </cell>
          <cell r="AB239">
            <v>29.936</v>
          </cell>
          <cell r="AC239">
            <v>19.440000000000001</v>
          </cell>
          <cell r="AD239">
            <v>9.4420000000000002</v>
          </cell>
          <cell r="AE239">
            <v>64.62</v>
          </cell>
          <cell r="AF239">
            <v>10.07</v>
          </cell>
          <cell r="AG239">
            <v>38.311999999999998</v>
          </cell>
          <cell r="AH239">
            <v>8.968</v>
          </cell>
          <cell r="AI239">
            <v>37.088000000000001</v>
          </cell>
          <cell r="AJ239">
            <v>39.176000000000002</v>
          </cell>
          <cell r="AK239">
            <v>14.656000000000001</v>
          </cell>
          <cell r="AL239">
            <v>15.484</v>
          </cell>
          <cell r="AM239">
            <v>29.071999999999999</v>
          </cell>
        </row>
        <row r="240">
          <cell r="P240">
            <v>0.23699999999999999</v>
          </cell>
          <cell r="Q240">
            <v>8.5060000000000002</v>
          </cell>
          <cell r="R240">
            <v>23.446000000000002</v>
          </cell>
          <cell r="S240">
            <v>2.2149999999999999</v>
          </cell>
          <cell r="T240">
            <v>65.44</v>
          </cell>
          <cell r="U240">
            <v>2.7040000000000002</v>
          </cell>
          <cell r="V240">
            <v>16.216000000000001</v>
          </cell>
          <cell r="W240">
            <v>20.231000000000002</v>
          </cell>
          <cell r="X240">
            <v>17.678999999999998</v>
          </cell>
          <cell r="Y240">
            <v>16.978999999999999</v>
          </cell>
          <cell r="Z240">
            <v>30.75</v>
          </cell>
          <cell r="AA240">
            <v>3.7559999999999998</v>
          </cell>
          <cell r="AB240">
            <v>29.887</v>
          </cell>
          <cell r="AC240">
            <v>19.405000000000001</v>
          </cell>
          <cell r="AD240">
            <v>9.4265000000000008</v>
          </cell>
          <cell r="AE240">
            <v>64.540000000000006</v>
          </cell>
          <cell r="AF240">
            <v>10.0525</v>
          </cell>
          <cell r="AG240">
            <v>38.253999999999998</v>
          </cell>
          <cell r="AH240">
            <v>8.9559999999999995</v>
          </cell>
          <cell r="AI240">
            <v>37.021000000000001</v>
          </cell>
          <cell r="AJ240">
            <v>39.116999999999997</v>
          </cell>
          <cell r="AK240">
            <v>14.627000000000001</v>
          </cell>
          <cell r="AL240">
            <v>15.452999999999999</v>
          </cell>
          <cell r="AM240">
            <v>29.024000000000001</v>
          </cell>
        </row>
        <row r="241">
          <cell r="P241">
            <v>0.23799999999999999</v>
          </cell>
          <cell r="Q241">
            <v>8.4939999999999998</v>
          </cell>
          <cell r="R241">
            <v>23.404</v>
          </cell>
          <cell r="S241">
            <v>2.21</v>
          </cell>
          <cell r="T241">
            <v>65.36</v>
          </cell>
          <cell r="U241">
            <v>2.6960000000000002</v>
          </cell>
          <cell r="V241">
            <v>16.184000000000001</v>
          </cell>
          <cell r="W241">
            <v>20.193999999999999</v>
          </cell>
          <cell r="X241">
            <v>17.646000000000001</v>
          </cell>
          <cell r="Y241">
            <v>16.946000000000002</v>
          </cell>
          <cell r="Z241">
            <v>30.7</v>
          </cell>
          <cell r="AA241">
            <v>3.7440000000000002</v>
          </cell>
          <cell r="AB241">
            <v>29.838000000000001</v>
          </cell>
          <cell r="AC241">
            <v>19.37</v>
          </cell>
          <cell r="AD241">
            <v>9.4109999999999996</v>
          </cell>
          <cell r="AE241">
            <v>64.459999999999994</v>
          </cell>
          <cell r="AF241">
            <v>10.035</v>
          </cell>
          <cell r="AG241">
            <v>38.195999999999998</v>
          </cell>
          <cell r="AH241">
            <v>8.9440000000000008</v>
          </cell>
          <cell r="AI241">
            <v>36.954000000000001</v>
          </cell>
          <cell r="AJ241">
            <v>39.058</v>
          </cell>
          <cell r="AK241">
            <v>14.598000000000001</v>
          </cell>
          <cell r="AL241">
            <v>15.422000000000001</v>
          </cell>
          <cell r="AM241">
            <v>28.975999999999999</v>
          </cell>
        </row>
        <row r="242">
          <cell r="P242">
            <v>0.23899999999999999</v>
          </cell>
          <cell r="Q242">
            <v>8.4819999999999993</v>
          </cell>
          <cell r="R242">
            <v>23.361999999999998</v>
          </cell>
          <cell r="S242">
            <v>2.2050000000000001</v>
          </cell>
          <cell r="T242">
            <v>65.28</v>
          </cell>
          <cell r="U242">
            <v>2.6880000000000002</v>
          </cell>
          <cell r="V242">
            <v>16.152000000000001</v>
          </cell>
          <cell r="W242">
            <v>20.157</v>
          </cell>
          <cell r="X242">
            <v>17.613</v>
          </cell>
          <cell r="Y242">
            <v>16.913</v>
          </cell>
          <cell r="Z242">
            <v>30.65</v>
          </cell>
          <cell r="AA242">
            <v>3.7320000000000002</v>
          </cell>
          <cell r="AB242">
            <v>29.789000000000001</v>
          </cell>
          <cell r="AC242">
            <v>19.335000000000001</v>
          </cell>
          <cell r="AD242">
            <v>9.3955000000000002</v>
          </cell>
          <cell r="AE242">
            <v>64.38</v>
          </cell>
          <cell r="AF242">
            <v>10.0175</v>
          </cell>
          <cell r="AG242">
            <v>38.137999999999998</v>
          </cell>
          <cell r="AH242">
            <v>8.9320000000000004</v>
          </cell>
          <cell r="AI242">
            <v>36.887</v>
          </cell>
          <cell r="AJ242">
            <v>38.999000000000002</v>
          </cell>
          <cell r="AK242">
            <v>14.569000000000001</v>
          </cell>
          <cell r="AL242">
            <v>15.391</v>
          </cell>
          <cell r="AM242">
            <v>28.928000000000001</v>
          </cell>
        </row>
        <row r="243">
          <cell r="P243">
            <v>0.24</v>
          </cell>
          <cell r="Q243">
            <v>8.4700000000000006</v>
          </cell>
          <cell r="R243">
            <v>23.32</v>
          </cell>
          <cell r="S243">
            <v>2.2000000000000002</v>
          </cell>
          <cell r="T243">
            <v>65.2</v>
          </cell>
          <cell r="U243">
            <v>2.68</v>
          </cell>
          <cell r="V243">
            <v>16.12</v>
          </cell>
          <cell r="W243">
            <v>20.12</v>
          </cell>
          <cell r="X243">
            <v>17.579999999999998</v>
          </cell>
          <cell r="Y243">
            <v>16.88</v>
          </cell>
          <cell r="Z243">
            <v>30.6</v>
          </cell>
          <cell r="AA243">
            <v>3.72</v>
          </cell>
          <cell r="AB243">
            <v>29.74</v>
          </cell>
          <cell r="AC243">
            <v>19.3</v>
          </cell>
          <cell r="AD243">
            <v>9.3800000000000008</v>
          </cell>
          <cell r="AE243">
            <v>64.3</v>
          </cell>
          <cell r="AF243">
            <v>10</v>
          </cell>
          <cell r="AG243">
            <v>38.08</v>
          </cell>
          <cell r="AH243">
            <v>8.92</v>
          </cell>
          <cell r="AI243">
            <v>36.82</v>
          </cell>
          <cell r="AJ243">
            <v>38.94</v>
          </cell>
          <cell r="AK243">
            <v>14.54</v>
          </cell>
          <cell r="AL243">
            <v>15.36</v>
          </cell>
          <cell r="AM243">
            <v>28.88</v>
          </cell>
        </row>
        <row r="244">
          <cell r="P244">
            <v>0.24099999999999999</v>
          </cell>
          <cell r="Q244">
            <v>8.4580000000000002</v>
          </cell>
          <cell r="R244">
            <v>23.277999999999999</v>
          </cell>
          <cell r="S244">
            <v>2.1949999999999998</v>
          </cell>
          <cell r="T244">
            <v>65.12</v>
          </cell>
          <cell r="U244">
            <v>2.6720000000000002</v>
          </cell>
          <cell r="V244">
            <v>16.088000000000001</v>
          </cell>
          <cell r="W244">
            <v>20.082999999999998</v>
          </cell>
          <cell r="X244">
            <v>17.547000000000001</v>
          </cell>
          <cell r="Y244">
            <v>16.847000000000001</v>
          </cell>
          <cell r="Z244">
            <v>30.55</v>
          </cell>
          <cell r="AA244">
            <v>3.7080000000000002</v>
          </cell>
          <cell r="AB244">
            <v>29.690999999999999</v>
          </cell>
          <cell r="AC244">
            <v>19.265000000000001</v>
          </cell>
          <cell r="AD244">
            <v>9.3644999999999996</v>
          </cell>
          <cell r="AE244">
            <v>64.22</v>
          </cell>
          <cell r="AF244">
            <v>9.9824999999999999</v>
          </cell>
          <cell r="AG244">
            <v>38.021999999999998</v>
          </cell>
          <cell r="AH244">
            <v>8.9079999999999995</v>
          </cell>
          <cell r="AI244">
            <v>36.753</v>
          </cell>
          <cell r="AJ244">
            <v>38.881</v>
          </cell>
          <cell r="AK244">
            <v>14.510999999999999</v>
          </cell>
          <cell r="AL244">
            <v>15.329000000000001</v>
          </cell>
          <cell r="AM244">
            <v>28.832000000000001</v>
          </cell>
        </row>
        <row r="245">
          <cell r="P245">
            <v>0.24199999999999999</v>
          </cell>
          <cell r="Q245">
            <v>8.4459999999999997</v>
          </cell>
          <cell r="R245">
            <v>23.236000000000001</v>
          </cell>
          <cell r="S245">
            <v>2.19</v>
          </cell>
          <cell r="T245">
            <v>65.040000000000006</v>
          </cell>
          <cell r="U245">
            <v>2.6640000000000001</v>
          </cell>
          <cell r="V245">
            <v>16.056000000000001</v>
          </cell>
          <cell r="W245">
            <v>20.045999999999999</v>
          </cell>
          <cell r="X245">
            <v>17.513999999999999</v>
          </cell>
          <cell r="Y245">
            <v>16.814</v>
          </cell>
          <cell r="Z245">
            <v>30.5</v>
          </cell>
          <cell r="AA245">
            <v>3.6960000000000002</v>
          </cell>
          <cell r="AB245">
            <v>29.641999999999999</v>
          </cell>
          <cell r="AC245">
            <v>19.23</v>
          </cell>
          <cell r="AD245">
            <v>9.3490000000000002</v>
          </cell>
          <cell r="AE245">
            <v>64.14</v>
          </cell>
          <cell r="AF245">
            <v>9.9649999999999999</v>
          </cell>
          <cell r="AG245">
            <v>37.963999999999999</v>
          </cell>
          <cell r="AH245">
            <v>8.8960000000000008</v>
          </cell>
          <cell r="AI245">
            <v>36.686</v>
          </cell>
          <cell r="AJ245">
            <v>38.822000000000003</v>
          </cell>
          <cell r="AK245">
            <v>14.481999999999999</v>
          </cell>
          <cell r="AL245">
            <v>15.298</v>
          </cell>
          <cell r="AM245">
            <v>28.783999999999999</v>
          </cell>
        </row>
        <row r="246">
          <cell r="P246">
            <v>0.24299999999999999</v>
          </cell>
          <cell r="Q246">
            <v>8.4339999999999993</v>
          </cell>
          <cell r="R246">
            <v>23.193999999999999</v>
          </cell>
          <cell r="S246">
            <v>2.1850000000000001</v>
          </cell>
          <cell r="T246">
            <v>64.959999999999994</v>
          </cell>
          <cell r="U246">
            <v>2.6560000000000001</v>
          </cell>
          <cell r="V246">
            <v>16.024000000000001</v>
          </cell>
          <cell r="W246">
            <v>20.009</v>
          </cell>
          <cell r="X246">
            <v>17.481000000000002</v>
          </cell>
          <cell r="Y246">
            <v>16.780999999999999</v>
          </cell>
          <cell r="Z246">
            <v>30.45</v>
          </cell>
          <cell r="AA246">
            <v>3.6840000000000002</v>
          </cell>
          <cell r="AB246">
            <v>29.593</v>
          </cell>
          <cell r="AC246">
            <v>19.195</v>
          </cell>
          <cell r="AD246">
            <v>9.3335000000000008</v>
          </cell>
          <cell r="AE246">
            <v>64.06</v>
          </cell>
          <cell r="AF246">
            <v>9.9474999999999998</v>
          </cell>
          <cell r="AG246">
            <v>37.905999999999999</v>
          </cell>
          <cell r="AH246">
            <v>8.8840000000000003</v>
          </cell>
          <cell r="AI246">
            <v>36.619</v>
          </cell>
          <cell r="AJ246">
            <v>38.762999999999998</v>
          </cell>
          <cell r="AK246">
            <v>14.452999999999999</v>
          </cell>
          <cell r="AL246">
            <v>15.266999999999999</v>
          </cell>
          <cell r="AM246">
            <v>28.736000000000001</v>
          </cell>
        </row>
        <row r="247">
          <cell r="P247">
            <v>0.24399999999999999</v>
          </cell>
          <cell r="Q247">
            <v>8.4220000000000006</v>
          </cell>
          <cell r="R247">
            <v>23.152000000000001</v>
          </cell>
          <cell r="S247">
            <v>2.1800000000000002</v>
          </cell>
          <cell r="T247">
            <v>64.88</v>
          </cell>
          <cell r="U247">
            <v>2.6480000000000001</v>
          </cell>
          <cell r="V247">
            <v>15.992000000000001</v>
          </cell>
          <cell r="W247">
            <v>19.972000000000001</v>
          </cell>
          <cell r="X247">
            <v>17.448</v>
          </cell>
          <cell r="Y247">
            <v>16.748000000000001</v>
          </cell>
          <cell r="Z247">
            <v>30.4</v>
          </cell>
          <cell r="AA247">
            <v>3.6720000000000002</v>
          </cell>
          <cell r="AB247">
            <v>29.544</v>
          </cell>
          <cell r="AC247">
            <v>19.16</v>
          </cell>
          <cell r="AD247">
            <v>9.3179999999999996</v>
          </cell>
          <cell r="AE247">
            <v>63.98</v>
          </cell>
          <cell r="AF247">
            <v>9.93</v>
          </cell>
          <cell r="AG247">
            <v>37.847999999999999</v>
          </cell>
          <cell r="AH247">
            <v>8.8719999999999999</v>
          </cell>
          <cell r="AI247">
            <v>36.552</v>
          </cell>
          <cell r="AJ247">
            <v>38.704000000000001</v>
          </cell>
          <cell r="AK247">
            <v>14.423999999999999</v>
          </cell>
          <cell r="AL247">
            <v>15.236000000000001</v>
          </cell>
          <cell r="AM247">
            <v>28.687999999999999</v>
          </cell>
        </row>
        <row r="248">
          <cell r="P248">
            <v>0.245</v>
          </cell>
          <cell r="Q248">
            <v>8.41</v>
          </cell>
          <cell r="R248">
            <v>23.11</v>
          </cell>
          <cell r="S248">
            <v>2.1749999999999998</v>
          </cell>
          <cell r="T248">
            <v>64.8</v>
          </cell>
          <cell r="U248">
            <v>2.64</v>
          </cell>
          <cell r="V248">
            <v>15.96</v>
          </cell>
          <cell r="W248">
            <v>19.934999999999999</v>
          </cell>
          <cell r="X248">
            <v>17.414999999999999</v>
          </cell>
          <cell r="Y248">
            <v>16.715</v>
          </cell>
          <cell r="Z248">
            <v>30.35</v>
          </cell>
          <cell r="AA248">
            <v>3.66</v>
          </cell>
          <cell r="AB248">
            <v>29.495000000000001</v>
          </cell>
          <cell r="AC248">
            <v>19.125</v>
          </cell>
          <cell r="AD248">
            <v>9.3025000000000002</v>
          </cell>
          <cell r="AE248">
            <v>63.9</v>
          </cell>
          <cell r="AF248">
            <v>9.9124999999999996</v>
          </cell>
          <cell r="AG248">
            <v>37.79</v>
          </cell>
          <cell r="AH248">
            <v>8.86</v>
          </cell>
          <cell r="AI248">
            <v>36.484999999999999</v>
          </cell>
          <cell r="AJ248">
            <v>38.645000000000003</v>
          </cell>
          <cell r="AK248">
            <v>14.395</v>
          </cell>
          <cell r="AL248">
            <v>15.205</v>
          </cell>
          <cell r="AM248">
            <v>28.64</v>
          </cell>
        </row>
        <row r="249">
          <cell r="P249">
            <v>0.246</v>
          </cell>
          <cell r="Q249">
            <v>8.3979999999999997</v>
          </cell>
          <cell r="R249">
            <v>23.068000000000001</v>
          </cell>
          <cell r="S249">
            <v>2.17</v>
          </cell>
          <cell r="T249">
            <v>64.72</v>
          </cell>
          <cell r="U249">
            <v>2.6320000000000001</v>
          </cell>
          <cell r="V249">
            <v>15.928000000000001</v>
          </cell>
          <cell r="W249">
            <v>19.898</v>
          </cell>
          <cell r="X249">
            <v>17.382000000000001</v>
          </cell>
          <cell r="Y249">
            <v>16.681999999999999</v>
          </cell>
          <cell r="Z249">
            <v>30.3</v>
          </cell>
          <cell r="AA249">
            <v>3.6480000000000001</v>
          </cell>
          <cell r="AB249">
            <v>29.446000000000002</v>
          </cell>
          <cell r="AC249">
            <v>19.09</v>
          </cell>
          <cell r="AD249">
            <v>9.2870000000000008</v>
          </cell>
          <cell r="AE249">
            <v>63.82</v>
          </cell>
          <cell r="AF249">
            <v>9.8949999999999996</v>
          </cell>
          <cell r="AG249">
            <v>37.731999999999999</v>
          </cell>
          <cell r="AH249">
            <v>8.8480000000000008</v>
          </cell>
          <cell r="AI249">
            <v>36.417999999999999</v>
          </cell>
          <cell r="AJ249">
            <v>38.585999999999999</v>
          </cell>
          <cell r="AK249">
            <v>14.366</v>
          </cell>
          <cell r="AL249">
            <v>15.173999999999999</v>
          </cell>
          <cell r="AM249">
            <v>28.591999999999999</v>
          </cell>
        </row>
        <row r="250">
          <cell r="P250">
            <v>0.247</v>
          </cell>
          <cell r="Q250">
            <v>8.3859999999999992</v>
          </cell>
          <cell r="R250">
            <v>23.026</v>
          </cell>
          <cell r="S250">
            <v>2.165</v>
          </cell>
          <cell r="T250">
            <v>64.64</v>
          </cell>
          <cell r="U250">
            <v>2.6240000000000001</v>
          </cell>
          <cell r="V250">
            <v>15.896000000000001</v>
          </cell>
          <cell r="W250">
            <v>19.861000000000001</v>
          </cell>
          <cell r="X250">
            <v>17.349</v>
          </cell>
          <cell r="Y250">
            <v>16.649000000000001</v>
          </cell>
          <cell r="Z250">
            <v>30.25</v>
          </cell>
          <cell r="AA250">
            <v>3.6360000000000001</v>
          </cell>
          <cell r="AB250">
            <v>29.396999999999998</v>
          </cell>
          <cell r="AC250">
            <v>19.055</v>
          </cell>
          <cell r="AD250">
            <v>9.2714999999999996</v>
          </cell>
          <cell r="AE250">
            <v>63.74</v>
          </cell>
          <cell r="AF250">
            <v>9.8774999999999995</v>
          </cell>
          <cell r="AG250">
            <v>37.673999999999999</v>
          </cell>
          <cell r="AH250">
            <v>8.8360000000000003</v>
          </cell>
          <cell r="AI250">
            <v>36.350999999999999</v>
          </cell>
          <cell r="AJ250">
            <v>38.527000000000001</v>
          </cell>
          <cell r="AK250">
            <v>14.337</v>
          </cell>
          <cell r="AL250">
            <v>15.143000000000001</v>
          </cell>
          <cell r="AM250">
            <v>28.544</v>
          </cell>
        </row>
        <row r="251">
          <cell r="P251">
            <v>0.248</v>
          </cell>
          <cell r="Q251">
            <v>8.3740000000000006</v>
          </cell>
          <cell r="R251">
            <v>22.984000000000002</v>
          </cell>
          <cell r="S251">
            <v>2.16</v>
          </cell>
          <cell r="T251">
            <v>64.56</v>
          </cell>
          <cell r="U251">
            <v>2.6160000000000001</v>
          </cell>
          <cell r="V251">
            <v>15.864000000000001</v>
          </cell>
          <cell r="W251">
            <v>19.824000000000002</v>
          </cell>
          <cell r="X251">
            <v>17.315999999999999</v>
          </cell>
          <cell r="Y251">
            <v>16.616</v>
          </cell>
          <cell r="Z251">
            <v>30.2</v>
          </cell>
          <cell r="AA251">
            <v>3.6240000000000001</v>
          </cell>
          <cell r="AB251">
            <v>29.347999999999999</v>
          </cell>
          <cell r="AC251">
            <v>19.02</v>
          </cell>
          <cell r="AD251">
            <v>9.2560000000000002</v>
          </cell>
          <cell r="AE251">
            <v>63.66</v>
          </cell>
          <cell r="AF251">
            <v>9.86</v>
          </cell>
          <cell r="AG251">
            <v>37.616</v>
          </cell>
          <cell r="AH251">
            <v>8.8239999999999998</v>
          </cell>
          <cell r="AI251">
            <v>36.283999999999999</v>
          </cell>
          <cell r="AJ251">
            <v>38.468000000000004</v>
          </cell>
          <cell r="AK251">
            <v>14.308</v>
          </cell>
          <cell r="AL251">
            <v>15.112</v>
          </cell>
          <cell r="AM251">
            <v>28.495999999999999</v>
          </cell>
        </row>
        <row r="252">
          <cell r="P252">
            <v>0.249</v>
          </cell>
          <cell r="Q252">
            <v>8.3620000000000001</v>
          </cell>
          <cell r="R252">
            <v>22.942</v>
          </cell>
          <cell r="S252">
            <v>2.1549999999999998</v>
          </cell>
          <cell r="T252">
            <v>64.48</v>
          </cell>
          <cell r="U252">
            <v>2.6080000000000001</v>
          </cell>
          <cell r="V252">
            <v>15.832000000000001</v>
          </cell>
          <cell r="W252">
            <v>19.786999999999999</v>
          </cell>
          <cell r="X252">
            <v>17.283000000000001</v>
          </cell>
          <cell r="Y252">
            <v>16.582999999999998</v>
          </cell>
          <cell r="Z252">
            <v>30.15</v>
          </cell>
          <cell r="AA252">
            <v>3.6120000000000001</v>
          </cell>
          <cell r="AB252">
            <v>29.298999999999999</v>
          </cell>
          <cell r="AC252">
            <v>18.984999999999999</v>
          </cell>
          <cell r="AD252">
            <v>9.2405000000000008</v>
          </cell>
          <cell r="AE252">
            <v>63.58</v>
          </cell>
          <cell r="AF252">
            <v>9.8424999999999994</v>
          </cell>
          <cell r="AG252">
            <v>37.558</v>
          </cell>
          <cell r="AH252">
            <v>8.8119999999999994</v>
          </cell>
          <cell r="AI252">
            <v>36.216999999999999</v>
          </cell>
          <cell r="AJ252">
            <v>38.408999999999999</v>
          </cell>
          <cell r="AK252">
            <v>14.279</v>
          </cell>
          <cell r="AL252">
            <v>15.081</v>
          </cell>
          <cell r="AM252">
            <v>28.448</v>
          </cell>
        </row>
        <row r="253">
          <cell r="P253">
            <v>0.25</v>
          </cell>
          <cell r="Q253">
            <v>8.35</v>
          </cell>
          <cell r="R253">
            <v>22.9</v>
          </cell>
          <cell r="S253">
            <v>2.15</v>
          </cell>
          <cell r="T253">
            <v>64.400000000000006</v>
          </cell>
          <cell r="U253">
            <v>2.6</v>
          </cell>
          <cell r="V253">
            <v>15.8</v>
          </cell>
          <cell r="W253">
            <v>19.75</v>
          </cell>
          <cell r="X253">
            <v>17.25</v>
          </cell>
          <cell r="Y253">
            <v>16.55</v>
          </cell>
          <cell r="Z253">
            <v>30.1</v>
          </cell>
          <cell r="AA253">
            <v>3.6</v>
          </cell>
          <cell r="AB253">
            <v>29.25</v>
          </cell>
          <cell r="AC253">
            <v>18.95</v>
          </cell>
          <cell r="AD253">
            <v>9.2249999999999996</v>
          </cell>
          <cell r="AE253">
            <v>63.5</v>
          </cell>
          <cell r="AF253">
            <v>9.8249999999999993</v>
          </cell>
          <cell r="AG253">
            <v>37.5</v>
          </cell>
          <cell r="AH253">
            <v>8.8000000000000007</v>
          </cell>
          <cell r="AI253">
            <v>36.15</v>
          </cell>
          <cell r="AJ253">
            <v>38.35</v>
          </cell>
          <cell r="AK253">
            <v>14.25</v>
          </cell>
          <cell r="AL253">
            <v>15.05</v>
          </cell>
          <cell r="AM253">
            <v>28.4</v>
          </cell>
        </row>
        <row r="254">
          <cell r="P254">
            <v>0.251</v>
          </cell>
          <cell r="Q254">
            <v>8.3379999999999992</v>
          </cell>
          <cell r="R254">
            <v>22.858000000000001</v>
          </cell>
          <cell r="S254">
            <v>2.145</v>
          </cell>
          <cell r="T254">
            <v>64.319999999999993</v>
          </cell>
          <cell r="U254">
            <v>2.5920000000000001</v>
          </cell>
          <cell r="V254">
            <v>15.768000000000001</v>
          </cell>
          <cell r="W254">
            <v>19.713000000000001</v>
          </cell>
          <cell r="X254">
            <v>17.216999999999999</v>
          </cell>
          <cell r="Y254">
            <v>16.516999999999999</v>
          </cell>
          <cell r="Z254">
            <v>30.05</v>
          </cell>
          <cell r="AA254">
            <v>3.5880000000000001</v>
          </cell>
          <cell r="AB254">
            <v>29.201000000000001</v>
          </cell>
          <cell r="AC254">
            <v>18.914999999999999</v>
          </cell>
          <cell r="AD254">
            <v>9.2095000000000002</v>
          </cell>
          <cell r="AE254">
            <v>63.42</v>
          </cell>
          <cell r="AF254">
            <v>9.8074999999999992</v>
          </cell>
          <cell r="AG254">
            <v>37.442</v>
          </cell>
          <cell r="AH254">
            <v>8.7880000000000003</v>
          </cell>
          <cell r="AI254">
            <v>36.082999999999998</v>
          </cell>
          <cell r="AJ254">
            <v>38.290999999999997</v>
          </cell>
          <cell r="AK254">
            <v>14.221</v>
          </cell>
          <cell r="AL254">
            <v>15.019</v>
          </cell>
          <cell r="AM254">
            <v>28.352</v>
          </cell>
        </row>
        <row r="255">
          <cell r="P255">
            <v>0.252</v>
          </cell>
          <cell r="Q255">
            <v>8.3260000000000005</v>
          </cell>
          <cell r="R255">
            <v>22.815999999999999</v>
          </cell>
          <cell r="S255">
            <v>2.14</v>
          </cell>
          <cell r="T255">
            <v>64.239999999999995</v>
          </cell>
          <cell r="U255">
            <v>2.5840000000000001</v>
          </cell>
          <cell r="V255">
            <v>15.736000000000001</v>
          </cell>
          <cell r="W255">
            <v>19.675999999999998</v>
          </cell>
          <cell r="X255">
            <v>17.184000000000001</v>
          </cell>
          <cell r="Y255">
            <v>16.484000000000002</v>
          </cell>
          <cell r="Z255">
            <v>30</v>
          </cell>
          <cell r="AA255">
            <v>3.5760000000000001</v>
          </cell>
          <cell r="AB255">
            <v>29.152000000000001</v>
          </cell>
          <cell r="AC255">
            <v>18.88</v>
          </cell>
          <cell r="AD255">
            <v>9.1940000000000008</v>
          </cell>
          <cell r="AE255">
            <v>63.34</v>
          </cell>
          <cell r="AF255">
            <v>9.7899999999999991</v>
          </cell>
          <cell r="AG255">
            <v>37.384</v>
          </cell>
          <cell r="AH255">
            <v>8.7759999999999998</v>
          </cell>
          <cell r="AI255">
            <v>36.015999999999998</v>
          </cell>
          <cell r="AJ255">
            <v>38.231999999999999</v>
          </cell>
          <cell r="AK255">
            <v>14.192</v>
          </cell>
          <cell r="AL255">
            <v>14.988</v>
          </cell>
          <cell r="AM255">
            <v>28.303999999999998</v>
          </cell>
        </row>
        <row r="256">
          <cell r="P256">
            <v>0.253</v>
          </cell>
          <cell r="Q256">
            <v>8.3140000000000001</v>
          </cell>
          <cell r="R256">
            <v>22.774000000000001</v>
          </cell>
          <cell r="S256">
            <v>2.1349999999999998</v>
          </cell>
          <cell r="T256">
            <v>64.16</v>
          </cell>
          <cell r="U256">
            <v>2.5760000000000001</v>
          </cell>
          <cell r="V256">
            <v>15.704000000000001</v>
          </cell>
          <cell r="W256">
            <v>19.638999999999999</v>
          </cell>
          <cell r="X256">
            <v>17.151</v>
          </cell>
          <cell r="Y256">
            <v>16.451000000000001</v>
          </cell>
          <cell r="Z256">
            <v>29.95</v>
          </cell>
          <cell r="AA256">
            <v>3.5640000000000001</v>
          </cell>
          <cell r="AB256">
            <v>29.103000000000002</v>
          </cell>
          <cell r="AC256">
            <v>18.844999999999999</v>
          </cell>
          <cell r="AD256">
            <v>9.1784999999999997</v>
          </cell>
          <cell r="AE256">
            <v>63.26</v>
          </cell>
          <cell r="AF256">
            <v>9.7725000000000009</v>
          </cell>
          <cell r="AG256">
            <v>37.326000000000001</v>
          </cell>
          <cell r="AH256">
            <v>8.7639999999999993</v>
          </cell>
          <cell r="AI256">
            <v>35.948999999999998</v>
          </cell>
          <cell r="AJ256">
            <v>38.173000000000002</v>
          </cell>
          <cell r="AK256">
            <v>14.163</v>
          </cell>
          <cell r="AL256">
            <v>14.957000000000001</v>
          </cell>
          <cell r="AM256">
            <v>28.256</v>
          </cell>
        </row>
        <row r="257">
          <cell r="P257">
            <v>0.254</v>
          </cell>
          <cell r="Q257">
            <v>8.3019999999999996</v>
          </cell>
          <cell r="R257">
            <v>22.731999999999999</v>
          </cell>
          <cell r="S257">
            <v>2.13</v>
          </cell>
          <cell r="T257">
            <v>64.08</v>
          </cell>
          <cell r="U257">
            <v>2.5680000000000001</v>
          </cell>
          <cell r="V257">
            <v>15.672000000000001</v>
          </cell>
          <cell r="W257">
            <v>19.602</v>
          </cell>
          <cell r="X257">
            <v>17.117999999999999</v>
          </cell>
          <cell r="Y257">
            <v>16.417999999999999</v>
          </cell>
          <cell r="Z257">
            <v>29.9</v>
          </cell>
          <cell r="AA257">
            <v>3.552</v>
          </cell>
          <cell r="AB257">
            <v>29.053999999999998</v>
          </cell>
          <cell r="AC257">
            <v>18.809999999999999</v>
          </cell>
          <cell r="AD257">
            <v>9.1630000000000003</v>
          </cell>
          <cell r="AE257">
            <v>63.18</v>
          </cell>
          <cell r="AF257">
            <v>9.7550000000000008</v>
          </cell>
          <cell r="AG257">
            <v>37.268000000000001</v>
          </cell>
          <cell r="AH257">
            <v>8.7520000000000007</v>
          </cell>
          <cell r="AI257">
            <v>35.881999999999998</v>
          </cell>
          <cell r="AJ257">
            <v>38.113999999999997</v>
          </cell>
          <cell r="AK257">
            <v>14.134</v>
          </cell>
          <cell r="AL257">
            <v>14.926</v>
          </cell>
          <cell r="AM257">
            <v>28.207999999999998</v>
          </cell>
        </row>
        <row r="258">
          <cell r="P258">
            <v>0.255</v>
          </cell>
          <cell r="Q258">
            <v>8.2899999999999991</v>
          </cell>
          <cell r="R258">
            <v>22.69</v>
          </cell>
          <cell r="S258">
            <v>2.125</v>
          </cell>
          <cell r="T258">
            <v>64</v>
          </cell>
          <cell r="U258">
            <v>2.56</v>
          </cell>
          <cell r="V258">
            <v>15.64</v>
          </cell>
          <cell r="W258">
            <v>19.565000000000001</v>
          </cell>
          <cell r="X258">
            <v>17.085000000000001</v>
          </cell>
          <cell r="Y258">
            <v>16.385000000000002</v>
          </cell>
          <cell r="Z258">
            <v>29.85</v>
          </cell>
          <cell r="AA258">
            <v>3.54</v>
          </cell>
          <cell r="AB258">
            <v>29.004999999999999</v>
          </cell>
          <cell r="AC258">
            <v>18.774999999999999</v>
          </cell>
          <cell r="AD258">
            <v>9.1475000000000009</v>
          </cell>
          <cell r="AE258">
            <v>63.1</v>
          </cell>
          <cell r="AF258">
            <v>9.7375000000000007</v>
          </cell>
          <cell r="AG258">
            <v>37.21</v>
          </cell>
          <cell r="AH258">
            <v>8.74</v>
          </cell>
          <cell r="AI258">
            <v>35.814999999999998</v>
          </cell>
          <cell r="AJ258">
            <v>38.055</v>
          </cell>
          <cell r="AK258">
            <v>14.105</v>
          </cell>
          <cell r="AL258">
            <v>14.895</v>
          </cell>
          <cell r="AM258">
            <v>28.16</v>
          </cell>
        </row>
        <row r="259">
          <cell r="P259">
            <v>0.25600000000000001</v>
          </cell>
          <cell r="Q259">
            <v>8.2780000000000005</v>
          </cell>
          <cell r="R259">
            <v>22.648</v>
          </cell>
          <cell r="S259">
            <v>2.12</v>
          </cell>
          <cell r="T259">
            <v>63.92</v>
          </cell>
          <cell r="U259">
            <v>2.552</v>
          </cell>
          <cell r="V259">
            <v>15.608000000000001</v>
          </cell>
          <cell r="W259">
            <v>19.527999999999999</v>
          </cell>
          <cell r="X259">
            <v>17.052</v>
          </cell>
          <cell r="Y259">
            <v>16.352</v>
          </cell>
          <cell r="Z259">
            <v>29.8</v>
          </cell>
          <cell r="AA259">
            <v>3.528</v>
          </cell>
          <cell r="AB259">
            <v>28.956</v>
          </cell>
          <cell r="AC259">
            <v>18.739999999999998</v>
          </cell>
          <cell r="AD259">
            <v>9.1319999999999997</v>
          </cell>
          <cell r="AE259">
            <v>63.02</v>
          </cell>
          <cell r="AF259">
            <v>9.7200000000000006</v>
          </cell>
          <cell r="AG259">
            <v>37.152000000000001</v>
          </cell>
          <cell r="AH259">
            <v>8.7279999999999998</v>
          </cell>
          <cell r="AI259">
            <v>35.747999999999998</v>
          </cell>
          <cell r="AJ259">
            <v>37.996000000000002</v>
          </cell>
          <cell r="AK259">
            <v>14.076000000000001</v>
          </cell>
          <cell r="AL259">
            <v>14.864000000000001</v>
          </cell>
          <cell r="AM259">
            <v>28.111999999999998</v>
          </cell>
        </row>
        <row r="260">
          <cell r="P260">
            <v>0.25700000000000001</v>
          </cell>
          <cell r="Q260">
            <v>8.266</v>
          </cell>
          <cell r="R260">
            <v>22.606000000000002</v>
          </cell>
          <cell r="S260">
            <v>2.1150000000000002</v>
          </cell>
          <cell r="T260">
            <v>63.84</v>
          </cell>
          <cell r="U260">
            <v>2.544</v>
          </cell>
          <cell r="V260">
            <v>15.576000000000001</v>
          </cell>
          <cell r="W260">
            <v>19.491</v>
          </cell>
          <cell r="X260">
            <v>17.018999999999998</v>
          </cell>
          <cell r="Y260">
            <v>16.318999999999999</v>
          </cell>
          <cell r="Z260">
            <v>29.75</v>
          </cell>
          <cell r="AA260">
            <v>3.516</v>
          </cell>
          <cell r="AB260">
            <v>28.907</v>
          </cell>
          <cell r="AC260">
            <v>18.704999999999998</v>
          </cell>
          <cell r="AD260">
            <v>9.1165000000000003</v>
          </cell>
          <cell r="AE260">
            <v>62.94</v>
          </cell>
          <cell r="AF260">
            <v>9.7025000000000006</v>
          </cell>
          <cell r="AG260">
            <v>37.094000000000001</v>
          </cell>
          <cell r="AH260">
            <v>8.7159999999999993</v>
          </cell>
          <cell r="AI260">
            <v>35.680999999999997</v>
          </cell>
          <cell r="AJ260">
            <v>37.936999999999998</v>
          </cell>
          <cell r="AK260">
            <v>14.047000000000001</v>
          </cell>
          <cell r="AL260">
            <v>14.833</v>
          </cell>
          <cell r="AM260">
            <v>28.064</v>
          </cell>
        </row>
        <row r="261">
          <cell r="P261">
            <v>0.25800000000000001</v>
          </cell>
          <cell r="Q261">
            <v>8.2539999999999996</v>
          </cell>
          <cell r="R261">
            <v>22.564</v>
          </cell>
          <cell r="S261">
            <v>2.11</v>
          </cell>
          <cell r="T261">
            <v>63.76</v>
          </cell>
          <cell r="U261">
            <v>2.536</v>
          </cell>
          <cell r="V261">
            <v>15.544</v>
          </cell>
          <cell r="W261">
            <v>19.454000000000001</v>
          </cell>
          <cell r="X261">
            <v>16.986000000000001</v>
          </cell>
          <cell r="Y261">
            <v>16.286000000000001</v>
          </cell>
          <cell r="Z261">
            <v>29.7</v>
          </cell>
          <cell r="AA261">
            <v>3.504</v>
          </cell>
          <cell r="AB261">
            <v>28.858000000000001</v>
          </cell>
          <cell r="AC261">
            <v>18.670000000000002</v>
          </cell>
          <cell r="AD261">
            <v>9.1010000000000009</v>
          </cell>
          <cell r="AE261">
            <v>62.86</v>
          </cell>
          <cell r="AF261">
            <v>9.6850000000000005</v>
          </cell>
          <cell r="AG261">
            <v>37.036000000000001</v>
          </cell>
          <cell r="AH261">
            <v>8.7040000000000006</v>
          </cell>
          <cell r="AI261">
            <v>35.613999999999997</v>
          </cell>
          <cell r="AJ261">
            <v>37.878</v>
          </cell>
          <cell r="AK261">
            <v>14.018000000000001</v>
          </cell>
          <cell r="AL261">
            <v>14.802</v>
          </cell>
          <cell r="AM261">
            <v>28.015999999999998</v>
          </cell>
        </row>
        <row r="262">
          <cell r="P262">
            <v>0.25900000000000001</v>
          </cell>
          <cell r="Q262">
            <v>8.2420000000000009</v>
          </cell>
          <cell r="R262">
            <v>22.521999999999998</v>
          </cell>
          <cell r="S262">
            <v>2.105</v>
          </cell>
          <cell r="T262">
            <v>63.68</v>
          </cell>
          <cell r="U262">
            <v>2.528</v>
          </cell>
          <cell r="V262">
            <v>15.512</v>
          </cell>
          <cell r="W262">
            <v>19.417000000000002</v>
          </cell>
          <cell r="X262">
            <v>16.952999999999999</v>
          </cell>
          <cell r="Y262">
            <v>16.253</v>
          </cell>
          <cell r="Z262">
            <v>29.65</v>
          </cell>
          <cell r="AA262">
            <v>3.492</v>
          </cell>
          <cell r="AB262">
            <v>28.809000000000001</v>
          </cell>
          <cell r="AC262">
            <v>18.635000000000002</v>
          </cell>
          <cell r="AD262">
            <v>9.0854999999999997</v>
          </cell>
          <cell r="AE262">
            <v>62.78</v>
          </cell>
          <cell r="AF262">
            <v>9.6675000000000004</v>
          </cell>
          <cell r="AG262">
            <v>36.978000000000002</v>
          </cell>
          <cell r="AH262">
            <v>8.6920000000000002</v>
          </cell>
          <cell r="AI262">
            <v>35.546999999999997</v>
          </cell>
          <cell r="AJ262">
            <v>37.819000000000003</v>
          </cell>
          <cell r="AK262">
            <v>13.989000000000001</v>
          </cell>
          <cell r="AL262">
            <v>14.771000000000001</v>
          </cell>
          <cell r="AM262">
            <v>27.968</v>
          </cell>
        </row>
        <row r="263">
          <cell r="P263">
            <v>0.26</v>
          </cell>
          <cell r="Q263">
            <v>8.23</v>
          </cell>
          <cell r="R263">
            <v>22.48</v>
          </cell>
          <cell r="S263">
            <v>2.1</v>
          </cell>
          <cell r="T263">
            <v>63.6</v>
          </cell>
          <cell r="U263">
            <v>2.52</v>
          </cell>
          <cell r="V263">
            <v>15.48</v>
          </cell>
          <cell r="W263">
            <v>19.38</v>
          </cell>
          <cell r="X263">
            <v>16.920000000000002</v>
          </cell>
          <cell r="Y263">
            <v>16.22</v>
          </cell>
          <cell r="Z263">
            <v>29.6</v>
          </cell>
          <cell r="AA263">
            <v>3.48</v>
          </cell>
          <cell r="AB263">
            <v>28.76</v>
          </cell>
          <cell r="AC263">
            <v>18.600000000000001</v>
          </cell>
          <cell r="AD263">
            <v>9.07</v>
          </cell>
          <cell r="AE263">
            <v>62.7</v>
          </cell>
          <cell r="AF263">
            <v>9.65</v>
          </cell>
          <cell r="AG263">
            <v>36.92</v>
          </cell>
          <cell r="AH263">
            <v>8.68</v>
          </cell>
          <cell r="AI263">
            <v>35.479999999999997</v>
          </cell>
          <cell r="AJ263">
            <v>37.76</v>
          </cell>
          <cell r="AK263">
            <v>13.96</v>
          </cell>
          <cell r="AL263">
            <v>14.74</v>
          </cell>
          <cell r="AM263">
            <v>27.92</v>
          </cell>
        </row>
        <row r="264">
          <cell r="P264">
            <v>0.26100000000000001</v>
          </cell>
          <cell r="Q264">
            <v>8.218</v>
          </cell>
          <cell r="R264">
            <v>22.437999999999999</v>
          </cell>
          <cell r="S264">
            <v>2.0950000000000002</v>
          </cell>
          <cell r="T264">
            <v>63.52</v>
          </cell>
          <cell r="U264">
            <v>2.512</v>
          </cell>
          <cell r="V264">
            <v>15.448</v>
          </cell>
          <cell r="W264">
            <v>19.343</v>
          </cell>
          <cell r="X264">
            <v>16.887</v>
          </cell>
          <cell r="Y264">
            <v>16.187000000000001</v>
          </cell>
          <cell r="Z264">
            <v>29.55</v>
          </cell>
          <cell r="AA264">
            <v>3.468</v>
          </cell>
          <cell r="AB264">
            <v>28.710999999999999</v>
          </cell>
          <cell r="AC264">
            <v>18.565000000000001</v>
          </cell>
          <cell r="AD264">
            <v>9.0545000000000009</v>
          </cell>
          <cell r="AE264">
            <v>62.62</v>
          </cell>
          <cell r="AF264">
            <v>9.6325000000000003</v>
          </cell>
          <cell r="AG264">
            <v>36.862000000000002</v>
          </cell>
          <cell r="AH264">
            <v>8.6679999999999993</v>
          </cell>
          <cell r="AI264">
            <v>35.412999999999997</v>
          </cell>
          <cell r="AJ264">
            <v>37.701000000000001</v>
          </cell>
          <cell r="AK264">
            <v>13.930999999999999</v>
          </cell>
          <cell r="AL264">
            <v>14.709</v>
          </cell>
          <cell r="AM264">
            <v>27.872</v>
          </cell>
        </row>
        <row r="265">
          <cell r="P265">
            <v>0.26200000000000001</v>
          </cell>
          <cell r="Q265">
            <v>8.2059999999999995</v>
          </cell>
          <cell r="R265">
            <v>22.396000000000001</v>
          </cell>
          <cell r="S265">
            <v>2.09</v>
          </cell>
          <cell r="T265">
            <v>63.44</v>
          </cell>
          <cell r="U265">
            <v>2.504</v>
          </cell>
          <cell r="V265">
            <v>15.416</v>
          </cell>
          <cell r="W265">
            <v>19.306000000000001</v>
          </cell>
          <cell r="X265">
            <v>16.853999999999999</v>
          </cell>
          <cell r="Y265">
            <v>16.154</v>
          </cell>
          <cell r="Z265">
            <v>29.5</v>
          </cell>
          <cell r="AA265">
            <v>3.456</v>
          </cell>
          <cell r="AB265">
            <v>28.661999999999999</v>
          </cell>
          <cell r="AC265">
            <v>18.53</v>
          </cell>
          <cell r="AD265">
            <v>9.0389999999999997</v>
          </cell>
          <cell r="AE265">
            <v>62.54</v>
          </cell>
          <cell r="AF265">
            <v>9.6150000000000002</v>
          </cell>
          <cell r="AG265">
            <v>36.804000000000002</v>
          </cell>
          <cell r="AH265">
            <v>8.6560000000000006</v>
          </cell>
          <cell r="AI265">
            <v>35.345999999999997</v>
          </cell>
          <cell r="AJ265">
            <v>37.642000000000003</v>
          </cell>
          <cell r="AK265">
            <v>13.901999999999999</v>
          </cell>
          <cell r="AL265">
            <v>14.678000000000001</v>
          </cell>
          <cell r="AM265">
            <v>27.824000000000002</v>
          </cell>
        </row>
        <row r="266">
          <cell r="P266">
            <v>0.26300000000000001</v>
          </cell>
          <cell r="Q266">
            <v>8.1940000000000008</v>
          </cell>
          <cell r="R266">
            <v>22.353999999999999</v>
          </cell>
          <cell r="S266">
            <v>2.085</v>
          </cell>
          <cell r="T266">
            <v>63.36</v>
          </cell>
          <cell r="U266">
            <v>2.496</v>
          </cell>
          <cell r="V266">
            <v>15.384</v>
          </cell>
          <cell r="W266">
            <v>19.268999999999998</v>
          </cell>
          <cell r="X266">
            <v>16.821000000000002</v>
          </cell>
          <cell r="Y266">
            <v>16.120999999999999</v>
          </cell>
          <cell r="Z266">
            <v>29.45</v>
          </cell>
          <cell r="AA266">
            <v>3.444</v>
          </cell>
          <cell r="AB266">
            <v>28.613</v>
          </cell>
          <cell r="AC266">
            <v>18.495000000000001</v>
          </cell>
          <cell r="AD266">
            <v>9.0235000000000003</v>
          </cell>
          <cell r="AE266">
            <v>62.46</v>
          </cell>
          <cell r="AF266">
            <v>9.5975000000000001</v>
          </cell>
          <cell r="AG266">
            <v>36.746000000000002</v>
          </cell>
          <cell r="AH266">
            <v>8.6440000000000001</v>
          </cell>
          <cell r="AI266">
            <v>35.279000000000003</v>
          </cell>
          <cell r="AJ266">
            <v>37.582999999999998</v>
          </cell>
          <cell r="AK266">
            <v>13.872999999999999</v>
          </cell>
          <cell r="AL266">
            <v>14.647</v>
          </cell>
          <cell r="AM266">
            <v>27.776</v>
          </cell>
        </row>
        <row r="267">
          <cell r="P267">
            <v>0.26400000000000001</v>
          </cell>
          <cell r="Q267">
            <v>8.1820000000000004</v>
          </cell>
          <cell r="R267">
            <v>22.312000000000001</v>
          </cell>
          <cell r="S267">
            <v>2.08</v>
          </cell>
          <cell r="T267">
            <v>63.28</v>
          </cell>
          <cell r="U267">
            <v>2.488</v>
          </cell>
          <cell r="V267">
            <v>15.352</v>
          </cell>
          <cell r="W267">
            <v>19.231999999999999</v>
          </cell>
          <cell r="X267">
            <v>16.788</v>
          </cell>
          <cell r="Y267">
            <v>16.088000000000001</v>
          </cell>
          <cell r="Z267">
            <v>29.4</v>
          </cell>
          <cell r="AA267">
            <v>3.4319999999999999</v>
          </cell>
          <cell r="AB267">
            <v>28.564</v>
          </cell>
          <cell r="AC267">
            <v>18.46</v>
          </cell>
          <cell r="AD267">
            <v>9.0079999999999991</v>
          </cell>
          <cell r="AE267">
            <v>62.38</v>
          </cell>
          <cell r="AF267">
            <v>9.58</v>
          </cell>
          <cell r="AG267">
            <v>36.688000000000002</v>
          </cell>
          <cell r="AH267">
            <v>8.6319999999999997</v>
          </cell>
          <cell r="AI267">
            <v>35.212000000000003</v>
          </cell>
          <cell r="AJ267">
            <v>37.524000000000001</v>
          </cell>
          <cell r="AK267">
            <v>13.843999999999999</v>
          </cell>
          <cell r="AL267">
            <v>14.616</v>
          </cell>
          <cell r="AM267">
            <v>27.728000000000002</v>
          </cell>
        </row>
        <row r="268">
          <cell r="P268">
            <v>0.26500000000000001</v>
          </cell>
          <cell r="Q268">
            <v>8.17</v>
          </cell>
          <cell r="R268">
            <v>22.27</v>
          </cell>
          <cell r="S268">
            <v>2.0750000000000002</v>
          </cell>
          <cell r="T268">
            <v>63.2</v>
          </cell>
          <cell r="U268">
            <v>2.48</v>
          </cell>
          <cell r="V268">
            <v>15.32</v>
          </cell>
          <cell r="W268">
            <v>19.195</v>
          </cell>
          <cell r="X268">
            <v>16.754999999999999</v>
          </cell>
          <cell r="Y268">
            <v>16.055</v>
          </cell>
          <cell r="Z268">
            <v>29.35</v>
          </cell>
          <cell r="AA268">
            <v>3.42</v>
          </cell>
          <cell r="AB268">
            <v>28.515000000000001</v>
          </cell>
          <cell r="AC268">
            <v>18.425000000000001</v>
          </cell>
          <cell r="AD268">
            <v>8.9924999999999997</v>
          </cell>
          <cell r="AE268">
            <v>62.3</v>
          </cell>
          <cell r="AF268">
            <v>9.5625</v>
          </cell>
          <cell r="AG268">
            <v>36.630000000000003</v>
          </cell>
          <cell r="AH268">
            <v>8.6199999999999992</v>
          </cell>
          <cell r="AI268">
            <v>35.145000000000003</v>
          </cell>
          <cell r="AJ268">
            <v>37.465000000000003</v>
          </cell>
          <cell r="AK268">
            <v>13.815</v>
          </cell>
          <cell r="AL268">
            <v>14.585000000000001</v>
          </cell>
          <cell r="AM268">
            <v>27.68</v>
          </cell>
        </row>
        <row r="269">
          <cell r="P269">
            <v>0.26600000000000001</v>
          </cell>
          <cell r="Q269">
            <v>8.1579999999999995</v>
          </cell>
          <cell r="R269">
            <v>22.228000000000002</v>
          </cell>
          <cell r="S269">
            <v>2.0699999999999998</v>
          </cell>
          <cell r="T269">
            <v>63.12</v>
          </cell>
          <cell r="U269">
            <v>2.472</v>
          </cell>
          <cell r="V269">
            <v>15.288</v>
          </cell>
          <cell r="W269">
            <v>19.158000000000001</v>
          </cell>
          <cell r="X269">
            <v>16.722000000000001</v>
          </cell>
          <cell r="Y269">
            <v>16.021999999999998</v>
          </cell>
          <cell r="Z269">
            <v>29.3</v>
          </cell>
          <cell r="AA269">
            <v>3.4079999999999999</v>
          </cell>
          <cell r="AB269">
            <v>28.466000000000001</v>
          </cell>
          <cell r="AC269">
            <v>18.39</v>
          </cell>
          <cell r="AD269">
            <v>8.9770000000000003</v>
          </cell>
          <cell r="AE269">
            <v>62.22</v>
          </cell>
          <cell r="AF269">
            <v>9.5449999999999999</v>
          </cell>
          <cell r="AG269">
            <v>36.572000000000003</v>
          </cell>
          <cell r="AH269">
            <v>8.6080000000000005</v>
          </cell>
          <cell r="AI269">
            <v>35.078000000000003</v>
          </cell>
          <cell r="AJ269">
            <v>37.405999999999999</v>
          </cell>
          <cell r="AK269">
            <v>13.786</v>
          </cell>
          <cell r="AL269">
            <v>14.554</v>
          </cell>
          <cell r="AM269">
            <v>27.632000000000001</v>
          </cell>
        </row>
        <row r="270">
          <cell r="P270">
            <v>0.26700000000000002</v>
          </cell>
          <cell r="Q270">
            <v>8.1460000000000008</v>
          </cell>
          <cell r="R270">
            <v>22.186</v>
          </cell>
          <cell r="S270">
            <v>2.0649999999999999</v>
          </cell>
          <cell r="T270">
            <v>63.04</v>
          </cell>
          <cell r="U270">
            <v>2.464</v>
          </cell>
          <cell r="V270">
            <v>15.256</v>
          </cell>
          <cell r="W270">
            <v>19.120999999999999</v>
          </cell>
          <cell r="X270">
            <v>16.689</v>
          </cell>
          <cell r="Y270">
            <v>15.989000000000001</v>
          </cell>
          <cell r="Z270">
            <v>29.25</v>
          </cell>
          <cell r="AA270">
            <v>3.3959999999999999</v>
          </cell>
          <cell r="AB270">
            <v>28.417000000000002</v>
          </cell>
          <cell r="AC270">
            <v>18.355</v>
          </cell>
          <cell r="AD270">
            <v>8.9614999999999991</v>
          </cell>
          <cell r="AE270">
            <v>62.14</v>
          </cell>
          <cell r="AF270">
            <v>9.5274999999999999</v>
          </cell>
          <cell r="AG270">
            <v>36.514000000000003</v>
          </cell>
          <cell r="AH270">
            <v>8.5960000000000001</v>
          </cell>
          <cell r="AI270">
            <v>35.011000000000003</v>
          </cell>
          <cell r="AJ270">
            <v>37.347000000000001</v>
          </cell>
          <cell r="AK270">
            <v>13.757</v>
          </cell>
          <cell r="AL270">
            <v>14.523</v>
          </cell>
          <cell r="AM270">
            <v>27.584</v>
          </cell>
        </row>
        <row r="271">
          <cell r="P271">
            <v>0.26800000000000002</v>
          </cell>
          <cell r="Q271">
            <v>8.1340000000000003</v>
          </cell>
          <cell r="R271">
            <v>22.143999999999998</v>
          </cell>
          <cell r="S271">
            <v>2.06</v>
          </cell>
          <cell r="T271">
            <v>62.96</v>
          </cell>
          <cell r="U271">
            <v>2.456</v>
          </cell>
          <cell r="V271">
            <v>15.224</v>
          </cell>
          <cell r="W271">
            <v>19.084</v>
          </cell>
          <cell r="X271">
            <v>16.655999999999999</v>
          </cell>
          <cell r="Y271">
            <v>15.956</v>
          </cell>
          <cell r="Z271">
            <v>29.2</v>
          </cell>
          <cell r="AA271">
            <v>3.3839999999999999</v>
          </cell>
          <cell r="AB271">
            <v>28.367999999999999</v>
          </cell>
          <cell r="AC271">
            <v>18.32</v>
          </cell>
          <cell r="AD271">
            <v>8.9459999999999997</v>
          </cell>
          <cell r="AE271">
            <v>62.06</v>
          </cell>
          <cell r="AF271">
            <v>9.51</v>
          </cell>
          <cell r="AG271">
            <v>36.456000000000003</v>
          </cell>
          <cell r="AH271">
            <v>8.5839999999999996</v>
          </cell>
          <cell r="AI271">
            <v>34.944000000000003</v>
          </cell>
          <cell r="AJ271">
            <v>37.287999999999997</v>
          </cell>
          <cell r="AK271">
            <v>13.728</v>
          </cell>
          <cell r="AL271">
            <v>14.492000000000001</v>
          </cell>
          <cell r="AM271">
            <v>27.536000000000001</v>
          </cell>
        </row>
        <row r="272">
          <cell r="P272">
            <v>0.26900000000000002</v>
          </cell>
          <cell r="Q272">
            <v>8.1219999999999999</v>
          </cell>
          <cell r="R272">
            <v>22.102</v>
          </cell>
          <cell r="S272">
            <v>2.0550000000000002</v>
          </cell>
          <cell r="T272">
            <v>62.88</v>
          </cell>
          <cell r="U272">
            <v>2.448</v>
          </cell>
          <cell r="V272">
            <v>15.192</v>
          </cell>
          <cell r="W272">
            <v>19.047000000000001</v>
          </cell>
          <cell r="X272">
            <v>16.623000000000001</v>
          </cell>
          <cell r="Y272">
            <v>15.923</v>
          </cell>
          <cell r="Z272">
            <v>29.15</v>
          </cell>
          <cell r="AA272">
            <v>3.3719999999999999</v>
          </cell>
          <cell r="AB272">
            <v>28.318999999999999</v>
          </cell>
          <cell r="AC272">
            <v>18.285</v>
          </cell>
          <cell r="AD272">
            <v>8.9305000000000003</v>
          </cell>
          <cell r="AE272">
            <v>61.98</v>
          </cell>
          <cell r="AF272">
            <v>9.4924999999999997</v>
          </cell>
          <cell r="AG272">
            <v>36.398000000000003</v>
          </cell>
          <cell r="AH272">
            <v>8.5719999999999992</v>
          </cell>
          <cell r="AI272">
            <v>34.877000000000002</v>
          </cell>
          <cell r="AJ272">
            <v>37.228999999999999</v>
          </cell>
          <cell r="AK272">
            <v>13.699</v>
          </cell>
          <cell r="AL272">
            <v>14.461</v>
          </cell>
          <cell r="AM272">
            <v>27.488</v>
          </cell>
        </row>
        <row r="273">
          <cell r="P273">
            <v>0.27</v>
          </cell>
          <cell r="Q273">
            <v>8.11</v>
          </cell>
          <cell r="R273">
            <v>22.06</v>
          </cell>
          <cell r="S273">
            <v>2.0499999999999998</v>
          </cell>
          <cell r="T273">
            <v>62.8</v>
          </cell>
          <cell r="U273">
            <v>2.44</v>
          </cell>
          <cell r="V273">
            <v>15.16</v>
          </cell>
          <cell r="W273">
            <v>19.010000000000002</v>
          </cell>
          <cell r="X273">
            <v>16.59</v>
          </cell>
          <cell r="Y273">
            <v>15.89</v>
          </cell>
          <cell r="Z273">
            <v>29.1</v>
          </cell>
          <cell r="AA273">
            <v>3.36</v>
          </cell>
          <cell r="AB273">
            <v>28.27</v>
          </cell>
          <cell r="AC273">
            <v>18.25</v>
          </cell>
          <cell r="AD273">
            <v>8.9149999999999991</v>
          </cell>
          <cell r="AE273">
            <v>61.9</v>
          </cell>
          <cell r="AF273">
            <v>9.4749999999999996</v>
          </cell>
          <cell r="AG273">
            <v>36.340000000000003</v>
          </cell>
          <cell r="AH273">
            <v>8.56</v>
          </cell>
          <cell r="AI273">
            <v>34.81</v>
          </cell>
          <cell r="AJ273">
            <v>37.17</v>
          </cell>
          <cell r="AK273">
            <v>13.67</v>
          </cell>
          <cell r="AL273">
            <v>14.43</v>
          </cell>
          <cell r="AM273">
            <v>27.44</v>
          </cell>
        </row>
        <row r="274">
          <cell r="P274">
            <v>0.27100000000000002</v>
          </cell>
          <cell r="Q274">
            <v>8.0980000000000008</v>
          </cell>
          <cell r="R274">
            <v>22.018000000000001</v>
          </cell>
          <cell r="S274">
            <v>2.0449999999999999</v>
          </cell>
          <cell r="T274">
            <v>62.72</v>
          </cell>
          <cell r="U274">
            <v>2.4319999999999999</v>
          </cell>
          <cell r="V274">
            <v>15.128</v>
          </cell>
          <cell r="W274">
            <v>18.972999999999999</v>
          </cell>
          <cell r="X274">
            <v>16.556999999999999</v>
          </cell>
          <cell r="Y274">
            <v>15.856999999999999</v>
          </cell>
          <cell r="Z274">
            <v>29.05</v>
          </cell>
          <cell r="AA274">
            <v>3.3479999999999999</v>
          </cell>
          <cell r="AB274">
            <v>28.221</v>
          </cell>
          <cell r="AC274">
            <v>18.215</v>
          </cell>
          <cell r="AD274">
            <v>8.8994999999999997</v>
          </cell>
          <cell r="AE274">
            <v>61.82</v>
          </cell>
          <cell r="AF274">
            <v>9.4574999999999996</v>
          </cell>
          <cell r="AG274">
            <v>36.281999999999996</v>
          </cell>
          <cell r="AH274">
            <v>8.548</v>
          </cell>
          <cell r="AI274">
            <v>34.743000000000002</v>
          </cell>
          <cell r="AJ274">
            <v>37.110999999999997</v>
          </cell>
          <cell r="AK274">
            <v>13.641</v>
          </cell>
          <cell r="AL274">
            <v>14.398999999999999</v>
          </cell>
          <cell r="AM274">
            <v>27.391999999999999</v>
          </cell>
        </row>
        <row r="275">
          <cell r="P275">
            <v>0.27200000000000002</v>
          </cell>
          <cell r="Q275">
            <v>8.0860000000000003</v>
          </cell>
          <cell r="R275">
            <v>21.975999999999999</v>
          </cell>
          <cell r="S275">
            <v>2.04</v>
          </cell>
          <cell r="T275">
            <v>62.64</v>
          </cell>
          <cell r="U275">
            <v>2.4239999999999999</v>
          </cell>
          <cell r="V275">
            <v>15.096</v>
          </cell>
          <cell r="W275">
            <v>18.936</v>
          </cell>
          <cell r="X275">
            <v>16.524000000000001</v>
          </cell>
          <cell r="Y275">
            <v>15.824</v>
          </cell>
          <cell r="Z275">
            <v>29</v>
          </cell>
          <cell r="AA275">
            <v>3.3359999999999999</v>
          </cell>
          <cell r="AB275">
            <v>28.172000000000001</v>
          </cell>
          <cell r="AC275">
            <v>18.18</v>
          </cell>
          <cell r="AD275">
            <v>8.8840000000000003</v>
          </cell>
          <cell r="AE275">
            <v>61.74</v>
          </cell>
          <cell r="AF275">
            <v>9.44</v>
          </cell>
          <cell r="AG275">
            <v>36.223999999999997</v>
          </cell>
          <cell r="AH275">
            <v>8.5359999999999996</v>
          </cell>
          <cell r="AI275">
            <v>34.676000000000002</v>
          </cell>
          <cell r="AJ275">
            <v>37.052</v>
          </cell>
          <cell r="AK275">
            <v>13.612</v>
          </cell>
          <cell r="AL275">
            <v>14.368</v>
          </cell>
          <cell r="AM275">
            <v>27.344000000000001</v>
          </cell>
        </row>
        <row r="276">
          <cell r="P276">
            <v>0.27300000000000002</v>
          </cell>
          <cell r="Q276">
            <v>8.0739999999999998</v>
          </cell>
          <cell r="R276">
            <v>21.934000000000001</v>
          </cell>
          <cell r="S276">
            <v>2.0350000000000001</v>
          </cell>
          <cell r="T276">
            <v>62.56</v>
          </cell>
          <cell r="U276">
            <v>2.4159999999999999</v>
          </cell>
          <cell r="V276">
            <v>15.064</v>
          </cell>
          <cell r="W276">
            <v>18.899000000000001</v>
          </cell>
          <cell r="X276">
            <v>16.491</v>
          </cell>
          <cell r="Y276">
            <v>15.791</v>
          </cell>
          <cell r="Z276">
            <v>28.95</v>
          </cell>
          <cell r="AA276">
            <v>3.3239999999999998</v>
          </cell>
          <cell r="AB276">
            <v>28.123000000000001</v>
          </cell>
          <cell r="AC276">
            <v>18.145</v>
          </cell>
          <cell r="AD276">
            <v>8.8684999999999992</v>
          </cell>
          <cell r="AE276">
            <v>61.66</v>
          </cell>
          <cell r="AF276">
            <v>9.4224999999999994</v>
          </cell>
          <cell r="AG276">
            <v>36.165999999999997</v>
          </cell>
          <cell r="AH276">
            <v>8.5239999999999991</v>
          </cell>
          <cell r="AI276">
            <v>34.609000000000002</v>
          </cell>
          <cell r="AJ276">
            <v>36.993000000000002</v>
          </cell>
          <cell r="AK276">
            <v>13.583</v>
          </cell>
          <cell r="AL276">
            <v>14.337</v>
          </cell>
          <cell r="AM276">
            <v>27.295999999999999</v>
          </cell>
        </row>
        <row r="277">
          <cell r="P277">
            <v>0.27400000000000002</v>
          </cell>
          <cell r="Q277">
            <v>8.0619999999999994</v>
          </cell>
          <cell r="R277">
            <v>21.891999999999999</v>
          </cell>
          <cell r="S277">
            <v>2.0299999999999998</v>
          </cell>
          <cell r="T277">
            <v>62.48</v>
          </cell>
          <cell r="U277">
            <v>2.4079999999999999</v>
          </cell>
          <cell r="V277">
            <v>15.032</v>
          </cell>
          <cell r="W277">
            <v>18.861999999999998</v>
          </cell>
          <cell r="X277">
            <v>16.457999999999998</v>
          </cell>
          <cell r="Y277">
            <v>15.757999999999999</v>
          </cell>
          <cell r="Z277">
            <v>28.9</v>
          </cell>
          <cell r="AA277">
            <v>3.3119999999999998</v>
          </cell>
          <cell r="AB277">
            <v>28.074000000000002</v>
          </cell>
          <cell r="AC277">
            <v>18.11</v>
          </cell>
          <cell r="AD277">
            <v>8.8529999999999998</v>
          </cell>
          <cell r="AE277">
            <v>61.58</v>
          </cell>
          <cell r="AF277">
            <v>9.4049999999999994</v>
          </cell>
          <cell r="AG277">
            <v>36.107999999999997</v>
          </cell>
          <cell r="AH277">
            <v>8.5120000000000005</v>
          </cell>
          <cell r="AI277">
            <v>34.542000000000002</v>
          </cell>
          <cell r="AJ277">
            <v>36.933999999999997</v>
          </cell>
          <cell r="AK277">
            <v>13.554</v>
          </cell>
          <cell r="AL277">
            <v>14.305999999999999</v>
          </cell>
          <cell r="AM277">
            <v>27.248000000000001</v>
          </cell>
        </row>
        <row r="278">
          <cell r="P278">
            <v>0.27500000000000002</v>
          </cell>
          <cell r="Q278">
            <v>8.0500000000000007</v>
          </cell>
          <cell r="R278">
            <v>21.85</v>
          </cell>
          <cell r="S278">
            <v>2.0249999999999999</v>
          </cell>
          <cell r="T278">
            <v>62.4</v>
          </cell>
          <cell r="U278">
            <v>2.4</v>
          </cell>
          <cell r="V278">
            <v>15</v>
          </cell>
          <cell r="W278">
            <v>18.824999999999999</v>
          </cell>
          <cell r="X278">
            <v>16.425000000000001</v>
          </cell>
          <cell r="Y278">
            <v>15.725</v>
          </cell>
          <cell r="Z278">
            <v>28.85</v>
          </cell>
          <cell r="AA278">
            <v>3.3</v>
          </cell>
          <cell r="AB278">
            <v>28.024999999999999</v>
          </cell>
          <cell r="AC278">
            <v>18.074999999999999</v>
          </cell>
          <cell r="AD278">
            <v>8.8375000000000004</v>
          </cell>
          <cell r="AE278">
            <v>61.5</v>
          </cell>
          <cell r="AF278">
            <v>9.3874999999999993</v>
          </cell>
          <cell r="AG278">
            <v>36.049999999999997</v>
          </cell>
          <cell r="AH278">
            <v>8.5</v>
          </cell>
          <cell r="AI278">
            <v>34.475000000000001</v>
          </cell>
          <cell r="AJ278">
            <v>36.875</v>
          </cell>
          <cell r="AK278">
            <v>13.525</v>
          </cell>
          <cell r="AL278">
            <v>14.275</v>
          </cell>
          <cell r="AM278">
            <v>27.2</v>
          </cell>
        </row>
        <row r="279">
          <cell r="P279">
            <v>0.27600000000000002</v>
          </cell>
          <cell r="Q279">
            <v>8.0380000000000003</v>
          </cell>
          <cell r="R279">
            <v>21.808</v>
          </cell>
          <cell r="S279">
            <v>2.02</v>
          </cell>
          <cell r="T279">
            <v>62.32</v>
          </cell>
          <cell r="U279">
            <v>2.3919999999999999</v>
          </cell>
          <cell r="V279">
            <v>14.968</v>
          </cell>
          <cell r="W279">
            <v>18.788</v>
          </cell>
          <cell r="X279">
            <v>16.391999999999999</v>
          </cell>
          <cell r="Y279">
            <v>15.692</v>
          </cell>
          <cell r="Z279">
            <v>28.8</v>
          </cell>
          <cell r="AA279">
            <v>3.2879999999999998</v>
          </cell>
          <cell r="AB279">
            <v>27.975999999999999</v>
          </cell>
          <cell r="AC279">
            <v>18.04</v>
          </cell>
          <cell r="AD279">
            <v>8.8219999999999992</v>
          </cell>
          <cell r="AE279">
            <v>61.42</v>
          </cell>
          <cell r="AF279">
            <v>9.3699999999999992</v>
          </cell>
          <cell r="AG279">
            <v>35.991999999999997</v>
          </cell>
          <cell r="AH279">
            <v>8.4879999999999995</v>
          </cell>
          <cell r="AI279">
            <v>34.408000000000001</v>
          </cell>
          <cell r="AJ279">
            <v>36.816000000000003</v>
          </cell>
          <cell r="AK279">
            <v>13.496</v>
          </cell>
          <cell r="AL279">
            <v>14.244</v>
          </cell>
          <cell r="AM279">
            <v>27.152000000000001</v>
          </cell>
        </row>
        <row r="280">
          <cell r="P280">
            <v>0.27700000000000002</v>
          </cell>
          <cell r="Q280">
            <v>8.0259999999999998</v>
          </cell>
          <cell r="R280">
            <v>21.765999999999998</v>
          </cell>
          <cell r="S280">
            <v>2.0150000000000001</v>
          </cell>
          <cell r="T280">
            <v>62.24</v>
          </cell>
          <cell r="U280">
            <v>2.3839999999999999</v>
          </cell>
          <cell r="V280">
            <v>14.936</v>
          </cell>
          <cell r="W280">
            <v>18.751000000000001</v>
          </cell>
          <cell r="X280">
            <v>16.359000000000002</v>
          </cell>
          <cell r="Y280">
            <v>15.659000000000001</v>
          </cell>
          <cell r="Z280">
            <v>28.75</v>
          </cell>
          <cell r="AA280">
            <v>3.2759999999999998</v>
          </cell>
          <cell r="AB280">
            <v>27.927</v>
          </cell>
          <cell r="AC280">
            <v>18.004999999999999</v>
          </cell>
          <cell r="AD280">
            <v>8.8064999999999998</v>
          </cell>
          <cell r="AE280">
            <v>61.34</v>
          </cell>
          <cell r="AF280">
            <v>9.3524999999999991</v>
          </cell>
          <cell r="AG280">
            <v>35.933999999999997</v>
          </cell>
          <cell r="AH280">
            <v>8.4760000000000009</v>
          </cell>
          <cell r="AI280">
            <v>34.341000000000001</v>
          </cell>
          <cell r="AJ280">
            <v>36.756999999999998</v>
          </cell>
          <cell r="AK280">
            <v>13.467000000000001</v>
          </cell>
          <cell r="AL280">
            <v>14.212999999999999</v>
          </cell>
          <cell r="AM280">
            <v>27.103999999999999</v>
          </cell>
        </row>
        <row r="281">
          <cell r="P281">
            <v>0.27800000000000002</v>
          </cell>
          <cell r="Q281">
            <v>8.0139999999999993</v>
          </cell>
          <cell r="R281">
            <v>21.724</v>
          </cell>
          <cell r="S281">
            <v>2.0099999999999998</v>
          </cell>
          <cell r="T281">
            <v>62.16</v>
          </cell>
          <cell r="U281">
            <v>2.3759999999999999</v>
          </cell>
          <cell r="V281">
            <v>14.904</v>
          </cell>
          <cell r="W281">
            <v>18.713999999999999</v>
          </cell>
          <cell r="X281">
            <v>16.326000000000001</v>
          </cell>
          <cell r="Y281">
            <v>15.625999999999999</v>
          </cell>
          <cell r="Z281">
            <v>28.7</v>
          </cell>
          <cell r="AA281">
            <v>3.2639999999999998</v>
          </cell>
          <cell r="AB281">
            <v>27.878</v>
          </cell>
          <cell r="AC281">
            <v>17.97</v>
          </cell>
          <cell r="AD281">
            <v>8.7910000000000004</v>
          </cell>
          <cell r="AE281">
            <v>61.26</v>
          </cell>
          <cell r="AF281">
            <v>9.3350000000000009</v>
          </cell>
          <cell r="AG281">
            <v>35.875999999999998</v>
          </cell>
          <cell r="AH281">
            <v>8.4640000000000004</v>
          </cell>
          <cell r="AI281">
            <v>34.274000000000001</v>
          </cell>
          <cell r="AJ281">
            <v>36.698</v>
          </cell>
          <cell r="AK281">
            <v>13.438000000000001</v>
          </cell>
          <cell r="AL281">
            <v>14.182</v>
          </cell>
          <cell r="AM281">
            <v>27.056000000000001</v>
          </cell>
        </row>
        <row r="282">
          <cell r="P282">
            <v>0.27900000000000003</v>
          </cell>
          <cell r="Q282">
            <v>8.0020000000000007</v>
          </cell>
          <cell r="R282">
            <v>21.681999999999999</v>
          </cell>
          <cell r="S282">
            <v>2.0049999999999999</v>
          </cell>
          <cell r="T282">
            <v>62.08</v>
          </cell>
          <cell r="U282">
            <v>2.3679999999999999</v>
          </cell>
          <cell r="V282">
            <v>14.872</v>
          </cell>
          <cell r="W282">
            <v>18.677</v>
          </cell>
          <cell r="X282">
            <v>16.292999999999999</v>
          </cell>
          <cell r="Y282">
            <v>15.593</v>
          </cell>
          <cell r="Z282">
            <v>28.65</v>
          </cell>
          <cell r="AA282">
            <v>3.2519999999999998</v>
          </cell>
          <cell r="AB282">
            <v>27.829000000000001</v>
          </cell>
          <cell r="AC282">
            <v>17.934999999999999</v>
          </cell>
          <cell r="AD282">
            <v>8.7754999999999992</v>
          </cell>
          <cell r="AE282">
            <v>61.18</v>
          </cell>
          <cell r="AF282">
            <v>9.3175000000000008</v>
          </cell>
          <cell r="AG282">
            <v>35.817999999999998</v>
          </cell>
          <cell r="AH282">
            <v>8.452</v>
          </cell>
          <cell r="AI282">
            <v>34.207000000000001</v>
          </cell>
          <cell r="AJ282">
            <v>36.639000000000003</v>
          </cell>
          <cell r="AK282">
            <v>13.409000000000001</v>
          </cell>
          <cell r="AL282">
            <v>14.151</v>
          </cell>
          <cell r="AM282">
            <v>27.007999999999999</v>
          </cell>
        </row>
        <row r="283">
          <cell r="P283">
            <v>0.28000000000000003</v>
          </cell>
          <cell r="Q283">
            <v>7.99</v>
          </cell>
          <cell r="R283">
            <v>21.64</v>
          </cell>
          <cell r="S283">
            <v>2</v>
          </cell>
          <cell r="T283">
            <v>62</v>
          </cell>
          <cell r="U283">
            <v>2.36</v>
          </cell>
          <cell r="V283">
            <v>14.84</v>
          </cell>
          <cell r="W283">
            <v>18.64</v>
          </cell>
          <cell r="X283">
            <v>16.260000000000002</v>
          </cell>
          <cell r="Y283">
            <v>15.56</v>
          </cell>
          <cell r="Z283">
            <v>28.6</v>
          </cell>
          <cell r="AA283">
            <v>3.24</v>
          </cell>
          <cell r="AB283">
            <v>27.78</v>
          </cell>
          <cell r="AC283">
            <v>17.899999999999999</v>
          </cell>
          <cell r="AD283">
            <v>8.76</v>
          </cell>
          <cell r="AE283">
            <v>61.1</v>
          </cell>
          <cell r="AF283">
            <v>9.3000000000000007</v>
          </cell>
          <cell r="AG283">
            <v>35.76</v>
          </cell>
          <cell r="AH283">
            <v>8.44</v>
          </cell>
          <cell r="AI283">
            <v>34.14</v>
          </cell>
          <cell r="AJ283">
            <v>36.58</v>
          </cell>
          <cell r="AK283">
            <v>13.38</v>
          </cell>
          <cell r="AL283">
            <v>14.12</v>
          </cell>
          <cell r="AM283">
            <v>26.96</v>
          </cell>
        </row>
        <row r="284">
          <cell r="P284">
            <v>0.28100000000000003</v>
          </cell>
          <cell r="Q284">
            <v>7.9779999999999998</v>
          </cell>
          <cell r="R284">
            <v>21.597999999999999</v>
          </cell>
          <cell r="S284">
            <v>1.9950000000000001</v>
          </cell>
          <cell r="T284">
            <v>61.92</v>
          </cell>
          <cell r="U284">
            <v>2.3519999999999999</v>
          </cell>
          <cell r="V284">
            <v>14.808</v>
          </cell>
          <cell r="W284">
            <v>18.603000000000002</v>
          </cell>
          <cell r="X284">
            <v>16.227</v>
          </cell>
          <cell r="Y284">
            <v>15.526999999999999</v>
          </cell>
          <cell r="Z284">
            <v>28.55</v>
          </cell>
          <cell r="AA284">
            <v>3.2280000000000002</v>
          </cell>
          <cell r="AB284">
            <v>27.731000000000002</v>
          </cell>
          <cell r="AC284">
            <v>17.864999999999998</v>
          </cell>
          <cell r="AD284">
            <v>8.7445000000000004</v>
          </cell>
          <cell r="AE284">
            <v>61.02</v>
          </cell>
          <cell r="AF284">
            <v>9.2825000000000006</v>
          </cell>
          <cell r="AG284">
            <v>35.701999999999998</v>
          </cell>
          <cell r="AH284">
            <v>8.4280000000000008</v>
          </cell>
          <cell r="AI284">
            <v>34.073</v>
          </cell>
          <cell r="AJ284">
            <v>36.521000000000001</v>
          </cell>
          <cell r="AK284">
            <v>13.351000000000001</v>
          </cell>
          <cell r="AL284">
            <v>14.089</v>
          </cell>
          <cell r="AM284">
            <v>26.911999999999999</v>
          </cell>
        </row>
        <row r="285">
          <cell r="P285">
            <v>0.28199999999999997</v>
          </cell>
          <cell r="Q285">
            <v>7.9660000000000002</v>
          </cell>
          <cell r="R285">
            <v>21.556000000000001</v>
          </cell>
          <cell r="S285">
            <v>1.99</v>
          </cell>
          <cell r="T285">
            <v>61.84</v>
          </cell>
          <cell r="U285">
            <v>2.3439999999999999</v>
          </cell>
          <cell r="V285">
            <v>14.776</v>
          </cell>
          <cell r="W285">
            <v>18.565999999999999</v>
          </cell>
          <cell r="X285">
            <v>16.193999999999999</v>
          </cell>
          <cell r="Y285">
            <v>15.494</v>
          </cell>
          <cell r="Z285">
            <v>28.5</v>
          </cell>
          <cell r="AA285">
            <v>3.2160000000000002</v>
          </cell>
          <cell r="AB285">
            <v>27.681999999999999</v>
          </cell>
          <cell r="AC285">
            <v>17.829999999999998</v>
          </cell>
          <cell r="AD285">
            <v>8.7289999999999992</v>
          </cell>
          <cell r="AE285">
            <v>60.94</v>
          </cell>
          <cell r="AF285">
            <v>9.2650000000000006</v>
          </cell>
          <cell r="AG285">
            <v>35.643999999999998</v>
          </cell>
          <cell r="AH285">
            <v>8.4160000000000004</v>
          </cell>
          <cell r="AI285">
            <v>34.006</v>
          </cell>
          <cell r="AJ285">
            <v>36.462000000000003</v>
          </cell>
          <cell r="AK285">
            <v>13.321999999999999</v>
          </cell>
          <cell r="AL285">
            <v>14.058</v>
          </cell>
          <cell r="AM285">
            <v>26.864000000000001</v>
          </cell>
        </row>
        <row r="286">
          <cell r="P286">
            <v>0.28299999999999997</v>
          </cell>
          <cell r="Q286">
            <v>7.9539999999999997</v>
          </cell>
          <cell r="R286">
            <v>21.513999999999999</v>
          </cell>
          <cell r="S286">
            <v>1.9850000000000001</v>
          </cell>
          <cell r="T286">
            <v>61.76</v>
          </cell>
          <cell r="U286">
            <v>2.3359999999999999</v>
          </cell>
          <cell r="V286">
            <v>14.744</v>
          </cell>
          <cell r="W286">
            <v>18.529</v>
          </cell>
          <cell r="X286">
            <v>16.161000000000001</v>
          </cell>
          <cell r="Y286">
            <v>15.461</v>
          </cell>
          <cell r="Z286">
            <v>28.45</v>
          </cell>
          <cell r="AA286">
            <v>3.2040000000000002</v>
          </cell>
          <cell r="AB286">
            <v>27.632999999999999</v>
          </cell>
          <cell r="AC286">
            <v>17.795000000000002</v>
          </cell>
          <cell r="AD286">
            <v>8.7134999999999998</v>
          </cell>
          <cell r="AE286">
            <v>60.86</v>
          </cell>
          <cell r="AF286">
            <v>9.2475000000000005</v>
          </cell>
          <cell r="AG286">
            <v>35.585999999999999</v>
          </cell>
          <cell r="AH286">
            <v>8.4039999999999999</v>
          </cell>
          <cell r="AI286">
            <v>33.939</v>
          </cell>
          <cell r="AJ286">
            <v>36.402999999999999</v>
          </cell>
          <cell r="AK286">
            <v>13.292999999999999</v>
          </cell>
          <cell r="AL286">
            <v>14.026999999999999</v>
          </cell>
          <cell r="AM286">
            <v>26.815999999999999</v>
          </cell>
        </row>
        <row r="287">
          <cell r="P287">
            <v>0.28399999999999997</v>
          </cell>
          <cell r="Q287">
            <v>7.9420000000000002</v>
          </cell>
          <cell r="R287">
            <v>21.472000000000001</v>
          </cell>
          <cell r="S287">
            <v>1.98</v>
          </cell>
          <cell r="T287">
            <v>61.68</v>
          </cell>
          <cell r="U287">
            <v>2.3279999999999998</v>
          </cell>
          <cell r="V287">
            <v>14.712</v>
          </cell>
          <cell r="W287">
            <v>18.492000000000001</v>
          </cell>
          <cell r="X287">
            <v>16.128</v>
          </cell>
          <cell r="Y287">
            <v>15.428000000000001</v>
          </cell>
          <cell r="Z287">
            <v>28.4</v>
          </cell>
          <cell r="AA287">
            <v>3.1920000000000002</v>
          </cell>
          <cell r="AB287">
            <v>27.584</v>
          </cell>
          <cell r="AC287">
            <v>17.760000000000002</v>
          </cell>
          <cell r="AD287">
            <v>8.6980000000000004</v>
          </cell>
          <cell r="AE287">
            <v>60.78</v>
          </cell>
          <cell r="AF287">
            <v>9.23</v>
          </cell>
          <cell r="AG287">
            <v>35.527999999999999</v>
          </cell>
          <cell r="AH287">
            <v>8.3919999999999995</v>
          </cell>
          <cell r="AI287">
            <v>33.872</v>
          </cell>
          <cell r="AJ287">
            <v>36.344000000000001</v>
          </cell>
          <cell r="AK287">
            <v>13.263999999999999</v>
          </cell>
          <cell r="AL287">
            <v>13.996</v>
          </cell>
          <cell r="AM287">
            <v>26.768000000000001</v>
          </cell>
        </row>
        <row r="288">
          <cell r="P288">
            <v>0.28499999999999998</v>
          </cell>
          <cell r="Q288">
            <v>7.93</v>
          </cell>
          <cell r="R288">
            <v>21.43</v>
          </cell>
          <cell r="S288">
            <v>1.9750000000000001</v>
          </cell>
          <cell r="T288">
            <v>61.6</v>
          </cell>
          <cell r="U288">
            <v>2.3199999999999998</v>
          </cell>
          <cell r="V288">
            <v>14.68</v>
          </cell>
          <cell r="W288">
            <v>18.454999999999998</v>
          </cell>
          <cell r="X288">
            <v>16.094999999999999</v>
          </cell>
          <cell r="Y288">
            <v>15.395</v>
          </cell>
          <cell r="Z288">
            <v>28.35</v>
          </cell>
          <cell r="AA288">
            <v>3.18</v>
          </cell>
          <cell r="AB288">
            <v>27.535</v>
          </cell>
          <cell r="AC288">
            <v>17.725000000000001</v>
          </cell>
          <cell r="AD288">
            <v>8.6824999999999992</v>
          </cell>
          <cell r="AE288">
            <v>60.7</v>
          </cell>
          <cell r="AF288">
            <v>9.2125000000000004</v>
          </cell>
          <cell r="AG288">
            <v>35.47</v>
          </cell>
          <cell r="AH288">
            <v>8.3800000000000008</v>
          </cell>
          <cell r="AI288">
            <v>33.805</v>
          </cell>
          <cell r="AJ288">
            <v>36.284999999999997</v>
          </cell>
          <cell r="AK288">
            <v>13.234999999999999</v>
          </cell>
          <cell r="AL288">
            <v>13.965</v>
          </cell>
          <cell r="AM288">
            <v>26.72</v>
          </cell>
        </row>
        <row r="289">
          <cell r="P289">
            <v>0.28599999999999998</v>
          </cell>
          <cell r="Q289">
            <v>7.9180000000000001</v>
          </cell>
          <cell r="R289">
            <v>21.388000000000002</v>
          </cell>
          <cell r="S289">
            <v>1.97</v>
          </cell>
          <cell r="T289">
            <v>61.52</v>
          </cell>
          <cell r="U289">
            <v>2.3119999999999998</v>
          </cell>
          <cell r="V289">
            <v>14.648</v>
          </cell>
          <cell r="W289">
            <v>18.417999999999999</v>
          </cell>
          <cell r="X289">
            <v>16.062000000000001</v>
          </cell>
          <cell r="Y289">
            <v>15.362</v>
          </cell>
          <cell r="Z289">
            <v>28.3</v>
          </cell>
          <cell r="AA289">
            <v>3.1680000000000001</v>
          </cell>
          <cell r="AB289">
            <v>27.486000000000001</v>
          </cell>
          <cell r="AC289">
            <v>17.690000000000001</v>
          </cell>
          <cell r="AD289">
            <v>8.6669999999999998</v>
          </cell>
          <cell r="AE289">
            <v>60.62</v>
          </cell>
          <cell r="AF289">
            <v>9.1950000000000003</v>
          </cell>
          <cell r="AG289">
            <v>35.411999999999999</v>
          </cell>
          <cell r="AH289">
            <v>8.3680000000000003</v>
          </cell>
          <cell r="AI289">
            <v>33.738</v>
          </cell>
          <cell r="AJ289">
            <v>36.225999999999999</v>
          </cell>
          <cell r="AK289">
            <v>13.206</v>
          </cell>
          <cell r="AL289">
            <v>13.933999999999999</v>
          </cell>
          <cell r="AM289">
            <v>26.672000000000001</v>
          </cell>
        </row>
        <row r="290">
          <cell r="P290">
            <v>0.28699999999999998</v>
          </cell>
          <cell r="Q290">
            <v>7.9059999999999997</v>
          </cell>
          <cell r="R290">
            <v>21.346</v>
          </cell>
          <cell r="S290">
            <v>1.9650000000000001</v>
          </cell>
          <cell r="T290">
            <v>61.44</v>
          </cell>
          <cell r="U290">
            <v>2.3039999999999998</v>
          </cell>
          <cell r="V290">
            <v>14.616</v>
          </cell>
          <cell r="W290">
            <v>18.381</v>
          </cell>
          <cell r="X290">
            <v>16.029</v>
          </cell>
          <cell r="Y290">
            <v>15.329000000000001</v>
          </cell>
          <cell r="Z290">
            <v>28.25</v>
          </cell>
          <cell r="AA290">
            <v>3.1560000000000001</v>
          </cell>
          <cell r="AB290">
            <v>27.437000000000001</v>
          </cell>
          <cell r="AC290">
            <v>17.655000000000001</v>
          </cell>
          <cell r="AD290">
            <v>8.6515000000000004</v>
          </cell>
          <cell r="AE290">
            <v>60.54</v>
          </cell>
          <cell r="AF290">
            <v>9.1775000000000002</v>
          </cell>
          <cell r="AG290">
            <v>35.353999999999999</v>
          </cell>
          <cell r="AH290">
            <v>8.3559999999999999</v>
          </cell>
          <cell r="AI290">
            <v>33.670999999999999</v>
          </cell>
          <cell r="AJ290">
            <v>36.167000000000002</v>
          </cell>
          <cell r="AK290">
            <v>13.177</v>
          </cell>
          <cell r="AL290">
            <v>13.903</v>
          </cell>
          <cell r="AM290">
            <v>26.623999999999999</v>
          </cell>
        </row>
        <row r="291">
          <cell r="P291">
            <v>0.28799999999999998</v>
          </cell>
          <cell r="Q291">
            <v>7.8940000000000001</v>
          </cell>
          <cell r="R291">
            <v>21.303999999999998</v>
          </cell>
          <cell r="S291">
            <v>1.96</v>
          </cell>
          <cell r="T291">
            <v>61.36</v>
          </cell>
          <cell r="U291">
            <v>2.2959999999999998</v>
          </cell>
          <cell r="V291">
            <v>14.584</v>
          </cell>
          <cell r="W291">
            <v>18.344000000000001</v>
          </cell>
          <cell r="X291">
            <v>15.996</v>
          </cell>
          <cell r="Y291">
            <v>15.295999999999999</v>
          </cell>
          <cell r="Z291">
            <v>28.2</v>
          </cell>
          <cell r="AA291">
            <v>3.1440000000000001</v>
          </cell>
          <cell r="AB291">
            <v>27.388000000000002</v>
          </cell>
          <cell r="AC291">
            <v>17.62</v>
          </cell>
          <cell r="AD291">
            <v>8.6359999999999992</v>
          </cell>
          <cell r="AE291">
            <v>60.46</v>
          </cell>
          <cell r="AF291">
            <v>9.16</v>
          </cell>
          <cell r="AG291">
            <v>35.295999999999999</v>
          </cell>
          <cell r="AH291">
            <v>8.3439999999999994</v>
          </cell>
          <cell r="AI291">
            <v>33.603999999999999</v>
          </cell>
          <cell r="AJ291">
            <v>36.107999999999997</v>
          </cell>
          <cell r="AK291">
            <v>13.148</v>
          </cell>
          <cell r="AL291">
            <v>13.872</v>
          </cell>
          <cell r="AM291">
            <v>26.576000000000001</v>
          </cell>
        </row>
        <row r="292">
          <cell r="P292">
            <v>0.28899999999999998</v>
          </cell>
          <cell r="Q292">
            <v>7.8819999999999997</v>
          </cell>
          <cell r="R292">
            <v>21.262</v>
          </cell>
          <cell r="S292">
            <v>1.9550000000000001</v>
          </cell>
          <cell r="T292">
            <v>61.28</v>
          </cell>
          <cell r="U292">
            <v>2.2879999999999998</v>
          </cell>
          <cell r="V292">
            <v>14.552</v>
          </cell>
          <cell r="W292">
            <v>18.306999999999999</v>
          </cell>
          <cell r="X292">
            <v>15.962999999999999</v>
          </cell>
          <cell r="Y292">
            <v>15.263</v>
          </cell>
          <cell r="Z292">
            <v>28.15</v>
          </cell>
          <cell r="AA292">
            <v>3.1320000000000001</v>
          </cell>
          <cell r="AB292">
            <v>27.338999999999999</v>
          </cell>
          <cell r="AC292">
            <v>17.585000000000001</v>
          </cell>
          <cell r="AD292">
            <v>8.6204999999999998</v>
          </cell>
          <cell r="AE292">
            <v>60.38</v>
          </cell>
          <cell r="AF292">
            <v>9.1425000000000001</v>
          </cell>
          <cell r="AG292">
            <v>35.238</v>
          </cell>
          <cell r="AH292">
            <v>8.3320000000000007</v>
          </cell>
          <cell r="AI292">
            <v>33.536999999999999</v>
          </cell>
          <cell r="AJ292">
            <v>36.048999999999999</v>
          </cell>
          <cell r="AK292">
            <v>13.119</v>
          </cell>
          <cell r="AL292">
            <v>13.840999999999999</v>
          </cell>
          <cell r="AM292">
            <v>26.527999999999999</v>
          </cell>
        </row>
        <row r="293">
          <cell r="P293">
            <v>0.28999999999999998</v>
          </cell>
          <cell r="Q293">
            <v>7.87</v>
          </cell>
          <cell r="R293">
            <v>21.22</v>
          </cell>
          <cell r="S293">
            <v>1.95</v>
          </cell>
          <cell r="T293">
            <v>61.2</v>
          </cell>
          <cell r="U293">
            <v>2.2799999999999998</v>
          </cell>
          <cell r="V293">
            <v>14.52</v>
          </cell>
          <cell r="W293">
            <v>18.27</v>
          </cell>
          <cell r="X293">
            <v>15.93</v>
          </cell>
          <cell r="Y293">
            <v>15.23</v>
          </cell>
          <cell r="Z293">
            <v>28.1</v>
          </cell>
          <cell r="AA293">
            <v>3.12</v>
          </cell>
          <cell r="AB293">
            <v>27.29</v>
          </cell>
          <cell r="AC293">
            <v>17.55</v>
          </cell>
          <cell r="AD293">
            <v>8.6050000000000004</v>
          </cell>
          <cell r="AE293">
            <v>60.3</v>
          </cell>
          <cell r="AF293">
            <v>9.125</v>
          </cell>
          <cell r="AG293">
            <v>35.18</v>
          </cell>
          <cell r="AH293">
            <v>8.32</v>
          </cell>
          <cell r="AI293">
            <v>33.47</v>
          </cell>
          <cell r="AJ293">
            <v>35.99</v>
          </cell>
          <cell r="AK293">
            <v>13.09</v>
          </cell>
          <cell r="AL293">
            <v>13.81</v>
          </cell>
          <cell r="AM293">
            <v>26.48</v>
          </cell>
        </row>
        <row r="294">
          <cell r="P294">
            <v>0.29099999999999998</v>
          </cell>
          <cell r="Q294">
            <v>7.8579999999999997</v>
          </cell>
          <cell r="R294">
            <v>21.178000000000001</v>
          </cell>
          <cell r="S294">
            <v>1.9450000000000001</v>
          </cell>
          <cell r="T294">
            <v>61.12</v>
          </cell>
          <cell r="U294">
            <v>2.2719999999999998</v>
          </cell>
          <cell r="V294">
            <v>14.488</v>
          </cell>
          <cell r="W294">
            <v>18.233000000000001</v>
          </cell>
          <cell r="X294">
            <v>15.897</v>
          </cell>
          <cell r="Y294">
            <v>15.196999999999999</v>
          </cell>
          <cell r="Z294">
            <v>28.05</v>
          </cell>
          <cell r="AA294">
            <v>3.1080000000000001</v>
          </cell>
          <cell r="AB294">
            <v>27.241</v>
          </cell>
          <cell r="AC294">
            <v>17.515000000000001</v>
          </cell>
          <cell r="AD294">
            <v>8.5894999999999992</v>
          </cell>
          <cell r="AE294">
            <v>60.22</v>
          </cell>
          <cell r="AF294">
            <v>9.1074999999999999</v>
          </cell>
          <cell r="AG294">
            <v>35.122</v>
          </cell>
          <cell r="AH294">
            <v>8.3079999999999998</v>
          </cell>
          <cell r="AI294">
            <v>33.402999999999999</v>
          </cell>
          <cell r="AJ294">
            <v>35.930999999999997</v>
          </cell>
          <cell r="AK294">
            <v>13.061</v>
          </cell>
          <cell r="AL294">
            <v>13.779</v>
          </cell>
          <cell r="AM294">
            <v>26.431999999999999</v>
          </cell>
        </row>
        <row r="295">
          <cell r="P295">
            <v>0.29199999999999998</v>
          </cell>
          <cell r="Q295">
            <v>7.8460000000000001</v>
          </cell>
          <cell r="R295">
            <v>21.135999999999999</v>
          </cell>
          <cell r="S295">
            <v>1.94</v>
          </cell>
          <cell r="T295">
            <v>61.04</v>
          </cell>
          <cell r="U295">
            <v>2.2639999999999998</v>
          </cell>
          <cell r="V295">
            <v>14.456</v>
          </cell>
          <cell r="W295">
            <v>18.196000000000002</v>
          </cell>
          <cell r="X295">
            <v>15.864000000000001</v>
          </cell>
          <cell r="Y295">
            <v>15.164</v>
          </cell>
          <cell r="Z295">
            <v>28</v>
          </cell>
          <cell r="AA295">
            <v>3.0960000000000001</v>
          </cell>
          <cell r="AB295">
            <v>27.192</v>
          </cell>
          <cell r="AC295">
            <v>17.48</v>
          </cell>
          <cell r="AD295">
            <v>8.5739999999999998</v>
          </cell>
          <cell r="AE295">
            <v>60.14</v>
          </cell>
          <cell r="AF295">
            <v>9.09</v>
          </cell>
          <cell r="AG295">
            <v>35.064</v>
          </cell>
          <cell r="AH295">
            <v>8.2959999999999994</v>
          </cell>
          <cell r="AI295">
            <v>33.335999999999999</v>
          </cell>
          <cell r="AJ295">
            <v>35.872</v>
          </cell>
          <cell r="AK295">
            <v>13.032</v>
          </cell>
          <cell r="AL295">
            <v>13.747999999999999</v>
          </cell>
          <cell r="AM295">
            <v>26.384</v>
          </cell>
        </row>
        <row r="296">
          <cell r="P296">
            <v>0.29299999999999998</v>
          </cell>
          <cell r="Q296">
            <v>7.8339999999999996</v>
          </cell>
          <cell r="R296">
            <v>21.094000000000001</v>
          </cell>
          <cell r="S296">
            <v>1.9350000000000001</v>
          </cell>
          <cell r="T296">
            <v>60.96</v>
          </cell>
          <cell r="U296">
            <v>2.2559999999999998</v>
          </cell>
          <cell r="V296">
            <v>14.423999999999999</v>
          </cell>
          <cell r="W296">
            <v>18.158999999999999</v>
          </cell>
          <cell r="X296">
            <v>15.831</v>
          </cell>
          <cell r="Y296">
            <v>15.131</v>
          </cell>
          <cell r="Z296">
            <v>27.95</v>
          </cell>
          <cell r="AA296">
            <v>3.0840000000000001</v>
          </cell>
          <cell r="AB296">
            <v>27.143000000000001</v>
          </cell>
          <cell r="AC296">
            <v>17.445</v>
          </cell>
          <cell r="AD296">
            <v>8.5585000000000004</v>
          </cell>
          <cell r="AE296">
            <v>60.06</v>
          </cell>
          <cell r="AF296">
            <v>9.0724999999999998</v>
          </cell>
          <cell r="AG296">
            <v>35.006</v>
          </cell>
          <cell r="AH296">
            <v>8.2840000000000007</v>
          </cell>
          <cell r="AI296">
            <v>33.268999999999998</v>
          </cell>
          <cell r="AJ296">
            <v>35.813000000000002</v>
          </cell>
          <cell r="AK296">
            <v>13.003</v>
          </cell>
          <cell r="AL296">
            <v>13.717000000000001</v>
          </cell>
          <cell r="AM296">
            <v>26.335999999999999</v>
          </cell>
        </row>
        <row r="297">
          <cell r="P297">
            <v>0.29399999999999998</v>
          </cell>
          <cell r="Q297">
            <v>7.8220000000000001</v>
          </cell>
          <cell r="R297">
            <v>21.052</v>
          </cell>
          <cell r="S297">
            <v>1.93</v>
          </cell>
          <cell r="T297">
            <v>60.88</v>
          </cell>
          <cell r="U297">
            <v>2.2480000000000002</v>
          </cell>
          <cell r="V297">
            <v>14.391999999999999</v>
          </cell>
          <cell r="W297">
            <v>18.122</v>
          </cell>
          <cell r="X297">
            <v>15.798</v>
          </cell>
          <cell r="Y297">
            <v>15.098000000000001</v>
          </cell>
          <cell r="Z297">
            <v>27.9</v>
          </cell>
          <cell r="AA297">
            <v>3.0720000000000001</v>
          </cell>
          <cell r="AB297">
            <v>27.094000000000001</v>
          </cell>
          <cell r="AC297">
            <v>17.41</v>
          </cell>
          <cell r="AD297">
            <v>8.5429999999999993</v>
          </cell>
          <cell r="AE297">
            <v>59.98</v>
          </cell>
          <cell r="AF297">
            <v>9.0549999999999997</v>
          </cell>
          <cell r="AG297">
            <v>34.948</v>
          </cell>
          <cell r="AH297">
            <v>8.2720000000000002</v>
          </cell>
          <cell r="AI297">
            <v>33.201999999999998</v>
          </cell>
          <cell r="AJ297">
            <v>35.753999999999998</v>
          </cell>
          <cell r="AK297">
            <v>12.974</v>
          </cell>
          <cell r="AL297">
            <v>13.686</v>
          </cell>
          <cell r="AM297">
            <v>26.288</v>
          </cell>
        </row>
        <row r="298">
          <cell r="P298">
            <v>0.29499999999999998</v>
          </cell>
          <cell r="Q298">
            <v>7.81</v>
          </cell>
          <cell r="R298">
            <v>21.01</v>
          </cell>
          <cell r="S298">
            <v>1.925</v>
          </cell>
          <cell r="T298">
            <v>60.8</v>
          </cell>
          <cell r="U298">
            <v>2.2400000000000002</v>
          </cell>
          <cell r="V298">
            <v>14.36</v>
          </cell>
          <cell r="W298">
            <v>18.085000000000001</v>
          </cell>
          <cell r="X298">
            <v>15.765000000000001</v>
          </cell>
          <cell r="Y298">
            <v>15.065</v>
          </cell>
          <cell r="Z298">
            <v>27.85</v>
          </cell>
          <cell r="AA298">
            <v>3.06</v>
          </cell>
          <cell r="AB298">
            <v>27.045000000000002</v>
          </cell>
          <cell r="AC298">
            <v>17.375</v>
          </cell>
          <cell r="AD298">
            <v>8.5274999999999999</v>
          </cell>
          <cell r="AE298">
            <v>59.9</v>
          </cell>
          <cell r="AF298">
            <v>9.0374999999999996</v>
          </cell>
          <cell r="AG298">
            <v>34.89</v>
          </cell>
          <cell r="AH298">
            <v>8.26</v>
          </cell>
          <cell r="AI298">
            <v>33.134999999999998</v>
          </cell>
          <cell r="AJ298">
            <v>35.695</v>
          </cell>
          <cell r="AK298">
            <v>12.945</v>
          </cell>
          <cell r="AL298">
            <v>13.654999999999999</v>
          </cell>
          <cell r="AM298">
            <v>26.24</v>
          </cell>
        </row>
        <row r="299">
          <cell r="P299">
            <v>0.29599999999999999</v>
          </cell>
          <cell r="Q299">
            <v>7.798</v>
          </cell>
          <cell r="R299">
            <v>20.968</v>
          </cell>
          <cell r="S299">
            <v>1.92</v>
          </cell>
          <cell r="T299">
            <v>60.72</v>
          </cell>
          <cell r="U299">
            <v>2.2320000000000002</v>
          </cell>
          <cell r="V299">
            <v>14.327999999999999</v>
          </cell>
          <cell r="W299">
            <v>18.047999999999998</v>
          </cell>
          <cell r="X299">
            <v>15.731999999999999</v>
          </cell>
          <cell r="Y299">
            <v>15.032</v>
          </cell>
          <cell r="Z299">
            <v>27.8</v>
          </cell>
          <cell r="AA299">
            <v>3.048</v>
          </cell>
          <cell r="AB299">
            <v>26.995999999999999</v>
          </cell>
          <cell r="AC299">
            <v>17.34</v>
          </cell>
          <cell r="AD299">
            <v>8.5120000000000005</v>
          </cell>
          <cell r="AE299">
            <v>59.82</v>
          </cell>
          <cell r="AF299">
            <v>9.02</v>
          </cell>
          <cell r="AG299">
            <v>34.832000000000001</v>
          </cell>
          <cell r="AH299">
            <v>8.2479999999999993</v>
          </cell>
          <cell r="AI299">
            <v>33.067999999999998</v>
          </cell>
          <cell r="AJ299">
            <v>35.636000000000003</v>
          </cell>
          <cell r="AK299">
            <v>12.916</v>
          </cell>
          <cell r="AL299">
            <v>13.624000000000001</v>
          </cell>
          <cell r="AM299">
            <v>26.192</v>
          </cell>
        </row>
        <row r="300">
          <cell r="P300">
            <v>0.29699999999999999</v>
          </cell>
          <cell r="Q300">
            <v>7.7859999999999996</v>
          </cell>
          <cell r="R300">
            <v>20.925999999999998</v>
          </cell>
          <cell r="S300">
            <v>1.915</v>
          </cell>
          <cell r="T300">
            <v>60.64</v>
          </cell>
          <cell r="U300">
            <v>2.2240000000000002</v>
          </cell>
          <cell r="V300">
            <v>14.295999999999999</v>
          </cell>
          <cell r="W300">
            <v>18.010999999999999</v>
          </cell>
          <cell r="X300">
            <v>15.699</v>
          </cell>
          <cell r="Y300">
            <v>14.999000000000001</v>
          </cell>
          <cell r="Z300">
            <v>27.75</v>
          </cell>
          <cell r="AA300">
            <v>3.036</v>
          </cell>
          <cell r="AB300">
            <v>26.946999999999999</v>
          </cell>
          <cell r="AC300">
            <v>17.305</v>
          </cell>
          <cell r="AD300">
            <v>8.4964999999999993</v>
          </cell>
          <cell r="AE300">
            <v>59.74</v>
          </cell>
          <cell r="AF300">
            <v>9.0024999999999995</v>
          </cell>
          <cell r="AG300">
            <v>34.774000000000001</v>
          </cell>
          <cell r="AH300">
            <v>8.2360000000000007</v>
          </cell>
          <cell r="AI300">
            <v>33.000999999999998</v>
          </cell>
          <cell r="AJ300">
            <v>35.576999999999998</v>
          </cell>
          <cell r="AK300">
            <v>12.887</v>
          </cell>
          <cell r="AL300">
            <v>13.593</v>
          </cell>
          <cell r="AM300">
            <v>26.143999999999998</v>
          </cell>
        </row>
        <row r="301">
          <cell r="P301">
            <v>0.29799999999999999</v>
          </cell>
          <cell r="Q301">
            <v>7.774</v>
          </cell>
          <cell r="R301">
            <v>20.884</v>
          </cell>
          <cell r="S301">
            <v>1.91</v>
          </cell>
          <cell r="T301">
            <v>60.56</v>
          </cell>
          <cell r="U301">
            <v>2.2160000000000002</v>
          </cell>
          <cell r="V301">
            <v>14.263999999999999</v>
          </cell>
          <cell r="W301">
            <v>17.974</v>
          </cell>
          <cell r="X301">
            <v>15.666</v>
          </cell>
          <cell r="Y301">
            <v>14.965999999999999</v>
          </cell>
          <cell r="Z301">
            <v>27.7</v>
          </cell>
          <cell r="AA301">
            <v>3.024</v>
          </cell>
          <cell r="AB301">
            <v>26.898</v>
          </cell>
          <cell r="AC301">
            <v>17.27</v>
          </cell>
          <cell r="AD301">
            <v>8.4809999999999999</v>
          </cell>
          <cell r="AE301">
            <v>59.66</v>
          </cell>
          <cell r="AF301">
            <v>8.9849999999999994</v>
          </cell>
          <cell r="AG301">
            <v>34.716000000000001</v>
          </cell>
          <cell r="AH301">
            <v>8.2240000000000002</v>
          </cell>
          <cell r="AI301">
            <v>32.933999999999997</v>
          </cell>
          <cell r="AJ301">
            <v>35.518000000000001</v>
          </cell>
          <cell r="AK301">
            <v>12.858000000000001</v>
          </cell>
          <cell r="AL301">
            <v>13.561999999999999</v>
          </cell>
          <cell r="AM301">
            <v>26.096</v>
          </cell>
        </row>
        <row r="302">
          <cell r="P302">
            <v>0.29899999999999999</v>
          </cell>
          <cell r="Q302">
            <v>7.7619999999999996</v>
          </cell>
          <cell r="R302">
            <v>20.841999999999999</v>
          </cell>
          <cell r="S302">
            <v>1.905</v>
          </cell>
          <cell r="T302">
            <v>60.48</v>
          </cell>
          <cell r="U302">
            <v>2.2080000000000002</v>
          </cell>
          <cell r="V302">
            <v>14.231999999999999</v>
          </cell>
          <cell r="W302">
            <v>17.937000000000001</v>
          </cell>
          <cell r="X302">
            <v>15.632999999999999</v>
          </cell>
          <cell r="Y302">
            <v>14.933</v>
          </cell>
          <cell r="Z302">
            <v>27.65</v>
          </cell>
          <cell r="AA302">
            <v>3.012</v>
          </cell>
          <cell r="AB302">
            <v>26.849</v>
          </cell>
          <cell r="AC302">
            <v>17.234999999999999</v>
          </cell>
          <cell r="AD302">
            <v>8.4655000000000005</v>
          </cell>
          <cell r="AE302">
            <v>59.58</v>
          </cell>
          <cell r="AF302">
            <v>8.9674999999999994</v>
          </cell>
          <cell r="AG302">
            <v>34.658000000000001</v>
          </cell>
          <cell r="AH302">
            <v>8.2119999999999997</v>
          </cell>
          <cell r="AI302">
            <v>32.866999999999997</v>
          </cell>
          <cell r="AJ302">
            <v>35.459000000000003</v>
          </cell>
          <cell r="AK302">
            <v>12.829000000000001</v>
          </cell>
          <cell r="AL302">
            <v>13.531000000000001</v>
          </cell>
          <cell r="AM302">
            <v>26.047999999999998</v>
          </cell>
        </row>
        <row r="303">
          <cell r="P303">
            <v>0.3</v>
          </cell>
          <cell r="Q303">
            <v>7.75</v>
          </cell>
          <cell r="R303">
            <v>20.8</v>
          </cell>
          <cell r="S303">
            <v>1.9</v>
          </cell>
          <cell r="T303">
            <v>60.4</v>
          </cell>
          <cell r="U303">
            <v>2.2000000000000002</v>
          </cell>
          <cell r="V303">
            <v>14.2</v>
          </cell>
          <cell r="W303">
            <v>17.899999999999999</v>
          </cell>
          <cell r="X303">
            <v>15.6</v>
          </cell>
          <cell r="Y303">
            <v>14.9</v>
          </cell>
          <cell r="Z303">
            <v>27.6</v>
          </cell>
          <cell r="AA303">
            <v>3</v>
          </cell>
          <cell r="AB303">
            <v>26.8</v>
          </cell>
          <cell r="AC303">
            <v>17.2</v>
          </cell>
          <cell r="AD303">
            <v>8.4499999999999993</v>
          </cell>
          <cell r="AE303">
            <v>59.5</v>
          </cell>
          <cell r="AF303">
            <v>8.9499999999999993</v>
          </cell>
          <cell r="AG303">
            <v>34.6</v>
          </cell>
          <cell r="AH303">
            <v>8.1999999999999993</v>
          </cell>
          <cell r="AI303">
            <v>32.799999999999997</v>
          </cell>
          <cell r="AJ303">
            <v>35.4</v>
          </cell>
          <cell r="AK303">
            <v>12.8</v>
          </cell>
          <cell r="AL303">
            <v>13.5</v>
          </cell>
          <cell r="AM303">
            <v>26</v>
          </cell>
        </row>
        <row r="304">
          <cell r="P304">
            <v>0.30099999999999999</v>
          </cell>
          <cell r="Q304">
            <v>7.7385000000000002</v>
          </cell>
          <cell r="R304">
            <v>20.768999999999998</v>
          </cell>
          <cell r="S304">
            <v>1.8979999999999999</v>
          </cell>
          <cell r="T304">
            <v>60.323</v>
          </cell>
          <cell r="U304">
            <v>2.1970000000000001</v>
          </cell>
          <cell r="V304">
            <v>14.179</v>
          </cell>
          <cell r="W304">
            <v>17.873000000000001</v>
          </cell>
          <cell r="X304">
            <v>15.577</v>
          </cell>
          <cell r="Y304">
            <v>14.878</v>
          </cell>
          <cell r="Z304">
            <v>27.559000000000001</v>
          </cell>
          <cell r="AA304">
            <v>2.9929999999999999</v>
          </cell>
          <cell r="AB304">
            <v>26.76</v>
          </cell>
          <cell r="AC304">
            <v>17.173999999999999</v>
          </cell>
          <cell r="AD304">
            <v>8.44</v>
          </cell>
          <cell r="AE304">
            <v>59.423999999999999</v>
          </cell>
          <cell r="AF304">
            <v>8.9390000000000001</v>
          </cell>
          <cell r="AG304">
            <v>34.548999999999999</v>
          </cell>
          <cell r="AH304">
            <v>8.1895000000000007</v>
          </cell>
          <cell r="AI304">
            <v>32.759</v>
          </cell>
          <cell r="AJ304">
            <v>35.348999999999997</v>
          </cell>
          <cell r="AK304">
            <v>12.781000000000001</v>
          </cell>
          <cell r="AL304">
            <v>13.48</v>
          </cell>
          <cell r="AM304">
            <v>25.960999999999999</v>
          </cell>
        </row>
        <row r="305">
          <cell r="P305">
            <v>0.30199999999999999</v>
          </cell>
          <cell r="Q305">
            <v>7.7270000000000003</v>
          </cell>
          <cell r="R305">
            <v>20.738</v>
          </cell>
          <cell r="S305">
            <v>1.8959999999999999</v>
          </cell>
          <cell r="T305">
            <v>60.246000000000002</v>
          </cell>
          <cell r="U305">
            <v>2.194</v>
          </cell>
          <cell r="V305">
            <v>14.157999999999999</v>
          </cell>
          <cell r="W305">
            <v>17.846</v>
          </cell>
          <cell r="X305">
            <v>15.554</v>
          </cell>
          <cell r="Y305">
            <v>14.856</v>
          </cell>
          <cell r="Z305">
            <v>27.518000000000001</v>
          </cell>
          <cell r="AA305">
            <v>2.9860000000000002</v>
          </cell>
          <cell r="AB305">
            <v>26.72</v>
          </cell>
          <cell r="AC305">
            <v>17.148</v>
          </cell>
          <cell r="AD305">
            <v>8.43</v>
          </cell>
          <cell r="AE305">
            <v>59.347999999999999</v>
          </cell>
          <cell r="AF305">
            <v>8.9280000000000008</v>
          </cell>
          <cell r="AG305">
            <v>34.497999999999998</v>
          </cell>
          <cell r="AH305">
            <v>8.1790000000000003</v>
          </cell>
          <cell r="AI305">
            <v>32.718000000000004</v>
          </cell>
          <cell r="AJ305">
            <v>35.298000000000002</v>
          </cell>
          <cell r="AK305">
            <v>12.762</v>
          </cell>
          <cell r="AL305">
            <v>13.46</v>
          </cell>
          <cell r="AM305">
            <v>25.922000000000001</v>
          </cell>
        </row>
        <row r="306">
          <cell r="P306">
            <v>0.30299999999999999</v>
          </cell>
          <cell r="Q306">
            <v>7.7154999999999996</v>
          </cell>
          <cell r="R306">
            <v>20.707000000000001</v>
          </cell>
          <cell r="S306">
            <v>1.8939999999999999</v>
          </cell>
          <cell r="T306">
            <v>60.168999999999997</v>
          </cell>
          <cell r="U306">
            <v>2.1909999999999998</v>
          </cell>
          <cell r="V306">
            <v>14.137</v>
          </cell>
          <cell r="W306">
            <v>17.818999999999999</v>
          </cell>
          <cell r="X306">
            <v>15.531000000000001</v>
          </cell>
          <cell r="Y306">
            <v>14.834</v>
          </cell>
          <cell r="Z306">
            <v>27.477</v>
          </cell>
          <cell r="AA306">
            <v>2.9790000000000001</v>
          </cell>
          <cell r="AB306">
            <v>26.68</v>
          </cell>
          <cell r="AC306">
            <v>17.122</v>
          </cell>
          <cell r="AD306">
            <v>8.42</v>
          </cell>
          <cell r="AE306">
            <v>59.271999999999998</v>
          </cell>
          <cell r="AF306">
            <v>8.9169999999999998</v>
          </cell>
          <cell r="AG306">
            <v>34.447000000000003</v>
          </cell>
          <cell r="AH306">
            <v>8.1684999999999999</v>
          </cell>
          <cell r="AI306">
            <v>32.677</v>
          </cell>
          <cell r="AJ306">
            <v>35.247</v>
          </cell>
          <cell r="AK306">
            <v>12.743</v>
          </cell>
          <cell r="AL306">
            <v>13.44</v>
          </cell>
          <cell r="AM306">
            <v>25.882999999999999</v>
          </cell>
        </row>
        <row r="307">
          <cell r="P307">
            <v>0.30399999999999999</v>
          </cell>
          <cell r="Q307">
            <v>7.7039999999999997</v>
          </cell>
          <cell r="R307">
            <v>20.675999999999998</v>
          </cell>
          <cell r="S307">
            <v>1.8919999999999999</v>
          </cell>
          <cell r="T307">
            <v>60.091999999999999</v>
          </cell>
          <cell r="U307">
            <v>2.1880000000000002</v>
          </cell>
          <cell r="V307">
            <v>14.116</v>
          </cell>
          <cell r="W307">
            <v>17.792000000000002</v>
          </cell>
          <cell r="X307">
            <v>15.507999999999999</v>
          </cell>
          <cell r="Y307">
            <v>14.811999999999999</v>
          </cell>
          <cell r="Z307">
            <v>27.436</v>
          </cell>
          <cell r="AA307">
            <v>2.972</v>
          </cell>
          <cell r="AB307">
            <v>26.64</v>
          </cell>
          <cell r="AC307">
            <v>17.096</v>
          </cell>
          <cell r="AD307">
            <v>8.41</v>
          </cell>
          <cell r="AE307">
            <v>59.195999999999998</v>
          </cell>
          <cell r="AF307">
            <v>8.9060000000000006</v>
          </cell>
          <cell r="AG307">
            <v>34.396000000000001</v>
          </cell>
          <cell r="AH307">
            <v>8.1579999999999995</v>
          </cell>
          <cell r="AI307">
            <v>32.636000000000003</v>
          </cell>
          <cell r="AJ307">
            <v>35.195999999999998</v>
          </cell>
          <cell r="AK307">
            <v>12.724</v>
          </cell>
          <cell r="AL307">
            <v>13.42</v>
          </cell>
          <cell r="AM307">
            <v>25.844000000000001</v>
          </cell>
        </row>
        <row r="308">
          <cell r="P308">
            <v>0.30499999999999999</v>
          </cell>
          <cell r="Q308">
            <v>7.6924999999999999</v>
          </cell>
          <cell r="R308">
            <v>20.645</v>
          </cell>
          <cell r="S308">
            <v>1.89</v>
          </cell>
          <cell r="T308">
            <v>60.015000000000001</v>
          </cell>
          <cell r="U308">
            <v>2.1850000000000001</v>
          </cell>
          <cell r="V308">
            <v>14.095000000000001</v>
          </cell>
          <cell r="W308">
            <v>17.765000000000001</v>
          </cell>
          <cell r="X308">
            <v>15.484999999999999</v>
          </cell>
          <cell r="Y308">
            <v>14.79</v>
          </cell>
          <cell r="Z308">
            <v>27.395</v>
          </cell>
          <cell r="AA308">
            <v>2.9649999999999999</v>
          </cell>
          <cell r="AB308">
            <v>26.6</v>
          </cell>
          <cell r="AC308">
            <v>17.07</v>
          </cell>
          <cell r="AD308">
            <v>8.4</v>
          </cell>
          <cell r="AE308">
            <v>59.12</v>
          </cell>
          <cell r="AF308">
            <v>8.8949999999999996</v>
          </cell>
          <cell r="AG308">
            <v>34.344999999999999</v>
          </cell>
          <cell r="AH308">
            <v>8.1475000000000009</v>
          </cell>
          <cell r="AI308">
            <v>32.594999999999999</v>
          </cell>
          <cell r="AJ308">
            <v>35.145000000000003</v>
          </cell>
          <cell r="AK308">
            <v>12.705</v>
          </cell>
          <cell r="AL308">
            <v>13.4</v>
          </cell>
          <cell r="AM308">
            <v>25.805</v>
          </cell>
        </row>
        <row r="309">
          <cell r="P309">
            <v>0.30599999999999999</v>
          </cell>
          <cell r="Q309">
            <v>7.681</v>
          </cell>
          <cell r="R309">
            <v>20.614000000000001</v>
          </cell>
          <cell r="S309">
            <v>1.8879999999999999</v>
          </cell>
          <cell r="T309">
            <v>59.938000000000002</v>
          </cell>
          <cell r="U309">
            <v>2.1819999999999999</v>
          </cell>
          <cell r="V309">
            <v>14.074</v>
          </cell>
          <cell r="W309">
            <v>17.738</v>
          </cell>
          <cell r="X309">
            <v>15.462</v>
          </cell>
          <cell r="Y309">
            <v>14.768000000000001</v>
          </cell>
          <cell r="Z309">
            <v>27.353999999999999</v>
          </cell>
          <cell r="AA309">
            <v>2.9580000000000002</v>
          </cell>
          <cell r="AB309">
            <v>26.56</v>
          </cell>
          <cell r="AC309">
            <v>17.044</v>
          </cell>
          <cell r="AD309">
            <v>8.39</v>
          </cell>
          <cell r="AE309">
            <v>59.043999999999997</v>
          </cell>
          <cell r="AF309">
            <v>8.8840000000000003</v>
          </cell>
          <cell r="AG309">
            <v>34.293999999999997</v>
          </cell>
          <cell r="AH309">
            <v>8.1370000000000005</v>
          </cell>
          <cell r="AI309">
            <v>32.554000000000002</v>
          </cell>
          <cell r="AJ309">
            <v>35.094000000000001</v>
          </cell>
          <cell r="AK309">
            <v>12.686</v>
          </cell>
          <cell r="AL309">
            <v>13.38</v>
          </cell>
          <cell r="AM309">
            <v>25.765999999999998</v>
          </cell>
        </row>
        <row r="310">
          <cell r="P310">
            <v>0.307</v>
          </cell>
          <cell r="Q310">
            <v>7.6695000000000002</v>
          </cell>
          <cell r="R310">
            <v>20.582999999999998</v>
          </cell>
          <cell r="S310">
            <v>1.8859999999999999</v>
          </cell>
          <cell r="T310">
            <v>59.860999999999997</v>
          </cell>
          <cell r="U310">
            <v>2.1789999999999998</v>
          </cell>
          <cell r="V310">
            <v>14.053000000000001</v>
          </cell>
          <cell r="W310">
            <v>17.710999999999999</v>
          </cell>
          <cell r="X310">
            <v>15.439</v>
          </cell>
          <cell r="Y310">
            <v>14.746</v>
          </cell>
          <cell r="Z310">
            <v>27.312999999999999</v>
          </cell>
          <cell r="AA310">
            <v>2.9510000000000001</v>
          </cell>
          <cell r="AB310">
            <v>26.52</v>
          </cell>
          <cell r="AC310">
            <v>17.018000000000001</v>
          </cell>
          <cell r="AD310">
            <v>8.3800000000000008</v>
          </cell>
          <cell r="AE310">
            <v>58.968000000000004</v>
          </cell>
          <cell r="AF310">
            <v>8.8729999999999993</v>
          </cell>
          <cell r="AG310">
            <v>34.243000000000002</v>
          </cell>
          <cell r="AH310">
            <v>8.1265000000000001</v>
          </cell>
          <cell r="AI310">
            <v>32.512999999999998</v>
          </cell>
          <cell r="AJ310">
            <v>35.042999999999999</v>
          </cell>
          <cell r="AK310">
            <v>12.667</v>
          </cell>
          <cell r="AL310">
            <v>13.36</v>
          </cell>
          <cell r="AM310">
            <v>25.727</v>
          </cell>
        </row>
        <row r="311">
          <cell r="P311">
            <v>0.308</v>
          </cell>
          <cell r="Q311">
            <v>7.6580000000000004</v>
          </cell>
          <cell r="R311">
            <v>20.552</v>
          </cell>
          <cell r="S311">
            <v>1.8839999999999999</v>
          </cell>
          <cell r="T311">
            <v>59.783999999999999</v>
          </cell>
          <cell r="U311">
            <v>2.1760000000000002</v>
          </cell>
          <cell r="V311">
            <v>14.032</v>
          </cell>
          <cell r="W311">
            <v>17.684000000000001</v>
          </cell>
          <cell r="X311">
            <v>15.416</v>
          </cell>
          <cell r="Y311">
            <v>14.724</v>
          </cell>
          <cell r="Z311">
            <v>27.271999999999998</v>
          </cell>
          <cell r="AA311">
            <v>2.944</v>
          </cell>
          <cell r="AB311">
            <v>26.48</v>
          </cell>
          <cell r="AC311">
            <v>16.992000000000001</v>
          </cell>
          <cell r="AD311">
            <v>8.3699999999999992</v>
          </cell>
          <cell r="AE311">
            <v>58.892000000000003</v>
          </cell>
          <cell r="AF311">
            <v>8.8620000000000001</v>
          </cell>
          <cell r="AG311">
            <v>34.192</v>
          </cell>
          <cell r="AH311">
            <v>8.1159999999999997</v>
          </cell>
          <cell r="AI311">
            <v>32.472000000000001</v>
          </cell>
          <cell r="AJ311">
            <v>34.991999999999997</v>
          </cell>
          <cell r="AK311">
            <v>12.648</v>
          </cell>
          <cell r="AL311">
            <v>13.34</v>
          </cell>
          <cell r="AM311">
            <v>25.687999999999999</v>
          </cell>
        </row>
        <row r="312">
          <cell r="P312">
            <v>0.309</v>
          </cell>
          <cell r="Q312">
            <v>7.6464999999999996</v>
          </cell>
          <cell r="R312">
            <v>20.521000000000001</v>
          </cell>
          <cell r="S312">
            <v>1.8819999999999999</v>
          </cell>
          <cell r="T312">
            <v>59.707000000000001</v>
          </cell>
          <cell r="U312">
            <v>2.173</v>
          </cell>
          <cell r="V312">
            <v>14.010999999999999</v>
          </cell>
          <cell r="W312">
            <v>17.657</v>
          </cell>
          <cell r="X312">
            <v>15.393000000000001</v>
          </cell>
          <cell r="Y312">
            <v>14.702</v>
          </cell>
          <cell r="Z312">
            <v>27.231000000000002</v>
          </cell>
          <cell r="AA312">
            <v>2.9369999999999998</v>
          </cell>
          <cell r="AB312">
            <v>26.44</v>
          </cell>
          <cell r="AC312">
            <v>16.966000000000001</v>
          </cell>
          <cell r="AD312">
            <v>8.36</v>
          </cell>
          <cell r="AE312">
            <v>58.816000000000003</v>
          </cell>
          <cell r="AF312">
            <v>8.8510000000000009</v>
          </cell>
          <cell r="AG312">
            <v>34.140999999999998</v>
          </cell>
          <cell r="AH312">
            <v>8.1054999999999993</v>
          </cell>
          <cell r="AI312">
            <v>32.430999999999997</v>
          </cell>
          <cell r="AJ312">
            <v>34.941000000000003</v>
          </cell>
          <cell r="AK312">
            <v>12.629</v>
          </cell>
          <cell r="AL312">
            <v>13.32</v>
          </cell>
          <cell r="AM312">
            <v>25.649000000000001</v>
          </cell>
        </row>
        <row r="313">
          <cell r="P313">
            <v>0.31</v>
          </cell>
          <cell r="Q313">
            <v>7.6349999999999998</v>
          </cell>
          <cell r="R313">
            <v>20.49</v>
          </cell>
          <cell r="S313">
            <v>1.88</v>
          </cell>
          <cell r="T313">
            <v>59.63</v>
          </cell>
          <cell r="U313">
            <v>2.17</v>
          </cell>
          <cell r="V313">
            <v>13.99</v>
          </cell>
          <cell r="W313">
            <v>17.63</v>
          </cell>
          <cell r="X313">
            <v>15.37</v>
          </cell>
          <cell r="Y313">
            <v>14.68</v>
          </cell>
          <cell r="Z313">
            <v>27.19</v>
          </cell>
          <cell r="AA313">
            <v>2.93</v>
          </cell>
          <cell r="AB313">
            <v>26.4</v>
          </cell>
          <cell r="AC313">
            <v>16.940000000000001</v>
          </cell>
          <cell r="AD313">
            <v>8.35</v>
          </cell>
          <cell r="AE313">
            <v>58.74</v>
          </cell>
          <cell r="AF313">
            <v>8.84</v>
          </cell>
          <cell r="AG313">
            <v>34.090000000000003</v>
          </cell>
          <cell r="AH313">
            <v>8.0950000000000006</v>
          </cell>
          <cell r="AI313">
            <v>32.39</v>
          </cell>
          <cell r="AJ313">
            <v>34.89</v>
          </cell>
          <cell r="AK313">
            <v>12.61</v>
          </cell>
          <cell r="AL313">
            <v>13.3</v>
          </cell>
          <cell r="AM313">
            <v>25.61</v>
          </cell>
        </row>
        <row r="314">
          <cell r="P314">
            <v>0.311</v>
          </cell>
          <cell r="Q314">
            <v>7.6234999999999999</v>
          </cell>
          <cell r="R314">
            <v>20.459</v>
          </cell>
          <cell r="S314">
            <v>1.8779999999999999</v>
          </cell>
          <cell r="T314">
            <v>59.552999999999997</v>
          </cell>
          <cell r="U314">
            <v>2.1669999999999998</v>
          </cell>
          <cell r="V314">
            <v>13.968999999999999</v>
          </cell>
          <cell r="W314">
            <v>17.603000000000002</v>
          </cell>
          <cell r="X314">
            <v>15.347</v>
          </cell>
          <cell r="Y314">
            <v>14.657999999999999</v>
          </cell>
          <cell r="Z314">
            <v>27.149000000000001</v>
          </cell>
          <cell r="AA314">
            <v>2.923</v>
          </cell>
          <cell r="AB314">
            <v>26.36</v>
          </cell>
          <cell r="AC314">
            <v>16.914000000000001</v>
          </cell>
          <cell r="AD314">
            <v>8.34</v>
          </cell>
          <cell r="AE314">
            <v>58.664000000000001</v>
          </cell>
          <cell r="AF314">
            <v>8.8290000000000006</v>
          </cell>
          <cell r="AG314">
            <v>34.039000000000001</v>
          </cell>
          <cell r="AH314">
            <v>8.0845000000000002</v>
          </cell>
          <cell r="AI314">
            <v>32.348999999999997</v>
          </cell>
          <cell r="AJ314">
            <v>34.838999999999999</v>
          </cell>
          <cell r="AK314">
            <v>12.590999999999999</v>
          </cell>
          <cell r="AL314">
            <v>13.28</v>
          </cell>
          <cell r="AM314">
            <v>25.571000000000002</v>
          </cell>
        </row>
        <row r="315">
          <cell r="P315">
            <v>0.312</v>
          </cell>
          <cell r="Q315">
            <v>7.6120000000000001</v>
          </cell>
          <cell r="R315">
            <v>20.428000000000001</v>
          </cell>
          <cell r="S315">
            <v>1.8759999999999999</v>
          </cell>
          <cell r="T315">
            <v>59.475999999999999</v>
          </cell>
          <cell r="U315">
            <v>2.1640000000000001</v>
          </cell>
          <cell r="V315">
            <v>13.948</v>
          </cell>
          <cell r="W315">
            <v>17.576000000000001</v>
          </cell>
          <cell r="X315">
            <v>15.324</v>
          </cell>
          <cell r="Y315">
            <v>14.635999999999999</v>
          </cell>
          <cell r="Z315">
            <v>27.108000000000001</v>
          </cell>
          <cell r="AA315">
            <v>2.9159999999999999</v>
          </cell>
          <cell r="AB315">
            <v>26.32</v>
          </cell>
          <cell r="AC315">
            <v>16.888000000000002</v>
          </cell>
          <cell r="AD315">
            <v>8.33</v>
          </cell>
          <cell r="AE315">
            <v>58.588000000000001</v>
          </cell>
          <cell r="AF315">
            <v>8.8179999999999996</v>
          </cell>
          <cell r="AG315">
            <v>33.988</v>
          </cell>
          <cell r="AH315">
            <v>8.0739999999999998</v>
          </cell>
          <cell r="AI315">
            <v>32.308</v>
          </cell>
          <cell r="AJ315">
            <v>34.787999999999997</v>
          </cell>
          <cell r="AK315">
            <v>12.571999999999999</v>
          </cell>
          <cell r="AL315">
            <v>13.26</v>
          </cell>
          <cell r="AM315">
            <v>25.532</v>
          </cell>
        </row>
        <row r="316">
          <cell r="P316">
            <v>0.313</v>
          </cell>
          <cell r="Q316">
            <v>7.6005000000000003</v>
          </cell>
          <cell r="R316">
            <v>20.396999999999998</v>
          </cell>
          <cell r="S316">
            <v>1.8740000000000001</v>
          </cell>
          <cell r="T316">
            <v>59.399000000000001</v>
          </cell>
          <cell r="U316">
            <v>2.161</v>
          </cell>
          <cell r="V316">
            <v>13.927</v>
          </cell>
          <cell r="W316">
            <v>17.548999999999999</v>
          </cell>
          <cell r="X316">
            <v>15.301</v>
          </cell>
          <cell r="Y316">
            <v>14.614000000000001</v>
          </cell>
          <cell r="Z316">
            <v>27.067</v>
          </cell>
          <cell r="AA316">
            <v>2.9089999999999998</v>
          </cell>
          <cell r="AB316">
            <v>26.28</v>
          </cell>
          <cell r="AC316">
            <v>16.861999999999998</v>
          </cell>
          <cell r="AD316">
            <v>8.32</v>
          </cell>
          <cell r="AE316">
            <v>58.512</v>
          </cell>
          <cell r="AF316">
            <v>8.8070000000000004</v>
          </cell>
          <cell r="AG316">
            <v>33.936999999999998</v>
          </cell>
          <cell r="AH316">
            <v>8.0634999999999994</v>
          </cell>
          <cell r="AI316">
            <v>32.267000000000003</v>
          </cell>
          <cell r="AJ316">
            <v>34.737000000000002</v>
          </cell>
          <cell r="AK316">
            <v>12.553000000000001</v>
          </cell>
          <cell r="AL316">
            <v>13.24</v>
          </cell>
          <cell r="AM316">
            <v>25.492999999999999</v>
          </cell>
        </row>
        <row r="317">
          <cell r="P317">
            <v>0.314</v>
          </cell>
          <cell r="Q317">
            <v>7.5890000000000004</v>
          </cell>
          <cell r="R317">
            <v>20.366</v>
          </cell>
          <cell r="S317">
            <v>1.8720000000000001</v>
          </cell>
          <cell r="T317">
            <v>59.322000000000003</v>
          </cell>
          <cell r="U317">
            <v>2.1579999999999999</v>
          </cell>
          <cell r="V317">
            <v>13.906000000000001</v>
          </cell>
          <cell r="W317">
            <v>17.521999999999998</v>
          </cell>
          <cell r="X317">
            <v>15.278</v>
          </cell>
          <cell r="Y317">
            <v>14.592000000000001</v>
          </cell>
          <cell r="Z317">
            <v>27.026</v>
          </cell>
          <cell r="AA317">
            <v>2.9020000000000001</v>
          </cell>
          <cell r="AB317">
            <v>26.24</v>
          </cell>
          <cell r="AC317">
            <v>16.835999999999999</v>
          </cell>
          <cell r="AD317">
            <v>8.31</v>
          </cell>
          <cell r="AE317">
            <v>58.436</v>
          </cell>
          <cell r="AF317">
            <v>8.7959999999999994</v>
          </cell>
          <cell r="AG317">
            <v>33.886000000000003</v>
          </cell>
          <cell r="AH317">
            <v>8.0530000000000008</v>
          </cell>
          <cell r="AI317">
            <v>32.225999999999999</v>
          </cell>
          <cell r="AJ317">
            <v>34.686</v>
          </cell>
          <cell r="AK317">
            <v>12.534000000000001</v>
          </cell>
          <cell r="AL317">
            <v>13.22</v>
          </cell>
          <cell r="AM317">
            <v>25.454000000000001</v>
          </cell>
        </row>
        <row r="318">
          <cell r="P318">
            <v>0.315</v>
          </cell>
          <cell r="Q318">
            <v>7.5774999999999997</v>
          </cell>
          <cell r="R318">
            <v>20.335000000000001</v>
          </cell>
          <cell r="S318">
            <v>1.87</v>
          </cell>
          <cell r="T318">
            <v>59.244999999999997</v>
          </cell>
          <cell r="U318">
            <v>2.1549999999999998</v>
          </cell>
          <cell r="V318">
            <v>13.885</v>
          </cell>
          <cell r="W318">
            <v>17.495000000000001</v>
          </cell>
          <cell r="X318">
            <v>15.255000000000001</v>
          </cell>
          <cell r="Y318">
            <v>14.57</v>
          </cell>
          <cell r="Z318">
            <v>26.984999999999999</v>
          </cell>
          <cell r="AA318">
            <v>2.895</v>
          </cell>
          <cell r="AB318">
            <v>26.2</v>
          </cell>
          <cell r="AC318">
            <v>16.809999999999999</v>
          </cell>
          <cell r="AD318">
            <v>8.3000000000000007</v>
          </cell>
          <cell r="AE318">
            <v>58.36</v>
          </cell>
          <cell r="AF318">
            <v>8.7850000000000001</v>
          </cell>
          <cell r="AG318">
            <v>33.835000000000001</v>
          </cell>
          <cell r="AH318">
            <v>8.0425000000000004</v>
          </cell>
          <cell r="AI318">
            <v>32.185000000000002</v>
          </cell>
          <cell r="AJ318">
            <v>34.634999999999998</v>
          </cell>
          <cell r="AK318">
            <v>12.515000000000001</v>
          </cell>
          <cell r="AL318">
            <v>13.2</v>
          </cell>
          <cell r="AM318">
            <v>25.414999999999999</v>
          </cell>
        </row>
        <row r="319">
          <cell r="P319">
            <v>0.316</v>
          </cell>
          <cell r="Q319">
            <v>7.5659999999999998</v>
          </cell>
          <cell r="R319">
            <v>20.303999999999998</v>
          </cell>
          <cell r="S319">
            <v>1.8680000000000001</v>
          </cell>
          <cell r="T319">
            <v>59.167999999999999</v>
          </cell>
          <cell r="U319">
            <v>2.1520000000000001</v>
          </cell>
          <cell r="V319">
            <v>13.864000000000001</v>
          </cell>
          <cell r="W319">
            <v>17.468</v>
          </cell>
          <cell r="X319">
            <v>15.231999999999999</v>
          </cell>
          <cell r="Y319">
            <v>14.548</v>
          </cell>
          <cell r="Z319">
            <v>26.943999999999999</v>
          </cell>
          <cell r="AA319">
            <v>2.8879999999999999</v>
          </cell>
          <cell r="AB319">
            <v>26.16</v>
          </cell>
          <cell r="AC319">
            <v>16.783999999999999</v>
          </cell>
          <cell r="AD319">
            <v>8.2899999999999991</v>
          </cell>
          <cell r="AE319">
            <v>58.283999999999999</v>
          </cell>
          <cell r="AF319">
            <v>8.7739999999999991</v>
          </cell>
          <cell r="AG319">
            <v>33.783999999999999</v>
          </cell>
          <cell r="AH319">
            <v>8.032</v>
          </cell>
          <cell r="AI319">
            <v>32.143999999999998</v>
          </cell>
          <cell r="AJ319">
            <v>34.584000000000003</v>
          </cell>
          <cell r="AK319">
            <v>12.496</v>
          </cell>
          <cell r="AL319">
            <v>13.18</v>
          </cell>
          <cell r="AM319">
            <v>25.376000000000001</v>
          </cell>
        </row>
        <row r="320">
          <cell r="P320">
            <v>0.317</v>
          </cell>
          <cell r="Q320">
            <v>7.5545</v>
          </cell>
          <cell r="R320">
            <v>20.273</v>
          </cell>
          <cell r="S320">
            <v>1.8660000000000001</v>
          </cell>
          <cell r="T320">
            <v>59.091000000000001</v>
          </cell>
          <cell r="U320">
            <v>2.149</v>
          </cell>
          <cell r="V320">
            <v>13.843</v>
          </cell>
          <cell r="W320">
            <v>17.440999999999999</v>
          </cell>
          <cell r="X320">
            <v>15.209</v>
          </cell>
          <cell r="Y320">
            <v>14.526</v>
          </cell>
          <cell r="Z320">
            <v>26.902999999999999</v>
          </cell>
          <cell r="AA320">
            <v>2.8809999999999998</v>
          </cell>
          <cell r="AB320">
            <v>26.12</v>
          </cell>
          <cell r="AC320">
            <v>16.757999999999999</v>
          </cell>
          <cell r="AD320">
            <v>8.2799999999999994</v>
          </cell>
          <cell r="AE320">
            <v>58.207999999999998</v>
          </cell>
          <cell r="AF320">
            <v>8.7629999999999999</v>
          </cell>
          <cell r="AG320">
            <v>33.732999999999997</v>
          </cell>
          <cell r="AH320">
            <v>8.0214999999999996</v>
          </cell>
          <cell r="AI320">
            <v>32.103000000000002</v>
          </cell>
          <cell r="AJ320">
            <v>34.533000000000001</v>
          </cell>
          <cell r="AK320">
            <v>12.477</v>
          </cell>
          <cell r="AL320">
            <v>13.16</v>
          </cell>
          <cell r="AM320">
            <v>25.337</v>
          </cell>
        </row>
        <row r="321">
          <cell r="P321">
            <v>0.318</v>
          </cell>
          <cell r="Q321">
            <v>7.5430000000000001</v>
          </cell>
          <cell r="R321">
            <v>20.242000000000001</v>
          </cell>
          <cell r="S321">
            <v>1.8640000000000001</v>
          </cell>
          <cell r="T321">
            <v>59.014000000000003</v>
          </cell>
          <cell r="U321">
            <v>2.1459999999999999</v>
          </cell>
          <cell r="V321">
            <v>13.821999999999999</v>
          </cell>
          <cell r="W321">
            <v>17.414000000000001</v>
          </cell>
          <cell r="X321">
            <v>15.186</v>
          </cell>
          <cell r="Y321">
            <v>14.504</v>
          </cell>
          <cell r="Z321">
            <v>26.861999999999998</v>
          </cell>
          <cell r="AA321">
            <v>2.8740000000000001</v>
          </cell>
          <cell r="AB321">
            <v>26.08</v>
          </cell>
          <cell r="AC321">
            <v>16.731999999999999</v>
          </cell>
          <cell r="AD321">
            <v>8.27</v>
          </cell>
          <cell r="AE321">
            <v>58.131999999999998</v>
          </cell>
          <cell r="AF321">
            <v>8.7520000000000007</v>
          </cell>
          <cell r="AG321">
            <v>33.682000000000002</v>
          </cell>
          <cell r="AH321">
            <v>8.0109999999999992</v>
          </cell>
          <cell r="AI321">
            <v>32.061999999999998</v>
          </cell>
          <cell r="AJ321">
            <v>34.481999999999999</v>
          </cell>
          <cell r="AK321">
            <v>12.458</v>
          </cell>
          <cell r="AL321">
            <v>13.14</v>
          </cell>
          <cell r="AM321">
            <v>25.297999999999998</v>
          </cell>
        </row>
        <row r="322">
          <cell r="P322">
            <v>0.31900000000000001</v>
          </cell>
          <cell r="Q322">
            <v>7.5315000000000003</v>
          </cell>
          <cell r="R322">
            <v>20.210999999999999</v>
          </cell>
          <cell r="S322">
            <v>1.8620000000000001</v>
          </cell>
          <cell r="T322">
            <v>58.936999999999998</v>
          </cell>
          <cell r="U322">
            <v>2.1429999999999998</v>
          </cell>
          <cell r="V322">
            <v>13.801</v>
          </cell>
          <cell r="W322">
            <v>17.387</v>
          </cell>
          <cell r="X322">
            <v>15.163</v>
          </cell>
          <cell r="Y322">
            <v>14.481999999999999</v>
          </cell>
          <cell r="Z322">
            <v>26.821000000000002</v>
          </cell>
          <cell r="AA322">
            <v>2.867</v>
          </cell>
          <cell r="AB322">
            <v>26.04</v>
          </cell>
          <cell r="AC322">
            <v>16.706</v>
          </cell>
          <cell r="AD322">
            <v>8.26</v>
          </cell>
          <cell r="AE322">
            <v>58.055999999999997</v>
          </cell>
          <cell r="AF322">
            <v>8.7409999999999997</v>
          </cell>
          <cell r="AG322">
            <v>33.631</v>
          </cell>
          <cell r="AH322">
            <v>8.0005000000000006</v>
          </cell>
          <cell r="AI322">
            <v>32.021000000000001</v>
          </cell>
          <cell r="AJ322">
            <v>34.430999999999997</v>
          </cell>
          <cell r="AK322">
            <v>12.439</v>
          </cell>
          <cell r="AL322">
            <v>13.12</v>
          </cell>
          <cell r="AM322">
            <v>25.259</v>
          </cell>
        </row>
        <row r="323">
          <cell r="P323">
            <v>0.32</v>
          </cell>
          <cell r="Q323">
            <v>7.52</v>
          </cell>
          <cell r="R323">
            <v>20.18</v>
          </cell>
          <cell r="S323">
            <v>1.86</v>
          </cell>
          <cell r="T323">
            <v>58.86</v>
          </cell>
          <cell r="U323">
            <v>2.14</v>
          </cell>
          <cell r="V323">
            <v>13.78</v>
          </cell>
          <cell r="W323">
            <v>17.36</v>
          </cell>
          <cell r="X323">
            <v>15.14</v>
          </cell>
          <cell r="Y323">
            <v>14.46</v>
          </cell>
          <cell r="Z323">
            <v>26.78</v>
          </cell>
          <cell r="AA323">
            <v>2.86</v>
          </cell>
          <cell r="AB323">
            <v>26</v>
          </cell>
          <cell r="AC323">
            <v>16.68</v>
          </cell>
          <cell r="AD323">
            <v>8.25</v>
          </cell>
          <cell r="AE323">
            <v>57.98</v>
          </cell>
          <cell r="AF323">
            <v>8.73</v>
          </cell>
          <cell r="AG323">
            <v>33.58</v>
          </cell>
          <cell r="AH323">
            <v>7.99</v>
          </cell>
          <cell r="AI323">
            <v>31.98</v>
          </cell>
          <cell r="AJ323">
            <v>34.380000000000003</v>
          </cell>
          <cell r="AK323">
            <v>12.42</v>
          </cell>
          <cell r="AL323">
            <v>13.1</v>
          </cell>
          <cell r="AM323">
            <v>25.22</v>
          </cell>
        </row>
        <row r="324">
          <cell r="P324">
            <v>0.32100000000000001</v>
          </cell>
          <cell r="Q324">
            <v>7.5084999999999997</v>
          </cell>
          <cell r="R324">
            <v>20.149000000000001</v>
          </cell>
          <cell r="S324">
            <v>1.8580000000000001</v>
          </cell>
          <cell r="T324">
            <v>58.783000000000001</v>
          </cell>
          <cell r="U324">
            <v>2.137</v>
          </cell>
          <cell r="V324">
            <v>13.759</v>
          </cell>
          <cell r="W324">
            <v>17.332999999999998</v>
          </cell>
          <cell r="X324">
            <v>15.117000000000001</v>
          </cell>
          <cell r="Y324">
            <v>14.438000000000001</v>
          </cell>
          <cell r="Z324">
            <v>26.739000000000001</v>
          </cell>
          <cell r="AA324">
            <v>2.8530000000000002</v>
          </cell>
          <cell r="AB324">
            <v>25.96</v>
          </cell>
          <cell r="AC324">
            <v>16.654</v>
          </cell>
          <cell r="AD324">
            <v>8.24</v>
          </cell>
          <cell r="AE324">
            <v>57.904000000000003</v>
          </cell>
          <cell r="AF324">
            <v>8.7189999999999994</v>
          </cell>
          <cell r="AG324">
            <v>33.529000000000003</v>
          </cell>
          <cell r="AH324">
            <v>7.9794999999999998</v>
          </cell>
          <cell r="AI324">
            <v>31.939</v>
          </cell>
          <cell r="AJ324">
            <v>34.329000000000001</v>
          </cell>
          <cell r="AK324">
            <v>12.401</v>
          </cell>
          <cell r="AL324">
            <v>13.08</v>
          </cell>
          <cell r="AM324">
            <v>25.181000000000001</v>
          </cell>
        </row>
        <row r="325">
          <cell r="P325">
            <v>0.32200000000000001</v>
          </cell>
          <cell r="Q325">
            <v>7.4969999999999999</v>
          </cell>
          <cell r="R325">
            <v>20.117999999999999</v>
          </cell>
          <cell r="S325">
            <v>1.8560000000000001</v>
          </cell>
          <cell r="T325">
            <v>58.706000000000003</v>
          </cell>
          <cell r="U325">
            <v>2.1339999999999999</v>
          </cell>
          <cell r="V325">
            <v>13.738</v>
          </cell>
          <cell r="W325">
            <v>17.306000000000001</v>
          </cell>
          <cell r="X325">
            <v>15.093999999999999</v>
          </cell>
          <cell r="Y325">
            <v>14.416</v>
          </cell>
          <cell r="Z325">
            <v>26.698</v>
          </cell>
          <cell r="AA325">
            <v>2.8460000000000001</v>
          </cell>
          <cell r="AB325">
            <v>25.92</v>
          </cell>
          <cell r="AC325">
            <v>16.628</v>
          </cell>
          <cell r="AD325">
            <v>8.23</v>
          </cell>
          <cell r="AE325">
            <v>57.828000000000003</v>
          </cell>
          <cell r="AF325">
            <v>8.7080000000000002</v>
          </cell>
          <cell r="AG325">
            <v>33.478000000000002</v>
          </cell>
          <cell r="AH325">
            <v>7.9690000000000003</v>
          </cell>
          <cell r="AI325">
            <v>31.898</v>
          </cell>
          <cell r="AJ325">
            <v>34.277999999999999</v>
          </cell>
          <cell r="AK325">
            <v>12.382</v>
          </cell>
          <cell r="AL325">
            <v>13.06</v>
          </cell>
          <cell r="AM325">
            <v>25.141999999999999</v>
          </cell>
        </row>
        <row r="326">
          <cell r="P326">
            <v>0.32300000000000001</v>
          </cell>
          <cell r="Q326">
            <v>7.4855</v>
          </cell>
          <cell r="R326">
            <v>20.087</v>
          </cell>
          <cell r="S326">
            <v>1.8540000000000001</v>
          </cell>
          <cell r="T326">
            <v>58.628999999999998</v>
          </cell>
          <cell r="U326">
            <v>2.1309999999999998</v>
          </cell>
          <cell r="V326">
            <v>13.717000000000001</v>
          </cell>
          <cell r="W326">
            <v>17.279</v>
          </cell>
          <cell r="X326">
            <v>15.071</v>
          </cell>
          <cell r="Y326">
            <v>14.394</v>
          </cell>
          <cell r="Z326">
            <v>26.657</v>
          </cell>
          <cell r="AA326">
            <v>2.839</v>
          </cell>
          <cell r="AB326">
            <v>25.88</v>
          </cell>
          <cell r="AC326">
            <v>16.602</v>
          </cell>
          <cell r="AD326">
            <v>8.2200000000000006</v>
          </cell>
          <cell r="AE326">
            <v>57.752000000000002</v>
          </cell>
          <cell r="AF326">
            <v>8.6969999999999992</v>
          </cell>
          <cell r="AG326">
            <v>33.427</v>
          </cell>
          <cell r="AH326">
            <v>7.9584999999999999</v>
          </cell>
          <cell r="AI326">
            <v>31.856999999999999</v>
          </cell>
          <cell r="AJ326">
            <v>34.226999999999997</v>
          </cell>
          <cell r="AK326">
            <v>12.363</v>
          </cell>
          <cell r="AL326">
            <v>13.04</v>
          </cell>
          <cell r="AM326">
            <v>25.103000000000002</v>
          </cell>
        </row>
        <row r="327">
          <cell r="P327">
            <v>0.32400000000000001</v>
          </cell>
          <cell r="Q327">
            <v>7.4740000000000002</v>
          </cell>
          <cell r="R327">
            <v>20.056000000000001</v>
          </cell>
          <cell r="S327">
            <v>1.8520000000000001</v>
          </cell>
          <cell r="T327">
            <v>58.552</v>
          </cell>
          <cell r="U327">
            <v>2.1280000000000001</v>
          </cell>
          <cell r="V327">
            <v>13.696</v>
          </cell>
          <cell r="W327">
            <v>17.251999999999999</v>
          </cell>
          <cell r="X327">
            <v>15.048</v>
          </cell>
          <cell r="Y327">
            <v>14.372</v>
          </cell>
          <cell r="Z327">
            <v>26.616</v>
          </cell>
          <cell r="AA327">
            <v>2.8319999999999999</v>
          </cell>
          <cell r="AB327">
            <v>25.84</v>
          </cell>
          <cell r="AC327">
            <v>16.576000000000001</v>
          </cell>
          <cell r="AD327">
            <v>8.2100000000000009</v>
          </cell>
          <cell r="AE327">
            <v>57.676000000000002</v>
          </cell>
          <cell r="AF327">
            <v>8.6859999999999999</v>
          </cell>
          <cell r="AG327">
            <v>33.375999999999998</v>
          </cell>
          <cell r="AH327">
            <v>7.9480000000000004</v>
          </cell>
          <cell r="AI327">
            <v>31.815999999999999</v>
          </cell>
          <cell r="AJ327">
            <v>34.176000000000002</v>
          </cell>
          <cell r="AK327">
            <v>12.343999999999999</v>
          </cell>
          <cell r="AL327">
            <v>13.02</v>
          </cell>
          <cell r="AM327">
            <v>25.064</v>
          </cell>
        </row>
        <row r="328">
          <cell r="P328">
            <v>0.32500000000000001</v>
          </cell>
          <cell r="Q328">
            <v>7.4625000000000004</v>
          </cell>
          <cell r="R328">
            <v>20.024999999999999</v>
          </cell>
          <cell r="S328">
            <v>1.85</v>
          </cell>
          <cell r="T328">
            <v>58.475000000000001</v>
          </cell>
          <cell r="U328">
            <v>2.125</v>
          </cell>
          <cell r="V328">
            <v>13.675000000000001</v>
          </cell>
          <cell r="W328">
            <v>17.225000000000001</v>
          </cell>
          <cell r="X328">
            <v>15.025</v>
          </cell>
          <cell r="Y328">
            <v>14.35</v>
          </cell>
          <cell r="Z328">
            <v>26.574999999999999</v>
          </cell>
          <cell r="AA328">
            <v>2.8250000000000002</v>
          </cell>
          <cell r="AB328">
            <v>25.8</v>
          </cell>
          <cell r="AC328">
            <v>16.55</v>
          </cell>
          <cell r="AD328">
            <v>8.1999999999999993</v>
          </cell>
          <cell r="AE328">
            <v>57.6</v>
          </cell>
          <cell r="AF328">
            <v>8.6750000000000007</v>
          </cell>
          <cell r="AG328">
            <v>33.325000000000003</v>
          </cell>
          <cell r="AH328">
            <v>7.9375</v>
          </cell>
          <cell r="AI328">
            <v>31.774999999999999</v>
          </cell>
          <cell r="AJ328">
            <v>34.125</v>
          </cell>
          <cell r="AK328">
            <v>12.324999999999999</v>
          </cell>
          <cell r="AL328">
            <v>13</v>
          </cell>
          <cell r="AM328">
            <v>25.024999999999999</v>
          </cell>
        </row>
        <row r="329">
          <cell r="P329">
            <v>0.32600000000000001</v>
          </cell>
          <cell r="Q329">
            <v>7.4509999999999996</v>
          </cell>
          <cell r="R329">
            <v>19.994</v>
          </cell>
          <cell r="S329">
            <v>1.8480000000000001</v>
          </cell>
          <cell r="T329">
            <v>58.398000000000003</v>
          </cell>
          <cell r="U329">
            <v>2.1219999999999999</v>
          </cell>
          <cell r="V329">
            <v>13.654</v>
          </cell>
          <cell r="W329">
            <v>17.198</v>
          </cell>
          <cell r="X329">
            <v>15.002000000000001</v>
          </cell>
          <cell r="Y329">
            <v>14.327999999999999</v>
          </cell>
          <cell r="Z329">
            <v>26.533999999999999</v>
          </cell>
          <cell r="AA329">
            <v>2.8180000000000001</v>
          </cell>
          <cell r="AB329">
            <v>25.76</v>
          </cell>
          <cell r="AC329">
            <v>16.524000000000001</v>
          </cell>
          <cell r="AD329">
            <v>8.19</v>
          </cell>
          <cell r="AE329">
            <v>57.524000000000001</v>
          </cell>
          <cell r="AF329">
            <v>8.6639999999999997</v>
          </cell>
          <cell r="AG329">
            <v>33.274000000000001</v>
          </cell>
          <cell r="AH329">
            <v>7.9269999999999996</v>
          </cell>
          <cell r="AI329">
            <v>31.734000000000002</v>
          </cell>
          <cell r="AJ329">
            <v>34.073999999999998</v>
          </cell>
          <cell r="AK329">
            <v>12.305999999999999</v>
          </cell>
          <cell r="AL329">
            <v>12.98</v>
          </cell>
          <cell r="AM329">
            <v>24.986000000000001</v>
          </cell>
        </row>
        <row r="330">
          <cell r="P330">
            <v>0.32700000000000001</v>
          </cell>
          <cell r="Q330">
            <v>7.4394999999999998</v>
          </cell>
          <cell r="R330">
            <v>19.963000000000001</v>
          </cell>
          <cell r="S330">
            <v>1.8460000000000001</v>
          </cell>
          <cell r="T330">
            <v>58.320999999999998</v>
          </cell>
          <cell r="U330">
            <v>2.1190000000000002</v>
          </cell>
          <cell r="V330">
            <v>13.632999999999999</v>
          </cell>
          <cell r="W330">
            <v>17.170999999999999</v>
          </cell>
          <cell r="X330">
            <v>14.978999999999999</v>
          </cell>
          <cell r="Y330">
            <v>14.305999999999999</v>
          </cell>
          <cell r="Z330">
            <v>26.492999999999999</v>
          </cell>
          <cell r="AA330">
            <v>2.8109999999999999</v>
          </cell>
          <cell r="AB330">
            <v>25.72</v>
          </cell>
          <cell r="AC330">
            <v>16.498000000000001</v>
          </cell>
          <cell r="AD330">
            <v>8.18</v>
          </cell>
          <cell r="AE330">
            <v>57.448</v>
          </cell>
          <cell r="AF330">
            <v>8.6530000000000005</v>
          </cell>
          <cell r="AG330">
            <v>33.222999999999999</v>
          </cell>
          <cell r="AH330">
            <v>7.9165000000000001</v>
          </cell>
          <cell r="AI330">
            <v>31.693000000000001</v>
          </cell>
          <cell r="AJ330">
            <v>34.023000000000003</v>
          </cell>
          <cell r="AK330">
            <v>12.287000000000001</v>
          </cell>
          <cell r="AL330">
            <v>12.96</v>
          </cell>
          <cell r="AM330">
            <v>24.946999999999999</v>
          </cell>
        </row>
        <row r="331">
          <cell r="P331">
            <v>0.32800000000000001</v>
          </cell>
          <cell r="Q331">
            <v>7.4279999999999999</v>
          </cell>
          <cell r="R331">
            <v>19.931999999999999</v>
          </cell>
          <cell r="S331">
            <v>1.8440000000000001</v>
          </cell>
          <cell r="T331">
            <v>58.244</v>
          </cell>
          <cell r="U331">
            <v>2.1160000000000001</v>
          </cell>
          <cell r="V331">
            <v>13.612</v>
          </cell>
          <cell r="W331">
            <v>17.143999999999998</v>
          </cell>
          <cell r="X331">
            <v>14.956</v>
          </cell>
          <cell r="Y331">
            <v>14.284000000000001</v>
          </cell>
          <cell r="Z331">
            <v>26.452000000000002</v>
          </cell>
          <cell r="AA331">
            <v>2.8039999999999998</v>
          </cell>
          <cell r="AB331">
            <v>25.68</v>
          </cell>
          <cell r="AC331">
            <v>16.472000000000001</v>
          </cell>
          <cell r="AD331">
            <v>8.17</v>
          </cell>
          <cell r="AE331">
            <v>57.372</v>
          </cell>
          <cell r="AF331">
            <v>8.6419999999999995</v>
          </cell>
          <cell r="AG331">
            <v>33.171999999999997</v>
          </cell>
          <cell r="AH331">
            <v>7.9059999999999997</v>
          </cell>
          <cell r="AI331">
            <v>31.652000000000001</v>
          </cell>
          <cell r="AJ331">
            <v>33.972000000000001</v>
          </cell>
          <cell r="AK331">
            <v>12.268000000000001</v>
          </cell>
          <cell r="AL331">
            <v>12.94</v>
          </cell>
          <cell r="AM331">
            <v>24.908000000000001</v>
          </cell>
        </row>
        <row r="332">
          <cell r="P332">
            <v>0.32900000000000001</v>
          </cell>
          <cell r="Q332">
            <v>7.4165000000000001</v>
          </cell>
          <cell r="R332">
            <v>19.901</v>
          </cell>
          <cell r="S332">
            <v>1.8420000000000001</v>
          </cell>
          <cell r="T332">
            <v>58.167000000000002</v>
          </cell>
          <cell r="U332">
            <v>2.113</v>
          </cell>
          <cell r="V332">
            <v>13.590999999999999</v>
          </cell>
          <cell r="W332">
            <v>17.117000000000001</v>
          </cell>
          <cell r="X332">
            <v>14.933</v>
          </cell>
          <cell r="Y332">
            <v>14.262</v>
          </cell>
          <cell r="Z332">
            <v>26.411000000000001</v>
          </cell>
          <cell r="AA332">
            <v>2.7970000000000002</v>
          </cell>
          <cell r="AB332">
            <v>25.64</v>
          </cell>
          <cell r="AC332">
            <v>16.446000000000002</v>
          </cell>
          <cell r="AD332">
            <v>8.16</v>
          </cell>
          <cell r="AE332">
            <v>57.295999999999999</v>
          </cell>
          <cell r="AF332">
            <v>8.6310000000000002</v>
          </cell>
          <cell r="AG332">
            <v>33.121000000000002</v>
          </cell>
          <cell r="AH332">
            <v>7.8955000000000002</v>
          </cell>
          <cell r="AI332">
            <v>31.611000000000001</v>
          </cell>
          <cell r="AJ332">
            <v>33.920999999999999</v>
          </cell>
          <cell r="AK332">
            <v>12.249000000000001</v>
          </cell>
          <cell r="AL332">
            <v>12.92</v>
          </cell>
          <cell r="AM332">
            <v>24.869</v>
          </cell>
        </row>
        <row r="333">
          <cell r="P333">
            <v>0.33</v>
          </cell>
          <cell r="Q333">
            <v>7.4050000000000002</v>
          </cell>
          <cell r="R333">
            <v>19.87</v>
          </cell>
          <cell r="S333">
            <v>1.84</v>
          </cell>
          <cell r="T333">
            <v>58.09</v>
          </cell>
          <cell r="U333">
            <v>2.11</v>
          </cell>
          <cell r="V333">
            <v>13.57</v>
          </cell>
          <cell r="W333">
            <v>17.09</v>
          </cell>
          <cell r="X333">
            <v>14.91</v>
          </cell>
          <cell r="Y333">
            <v>14.24</v>
          </cell>
          <cell r="Z333">
            <v>26.37</v>
          </cell>
          <cell r="AA333">
            <v>2.79</v>
          </cell>
          <cell r="AB333">
            <v>25.6</v>
          </cell>
          <cell r="AC333">
            <v>16.420000000000002</v>
          </cell>
          <cell r="AD333">
            <v>8.15</v>
          </cell>
          <cell r="AE333">
            <v>57.22</v>
          </cell>
          <cell r="AF333">
            <v>8.6199999999999992</v>
          </cell>
          <cell r="AG333">
            <v>33.07</v>
          </cell>
          <cell r="AH333">
            <v>7.8849999999999998</v>
          </cell>
          <cell r="AI333">
            <v>31.57</v>
          </cell>
          <cell r="AJ333">
            <v>33.869999999999997</v>
          </cell>
          <cell r="AK333">
            <v>12.23</v>
          </cell>
          <cell r="AL333">
            <v>12.9</v>
          </cell>
          <cell r="AM333">
            <v>24.83</v>
          </cell>
        </row>
        <row r="334">
          <cell r="P334">
            <v>0.33100000000000002</v>
          </cell>
          <cell r="Q334">
            <v>7.3935000000000004</v>
          </cell>
          <cell r="R334">
            <v>19.838999999999999</v>
          </cell>
          <cell r="S334">
            <v>1.8380000000000001</v>
          </cell>
          <cell r="T334">
            <v>58.012999999999998</v>
          </cell>
          <cell r="U334">
            <v>2.1070000000000002</v>
          </cell>
          <cell r="V334">
            <v>13.548999999999999</v>
          </cell>
          <cell r="W334">
            <v>17.062999999999999</v>
          </cell>
          <cell r="X334">
            <v>14.887</v>
          </cell>
          <cell r="Y334">
            <v>14.218</v>
          </cell>
          <cell r="Z334">
            <v>26.329000000000001</v>
          </cell>
          <cell r="AA334">
            <v>2.7829999999999999</v>
          </cell>
          <cell r="AB334">
            <v>25.56</v>
          </cell>
          <cell r="AC334">
            <v>16.393999999999998</v>
          </cell>
          <cell r="AD334">
            <v>8.14</v>
          </cell>
          <cell r="AE334">
            <v>57.143999999999998</v>
          </cell>
          <cell r="AF334">
            <v>8.609</v>
          </cell>
          <cell r="AG334">
            <v>33.018999999999998</v>
          </cell>
          <cell r="AH334">
            <v>7.8745000000000003</v>
          </cell>
          <cell r="AI334">
            <v>31.529</v>
          </cell>
          <cell r="AJ334">
            <v>33.819000000000003</v>
          </cell>
          <cell r="AK334">
            <v>12.211</v>
          </cell>
          <cell r="AL334">
            <v>12.88</v>
          </cell>
          <cell r="AM334">
            <v>24.791</v>
          </cell>
        </row>
        <row r="335">
          <cell r="P335">
            <v>0.33200000000000002</v>
          </cell>
          <cell r="Q335">
            <v>7.3819999999999997</v>
          </cell>
          <cell r="R335">
            <v>19.808</v>
          </cell>
          <cell r="S335">
            <v>1.8360000000000001</v>
          </cell>
          <cell r="T335">
            <v>57.936</v>
          </cell>
          <cell r="U335">
            <v>2.1040000000000001</v>
          </cell>
          <cell r="V335">
            <v>13.528</v>
          </cell>
          <cell r="W335">
            <v>17.036000000000001</v>
          </cell>
          <cell r="X335">
            <v>14.864000000000001</v>
          </cell>
          <cell r="Y335">
            <v>14.196</v>
          </cell>
          <cell r="Z335">
            <v>26.288</v>
          </cell>
          <cell r="AA335">
            <v>2.7759999999999998</v>
          </cell>
          <cell r="AB335">
            <v>25.52</v>
          </cell>
          <cell r="AC335">
            <v>16.367999999999999</v>
          </cell>
          <cell r="AD335">
            <v>8.1300000000000008</v>
          </cell>
          <cell r="AE335">
            <v>57.067999999999998</v>
          </cell>
          <cell r="AF335">
            <v>8.5980000000000008</v>
          </cell>
          <cell r="AG335">
            <v>32.968000000000004</v>
          </cell>
          <cell r="AH335">
            <v>7.8639999999999999</v>
          </cell>
          <cell r="AI335">
            <v>31.488</v>
          </cell>
          <cell r="AJ335">
            <v>33.768000000000001</v>
          </cell>
          <cell r="AK335">
            <v>12.192</v>
          </cell>
          <cell r="AL335">
            <v>12.86</v>
          </cell>
          <cell r="AM335">
            <v>24.751999999999999</v>
          </cell>
        </row>
        <row r="336">
          <cell r="P336">
            <v>0.33300000000000002</v>
          </cell>
          <cell r="Q336">
            <v>7.3704999999999998</v>
          </cell>
          <cell r="R336">
            <v>19.777000000000001</v>
          </cell>
          <cell r="S336">
            <v>1.8340000000000001</v>
          </cell>
          <cell r="T336">
            <v>57.859000000000002</v>
          </cell>
          <cell r="U336">
            <v>2.101</v>
          </cell>
          <cell r="V336">
            <v>13.507</v>
          </cell>
          <cell r="W336">
            <v>17.009</v>
          </cell>
          <cell r="X336">
            <v>14.840999999999999</v>
          </cell>
          <cell r="Y336">
            <v>14.173999999999999</v>
          </cell>
          <cell r="Z336">
            <v>26.247</v>
          </cell>
          <cell r="AA336">
            <v>2.7690000000000001</v>
          </cell>
          <cell r="AB336">
            <v>25.48</v>
          </cell>
          <cell r="AC336">
            <v>16.341999999999999</v>
          </cell>
          <cell r="AD336">
            <v>8.1199999999999992</v>
          </cell>
          <cell r="AE336">
            <v>56.991999999999997</v>
          </cell>
          <cell r="AF336">
            <v>8.5869999999999997</v>
          </cell>
          <cell r="AG336">
            <v>32.917000000000002</v>
          </cell>
          <cell r="AH336">
            <v>7.8535000000000004</v>
          </cell>
          <cell r="AI336">
            <v>31.446999999999999</v>
          </cell>
          <cell r="AJ336">
            <v>33.716999999999999</v>
          </cell>
          <cell r="AK336">
            <v>12.173</v>
          </cell>
          <cell r="AL336">
            <v>12.84</v>
          </cell>
          <cell r="AM336">
            <v>24.713000000000001</v>
          </cell>
        </row>
        <row r="337">
          <cell r="P337">
            <v>0.33400000000000002</v>
          </cell>
          <cell r="Q337">
            <v>7.359</v>
          </cell>
          <cell r="R337">
            <v>19.745999999999999</v>
          </cell>
          <cell r="S337">
            <v>1.8320000000000001</v>
          </cell>
          <cell r="T337">
            <v>57.781999999999996</v>
          </cell>
          <cell r="U337">
            <v>2.0979999999999999</v>
          </cell>
          <cell r="V337">
            <v>13.486000000000001</v>
          </cell>
          <cell r="W337">
            <v>16.981999999999999</v>
          </cell>
          <cell r="X337">
            <v>14.818</v>
          </cell>
          <cell r="Y337">
            <v>14.151999999999999</v>
          </cell>
          <cell r="Z337">
            <v>26.206</v>
          </cell>
          <cell r="AA337">
            <v>2.762</v>
          </cell>
          <cell r="AB337">
            <v>25.44</v>
          </cell>
          <cell r="AC337">
            <v>16.315999999999999</v>
          </cell>
          <cell r="AD337">
            <v>8.11</v>
          </cell>
          <cell r="AE337">
            <v>56.915999999999997</v>
          </cell>
          <cell r="AF337">
            <v>8.5760000000000005</v>
          </cell>
          <cell r="AG337">
            <v>32.866</v>
          </cell>
          <cell r="AH337">
            <v>7.843</v>
          </cell>
          <cell r="AI337">
            <v>31.405999999999999</v>
          </cell>
          <cell r="AJ337">
            <v>33.665999999999997</v>
          </cell>
          <cell r="AK337">
            <v>12.154</v>
          </cell>
          <cell r="AL337">
            <v>12.82</v>
          </cell>
          <cell r="AM337">
            <v>24.673999999999999</v>
          </cell>
        </row>
        <row r="338">
          <cell r="P338">
            <v>0.33500000000000002</v>
          </cell>
          <cell r="Q338">
            <v>7.3475000000000001</v>
          </cell>
          <cell r="R338">
            <v>19.715</v>
          </cell>
          <cell r="S338">
            <v>1.83</v>
          </cell>
          <cell r="T338">
            <v>57.704999999999998</v>
          </cell>
          <cell r="U338">
            <v>2.0950000000000002</v>
          </cell>
          <cell r="V338">
            <v>13.465</v>
          </cell>
          <cell r="W338">
            <v>16.954999999999998</v>
          </cell>
          <cell r="X338">
            <v>14.795</v>
          </cell>
          <cell r="Y338">
            <v>14.13</v>
          </cell>
          <cell r="Z338">
            <v>26.164999999999999</v>
          </cell>
          <cell r="AA338">
            <v>2.7549999999999999</v>
          </cell>
          <cell r="AB338">
            <v>25.4</v>
          </cell>
          <cell r="AC338">
            <v>16.29</v>
          </cell>
          <cell r="AD338">
            <v>8.1</v>
          </cell>
          <cell r="AE338">
            <v>56.84</v>
          </cell>
          <cell r="AF338">
            <v>8.5649999999999995</v>
          </cell>
          <cell r="AG338">
            <v>32.814999999999998</v>
          </cell>
          <cell r="AH338">
            <v>7.8324999999999996</v>
          </cell>
          <cell r="AI338">
            <v>31.364999999999998</v>
          </cell>
          <cell r="AJ338">
            <v>33.615000000000002</v>
          </cell>
          <cell r="AK338">
            <v>12.135</v>
          </cell>
          <cell r="AL338">
            <v>12.8</v>
          </cell>
          <cell r="AM338">
            <v>24.635000000000002</v>
          </cell>
        </row>
        <row r="339">
          <cell r="P339">
            <v>0.33600000000000002</v>
          </cell>
          <cell r="Q339">
            <v>7.3360000000000003</v>
          </cell>
          <cell r="R339">
            <v>19.684000000000001</v>
          </cell>
          <cell r="S339">
            <v>1.8280000000000001</v>
          </cell>
          <cell r="T339">
            <v>57.628</v>
          </cell>
          <cell r="U339">
            <v>2.0920000000000001</v>
          </cell>
          <cell r="V339">
            <v>13.444000000000001</v>
          </cell>
          <cell r="W339">
            <v>16.928000000000001</v>
          </cell>
          <cell r="X339">
            <v>14.772</v>
          </cell>
          <cell r="Y339">
            <v>14.108000000000001</v>
          </cell>
          <cell r="Z339">
            <v>26.123999999999999</v>
          </cell>
          <cell r="AA339">
            <v>2.7480000000000002</v>
          </cell>
          <cell r="AB339">
            <v>25.36</v>
          </cell>
          <cell r="AC339">
            <v>16.263999999999999</v>
          </cell>
          <cell r="AD339">
            <v>8.09</v>
          </cell>
          <cell r="AE339">
            <v>56.764000000000003</v>
          </cell>
          <cell r="AF339">
            <v>8.5540000000000003</v>
          </cell>
          <cell r="AG339">
            <v>32.764000000000003</v>
          </cell>
          <cell r="AH339">
            <v>7.8220000000000001</v>
          </cell>
          <cell r="AI339">
            <v>31.324000000000002</v>
          </cell>
          <cell r="AJ339">
            <v>33.564</v>
          </cell>
          <cell r="AK339">
            <v>12.116</v>
          </cell>
          <cell r="AL339">
            <v>12.78</v>
          </cell>
          <cell r="AM339">
            <v>24.596</v>
          </cell>
        </row>
        <row r="340">
          <cell r="P340">
            <v>0.33700000000000002</v>
          </cell>
          <cell r="Q340">
            <v>7.3244999999999996</v>
          </cell>
          <cell r="R340">
            <v>19.652999999999999</v>
          </cell>
          <cell r="S340">
            <v>1.8260000000000001</v>
          </cell>
          <cell r="T340">
            <v>57.551000000000002</v>
          </cell>
          <cell r="U340">
            <v>2.089</v>
          </cell>
          <cell r="V340">
            <v>13.423</v>
          </cell>
          <cell r="W340">
            <v>16.901</v>
          </cell>
          <cell r="X340">
            <v>14.749000000000001</v>
          </cell>
          <cell r="Y340">
            <v>14.086</v>
          </cell>
          <cell r="Z340">
            <v>26.082999999999998</v>
          </cell>
          <cell r="AA340">
            <v>2.7410000000000001</v>
          </cell>
          <cell r="AB340">
            <v>25.32</v>
          </cell>
          <cell r="AC340">
            <v>16.238</v>
          </cell>
          <cell r="AD340">
            <v>8.08</v>
          </cell>
          <cell r="AE340">
            <v>56.688000000000002</v>
          </cell>
          <cell r="AF340">
            <v>8.5429999999999993</v>
          </cell>
          <cell r="AG340">
            <v>32.713000000000001</v>
          </cell>
          <cell r="AH340">
            <v>7.8114999999999997</v>
          </cell>
          <cell r="AI340">
            <v>31.283000000000001</v>
          </cell>
          <cell r="AJ340">
            <v>33.512999999999998</v>
          </cell>
          <cell r="AK340">
            <v>12.097</v>
          </cell>
          <cell r="AL340">
            <v>12.76</v>
          </cell>
          <cell r="AM340">
            <v>24.556999999999999</v>
          </cell>
        </row>
        <row r="341">
          <cell r="P341">
            <v>0.33800000000000002</v>
          </cell>
          <cell r="Q341">
            <v>7.3129999999999997</v>
          </cell>
          <cell r="R341">
            <v>19.622</v>
          </cell>
          <cell r="S341">
            <v>1.8240000000000001</v>
          </cell>
          <cell r="T341">
            <v>57.473999999999997</v>
          </cell>
          <cell r="U341">
            <v>2.0859999999999999</v>
          </cell>
          <cell r="V341">
            <v>13.401999999999999</v>
          </cell>
          <cell r="W341">
            <v>16.873999999999999</v>
          </cell>
          <cell r="X341">
            <v>14.726000000000001</v>
          </cell>
          <cell r="Y341">
            <v>14.064</v>
          </cell>
          <cell r="Z341">
            <v>26.042000000000002</v>
          </cell>
          <cell r="AA341">
            <v>2.734</v>
          </cell>
          <cell r="AB341">
            <v>25.28</v>
          </cell>
          <cell r="AC341">
            <v>16.212</v>
          </cell>
          <cell r="AD341">
            <v>8.07</v>
          </cell>
          <cell r="AE341">
            <v>56.612000000000002</v>
          </cell>
          <cell r="AF341">
            <v>8.532</v>
          </cell>
          <cell r="AG341">
            <v>32.661999999999999</v>
          </cell>
          <cell r="AH341">
            <v>7.8010000000000002</v>
          </cell>
          <cell r="AI341">
            <v>31.242000000000001</v>
          </cell>
          <cell r="AJ341">
            <v>33.462000000000003</v>
          </cell>
          <cell r="AK341">
            <v>12.077999999999999</v>
          </cell>
          <cell r="AL341">
            <v>12.74</v>
          </cell>
          <cell r="AM341">
            <v>24.518000000000001</v>
          </cell>
        </row>
        <row r="342">
          <cell r="P342">
            <v>0.33900000000000002</v>
          </cell>
          <cell r="Q342">
            <v>7.3014999999999999</v>
          </cell>
          <cell r="R342">
            <v>19.591000000000001</v>
          </cell>
          <cell r="S342">
            <v>1.8220000000000001</v>
          </cell>
          <cell r="T342">
            <v>57.396999999999998</v>
          </cell>
          <cell r="U342">
            <v>2.0830000000000002</v>
          </cell>
          <cell r="V342">
            <v>13.381</v>
          </cell>
          <cell r="W342">
            <v>16.847000000000001</v>
          </cell>
          <cell r="X342">
            <v>14.702999999999999</v>
          </cell>
          <cell r="Y342">
            <v>14.042</v>
          </cell>
          <cell r="Z342">
            <v>26.001000000000001</v>
          </cell>
          <cell r="AA342">
            <v>2.7269999999999999</v>
          </cell>
          <cell r="AB342">
            <v>25.24</v>
          </cell>
          <cell r="AC342">
            <v>16.186</v>
          </cell>
          <cell r="AD342">
            <v>8.06</v>
          </cell>
          <cell r="AE342">
            <v>56.536000000000001</v>
          </cell>
          <cell r="AF342">
            <v>8.5210000000000008</v>
          </cell>
          <cell r="AG342">
            <v>32.610999999999997</v>
          </cell>
          <cell r="AH342">
            <v>7.7904999999999998</v>
          </cell>
          <cell r="AI342">
            <v>31.201000000000001</v>
          </cell>
          <cell r="AJ342">
            <v>33.411000000000001</v>
          </cell>
          <cell r="AK342">
            <v>12.058999999999999</v>
          </cell>
          <cell r="AL342">
            <v>12.72</v>
          </cell>
          <cell r="AM342">
            <v>24.478999999999999</v>
          </cell>
        </row>
        <row r="343">
          <cell r="P343">
            <v>0.34</v>
          </cell>
          <cell r="Q343">
            <v>7.29</v>
          </cell>
          <cell r="R343">
            <v>19.559999999999999</v>
          </cell>
          <cell r="S343">
            <v>1.82</v>
          </cell>
          <cell r="T343">
            <v>57.32</v>
          </cell>
          <cell r="U343">
            <v>2.08</v>
          </cell>
          <cell r="V343">
            <v>13.36</v>
          </cell>
          <cell r="W343">
            <v>16.82</v>
          </cell>
          <cell r="X343">
            <v>14.68</v>
          </cell>
          <cell r="Y343">
            <v>14.02</v>
          </cell>
          <cell r="Z343">
            <v>25.96</v>
          </cell>
          <cell r="AA343">
            <v>2.72</v>
          </cell>
          <cell r="AB343">
            <v>25.2</v>
          </cell>
          <cell r="AC343">
            <v>16.16</v>
          </cell>
          <cell r="AD343">
            <v>8.0500000000000007</v>
          </cell>
          <cell r="AE343">
            <v>56.46</v>
          </cell>
          <cell r="AF343">
            <v>8.51</v>
          </cell>
          <cell r="AG343">
            <v>32.56</v>
          </cell>
          <cell r="AH343">
            <v>7.78</v>
          </cell>
          <cell r="AI343">
            <v>31.16</v>
          </cell>
          <cell r="AJ343">
            <v>33.36</v>
          </cell>
          <cell r="AK343">
            <v>12.04</v>
          </cell>
          <cell r="AL343">
            <v>12.7</v>
          </cell>
          <cell r="AM343">
            <v>24.44</v>
          </cell>
        </row>
        <row r="344">
          <cell r="P344">
            <v>0.34100000000000003</v>
          </cell>
          <cell r="Q344">
            <v>7.2785000000000002</v>
          </cell>
          <cell r="R344">
            <v>19.529</v>
          </cell>
          <cell r="S344">
            <v>1.8180000000000001</v>
          </cell>
          <cell r="T344">
            <v>57.243000000000002</v>
          </cell>
          <cell r="U344">
            <v>2.077</v>
          </cell>
          <cell r="V344">
            <v>13.339</v>
          </cell>
          <cell r="W344">
            <v>16.792999999999999</v>
          </cell>
          <cell r="X344">
            <v>14.657</v>
          </cell>
          <cell r="Y344">
            <v>13.997999999999999</v>
          </cell>
          <cell r="Z344">
            <v>25.919</v>
          </cell>
          <cell r="AA344">
            <v>2.7130000000000001</v>
          </cell>
          <cell r="AB344">
            <v>25.16</v>
          </cell>
          <cell r="AC344">
            <v>16.134</v>
          </cell>
          <cell r="AD344">
            <v>8.0399999999999991</v>
          </cell>
          <cell r="AE344">
            <v>56.384</v>
          </cell>
          <cell r="AF344">
            <v>8.4990000000000006</v>
          </cell>
          <cell r="AG344">
            <v>32.509</v>
          </cell>
          <cell r="AH344">
            <v>7.7694999999999999</v>
          </cell>
          <cell r="AI344">
            <v>31.119</v>
          </cell>
          <cell r="AJ344">
            <v>33.308999999999997</v>
          </cell>
          <cell r="AK344">
            <v>12.021000000000001</v>
          </cell>
          <cell r="AL344">
            <v>12.68</v>
          </cell>
          <cell r="AM344">
            <v>24.401</v>
          </cell>
        </row>
        <row r="345">
          <cell r="P345">
            <v>0.34200000000000003</v>
          </cell>
          <cell r="Q345">
            <v>7.2670000000000003</v>
          </cell>
          <cell r="R345">
            <v>19.498000000000001</v>
          </cell>
          <cell r="S345">
            <v>1.8160000000000001</v>
          </cell>
          <cell r="T345">
            <v>57.165999999999997</v>
          </cell>
          <cell r="U345">
            <v>2.0739999999999998</v>
          </cell>
          <cell r="V345">
            <v>13.318</v>
          </cell>
          <cell r="W345">
            <v>16.765999999999998</v>
          </cell>
          <cell r="X345">
            <v>14.634</v>
          </cell>
          <cell r="Y345">
            <v>13.976000000000001</v>
          </cell>
          <cell r="Z345">
            <v>25.878</v>
          </cell>
          <cell r="AA345">
            <v>2.706</v>
          </cell>
          <cell r="AB345">
            <v>25.12</v>
          </cell>
          <cell r="AC345">
            <v>16.108000000000001</v>
          </cell>
          <cell r="AD345">
            <v>8.0299999999999994</v>
          </cell>
          <cell r="AE345">
            <v>56.308</v>
          </cell>
          <cell r="AF345">
            <v>8.4879999999999995</v>
          </cell>
          <cell r="AG345">
            <v>32.457999999999998</v>
          </cell>
          <cell r="AH345">
            <v>7.7590000000000003</v>
          </cell>
          <cell r="AI345">
            <v>31.077999999999999</v>
          </cell>
          <cell r="AJ345">
            <v>33.258000000000003</v>
          </cell>
          <cell r="AK345">
            <v>12.002000000000001</v>
          </cell>
          <cell r="AL345">
            <v>12.66</v>
          </cell>
          <cell r="AM345">
            <v>24.361999999999998</v>
          </cell>
        </row>
        <row r="346">
          <cell r="P346">
            <v>0.34300000000000003</v>
          </cell>
          <cell r="Q346">
            <v>7.2554999999999996</v>
          </cell>
          <cell r="R346">
            <v>19.466999999999999</v>
          </cell>
          <cell r="S346">
            <v>1.8140000000000001</v>
          </cell>
          <cell r="T346">
            <v>57.088999999999999</v>
          </cell>
          <cell r="U346">
            <v>2.0710000000000002</v>
          </cell>
          <cell r="V346">
            <v>13.297000000000001</v>
          </cell>
          <cell r="W346">
            <v>16.739000000000001</v>
          </cell>
          <cell r="X346">
            <v>14.611000000000001</v>
          </cell>
          <cell r="Y346">
            <v>13.954000000000001</v>
          </cell>
          <cell r="Z346">
            <v>25.837</v>
          </cell>
          <cell r="AA346">
            <v>2.6989999999999998</v>
          </cell>
          <cell r="AB346">
            <v>25.08</v>
          </cell>
          <cell r="AC346">
            <v>16.082000000000001</v>
          </cell>
          <cell r="AD346">
            <v>8.02</v>
          </cell>
          <cell r="AE346">
            <v>56.231999999999999</v>
          </cell>
          <cell r="AF346">
            <v>8.4770000000000003</v>
          </cell>
          <cell r="AG346">
            <v>32.406999999999996</v>
          </cell>
          <cell r="AH346">
            <v>7.7484999999999999</v>
          </cell>
          <cell r="AI346">
            <v>31.036999999999999</v>
          </cell>
          <cell r="AJ346">
            <v>33.207000000000001</v>
          </cell>
          <cell r="AK346">
            <v>11.983000000000001</v>
          </cell>
          <cell r="AL346">
            <v>12.64</v>
          </cell>
          <cell r="AM346">
            <v>24.323</v>
          </cell>
        </row>
        <row r="347">
          <cell r="P347">
            <v>0.34399999999999997</v>
          </cell>
          <cell r="Q347">
            <v>7.2439999999999998</v>
          </cell>
          <cell r="R347">
            <v>19.436</v>
          </cell>
          <cell r="S347">
            <v>1.8120000000000001</v>
          </cell>
          <cell r="T347">
            <v>57.012</v>
          </cell>
          <cell r="U347">
            <v>2.0680000000000001</v>
          </cell>
          <cell r="V347">
            <v>13.276</v>
          </cell>
          <cell r="W347">
            <v>16.712</v>
          </cell>
          <cell r="X347">
            <v>14.587999999999999</v>
          </cell>
          <cell r="Y347">
            <v>13.932</v>
          </cell>
          <cell r="Z347">
            <v>25.795999999999999</v>
          </cell>
          <cell r="AA347">
            <v>2.6920000000000002</v>
          </cell>
          <cell r="AB347">
            <v>25.04</v>
          </cell>
          <cell r="AC347">
            <v>16.056000000000001</v>
          </cell>
          <cell r="AD347">
            <v>8.01</v>
          </cell>
          <cell r="AE347">
            <v>56.155999999999999</v>
          </cell>
          <cell r="AF347">
            <v>8.4659999999999993</v>
          </cell>
          <cell r="AG347">
            <v>32.356000000000002</v>
          </cell>
          <cell r="AH347">
            <v>7.7380000000000004</v>
          </cell>
          <cell r="AI347">
            <v>30.995999999999999</v>
          </cell>
          <cell r="AJ347">
            <v>33.155999999999999</v>
          </cell>
          <cell r="AK347">
            <v>11.964</v>
          </cell>
          <cell r="AL347">
            <v>12.62</v>
          </cell>
          <cell r="AM347">
            <v>24.283999999999999</v>
          </cell>
        </row>
        <row r="348">
          <cell r="P348">
            <v>0.34499999999999997</v>
          </cell>
          <cell r="Q348">
            <v>7.2324999999999999</v>
          </cell>
          <cell r="R348">
            <v>19.405000000000001</v>
          </cell>
          <cell r="S348">
            <v>1.81</v>
          </cell>
          <cell r="T348">
            <v>56.935000000000002</v>
          </cell>
          <cell r="U348">
            <v>2.0649999999999999</v>
          </cell>
          <cell r="V348">
            <v>13.255000000000001</v>
          </cell>
          <cell r="W348">
            <v>16.684999999999999</v>
          </cell>
          <cell r="X348">
            <v>14.565</v>
          </cell>
          <cell r="Y348">
            <v>13.91</v>
          </cell>
          <cell r="Z348">
            <v>25.754999999999999</v>
          </cell>
          <cell r="AA348">
            <v>2.6850000000000001</v>
          </cell>
          <cell r="AB348">
            <v>25</v>
          </cell>
          <cell r="AC348">
            <v>16.03</v>
          </cell>
          <cell r="AD348">
            <v>8</v>
          </cell>
          <cell r="AE348">
            <v>56.08</v>
          </cell>
          <cell r="AF348">
            <v>8.4550000000000001</v>
          </cell>
          <cell r="AG348">
            <v>32.305</v>
          </cell>
          <cell r="AH348">
            <v>7.7275</v>
          </cell>
          <cell r="AI348">
            <v>30.954999999999998</v>
          </cell>
          <cell r="AJ348">
            <v>33.104999999999997</v>
          </cell>
          <cell r="AK348">
            <v>11.945</v>
          </cell>
          <cell r="AL348">
            <v>12.6</v>
          </cell>
          <cell r="AM348">
            <v>24.245000000000001</v>
          </cell>
        </row>
        <row r="349">
          <cell r="P349">
            <v>0.34599999999999997</v>
          </cell>
          <cell r="Q349">
            <v>7.2210000000000001</v>
          </cell>
          <cell r="R349">
            <v>19.373999999999999</v>
          </cell>
          <cell r="S349">
            <v>1.8080000000000001</v>
          </cell>
          <cell r="T349">
            <v>56.857999999999997</v>
          </cell>
          <cell r="U349">
            <v>2.0619999999999998</v>
          </cell>
          <cell r="V349">
            <v>13.234</v>
          </cell>
          <cell r="W349">
            <v>16.658000000000001</v>
          </cell>
          <cell r="X349">
            <v>14.542</v>
          </cell>
          <cell r="Y349">
            <v>13.888</v>
          </cell>
          <cell r="Z349">
            <v>25.713999999999999</v>
          </cell>
          <cell r="AA349">
            <v>2.6779999999999999</v>
          </cell>
          <cell r="AB349">
            <v>24.96</v>
          </cell>
          <cell r="AC349">
            <v>16.004000000000001</v>
          </cell>
          <cell r="AD349">
            <v>7.99</v>
          </cell>
          <cell r="AE349">
            <v>56.003999999999998</v>
          </cell>
          <cell r="AF349">
            <v>8.4440000000000008</v>
          </cell>
          <cell r="AG349">
            <v>32.253999999999998</v>
          </cell>
          <cell r="AH349">
            <v>7.7169999999999996</v>
          </cell>
          <cell r="AI349">
            <v>30.914000000000001</v>
          </cell>
          <cell r="AJ349">
            <v>33.054000000000002</v>
          </cell>
          <cell r="AK349">
            <v>11.926</v>
          </cell>
          <cell r="AL349">
            <v>12.58</v>
          </cell>
          <cell r="AM349">
            <v>24.206</v>
          </cell>
        </row>
        <row r="350">
          <cell r="P350">
            <v>0.34699999999999998</v>
          </cell>
          <cell r="Q350">
            <v>7.2095000000000002</v>
          </cell>
          <cell r="R350">
            <v>19.343</v>
          </cell>
          <cell r="S350">
            <v>1.806</v>
          </cell>
          <cell r="T350">
            <v>56.780999999999999</v>
          </cell>
          <cell r="U350">
            <v>2.0590000000000002</v>
          </cell>
          <cell r="V350">
            <v>13.212999999999999</v>
          </cell>
          <cell r="W350">
            <v>16.631</v>
          </cell>
          <cell r="X350">
            <v>14.519</v>
          </cell>
          <cell r="Y350">
            <v>13.866</v>
          </cell>
          <cell r="Z350">
            <v>25.672999999999998</v>
          </cell>
          <cell r="AA350">
            <v>2.6709999999999998</v>
          </cell>
          <cell r="AB350">
            <v>24.92</v>
          </cell>
          <cell r="AC350">
            <v>15.978</v>
          </cell>
          <cell r="AD350">
            <v>7.98</v>
          </cell>
          <cell r="AE350">
            <v>55.927999999999997</v>
          </cell>
          <cell r="AF350">
            <v>8.4329999999999998</v>
          </cell>
          <cell r="AG350">
            <v>32.203000000000003</v>
          </cell>
          <cell r="AH350">
            <v>7.7065000000000001</v>
          </cell>
          <cell r="AI350">
            <v>30.873000000000001</v>
          </cell>
          <cell r="AJ350">
            <v>33.003</v>
          </cell>
          <cell r="AK350">
            <v>11.907</v>
          </cell>
          <cell r="AL350">
            <v>12.56</v>
          </cell>
          <cell r="AM350">
            <v>24.167000000000002</v>
          </cell>
        </row>
        <row r="351">
          <cell r="P351">
            <v>0.34799999999999998</v>
          </cell>
          <cell r="Q351">
            <v>7.1980000000000004</v>
          </cell>
          <cell r="R351">
            <v>19.312000000000001</v>
          </cell>
          <cell r="S351">
            <v>1.804</v>
          </cell>
          <cell r="T351">
            <v>56.704000000000001</v>
          </cell>
          <cell r="U351">
            <v>2.056</v>
          </cell>
          <cell r="V351">
            <v>13.192</v>
          </cell>
          <cell r="W351">
            <v>16.603999999999999</v>
          </cell>
          <cell r="X351">
            <v>14.496</v>
          </cell>
          <cell r="Y351">
            <v>13.843999999999999</v>
          </cell>
          <cell r="Z351">
            <v>25.632000000000001</v>
          </cell>
          <cell r="AA351">
            <v>2.6640000000000001</v>
          </cell>
          <cell r="AB351">
            <v>24.88</v>
          </cell>
          <cell r="AC351">
            <v>15.952</v>
          </cell>
          <cell r="AD351">
            <v>7.97</v>
          </cell>
          <cell r="AE351">
            <v>55.851999999999997</v>
          </cell>
          <cell r="AF351">
            <v>8.4220000000000006</v>
          </cell>
          <cell r="AG351">
            <v>32.152000000000001</v>
          </cell>
          <cell r="AH351">
            <v>7.6959999999999997</v>
          </cell>
          <cell r="AI351">
            <v>30.832000000000001</v>
          </cell>
          <cell r="AJ351">
            <v>32.951999999999998</v>
          </cell>
          <cell r="AK351">
            <v>11.888</v>
          </cell>
          <cell r="AL351">
            <v>12.54</v>
          </cell>
          <cell r="AM351">
            <v>24.128</v>
          </cell>
        </row>
        <row r="352">
          <cell r="P352">
            <v>0.34899999999999998</v>
          </cell>
          <cell r="Q352">
            <v>7.1864999999999997</v>
          </cell>
          <cell r="R352">
            <v>19.280999999999999</v>
          </cell>
          <cell r="S352">
            <v>1.802</v>
          </cell>
          <cell r="T352">
            <v>56.627000000000002</v>
          </cell>
          <cell r="U352">
            <v>2.0529999999999999</v>
          </cell>
          <cell r="V352">
            <v>13.170999999999999</v>
          </cell>
          <cell r="W352">
            <v>16.577000000000002</v>
          </cell>
          <cell r="X352">
            <v>14.473000000000001</v>
          </cell>
          <cell r="Y352">
            <v>13.821999999999999</v>
          </cell>
          <cell r="Z352">
            <v>25.591000000000001</v>
          </cell>
          <cell r="AA352">
            <v>2.657</v>
          </cell>
          <cell r="AB352">
            <v>24.84</v>
          </cell>
          <cell r="AC352">
            <v>15.926</v>
          </cell>
          <cell r="AD352">
            <v>7.96</v>
          </cell>
          <cell r="AE352">
            <v>55.776000000000003</v>
          </cell>
          <cell r="AF352">
            <v>8.4109999999999996</v>
          </cell>
          <cell r="AG352">
            <v>32.100999999999999</v>
          </cell>
          <cell r="AH352">
            <v>7.6855000000000002</v>
          </cell>
          <cell r="AI352">
            <v>30.791</v>
          </cell>
          <cell r="AJ352">
            <v>32.901000000000003</v>
          </cell>
          <cell r="AK352">
            <v>11.869</v>
          </cell>
          <cell r="AL352">
            <v>12.52</v>
          </cell>
          <cell r="AM352">
            <v>24.088999999999999</v>
          </cell>
        </row>
        <row r="353">
          <cell r="P353">
            <v>0.35</v>
          </cell>
          <cell r="Q353">
            <v>7.1749999999999998</v>
          </cell>
          <cell r="R353">
            <v>19.25</v>
          </cell>
          <cell r="S353">
            <v>1.8</v>
          </cell>
          <cell r="T353">
            <v>56.55</v>
          </cell>
          <cell r="U353">
            <v>2.0499999999999998</v>
          </cell>
          <cell r="V353">
            <v>13.15</v>
          </cell>
          <cell r="W353">
            <v>16.55</v>
          </cell>
          <cell r="X353">
            <v>14.45</v>
          </cell>
          <cell r="Y353">
            <v>13.8</v>
          </cell>
          <cell r="Z353">
            <v>25.55</v>
          </cell>
          <cell r="AA353">
            <v>2.65</v>
          </cell>
          <cell r="AB353">
            <v>24.8</v>
          </cell>
          <cell r="AC353">
            <v>15.9</v>
          </cell>
          <cell r="AD353">
            <v>7.95</v>
          </cell>
          <cell r="AE353">
            <v>55.7</v>
          </cell>
          <cell r="AF353">
            <v>8.4</v>
          </cell>
          <cell r="AG353">
            <v>32.049999999999997</v>
          </cell>
          <cell r="AH353">
            <v>7.6749999999999998</v>
          </cell>
          <cell r="AI353">
            <v>30.75</v>
          </cell>
          <cell r="AJ353">
            <v>32.85</v>
          </cell>
          <cell r="AK353">
            <v>11.85</v>
          </cell>
          <cell r="AL353">
            <v>12.5</v>
          </cell>
          <cell r="AM353">
            <v>24.05</v>
          </cell>
        </row>
        <row r="354">
          <cell r="P354">
            <v>0.35099999999999998</v>
          </cell>
          <cell r="Q354">
            <v>7.1635</v>
          </cell>
          <cell r="R354">
            <v>19.219000000000001</v>
          </cell>
          <cell r="S354">
            <v>1.798</v>
          </cell>
          <cell r="T354">
            <v>56.472999999999999</v>
          </cell>
          <cell r="U354">
            <v>2.0470000000000002</v>
          </cell>
          <cell r="V354">
            <v>13.129</v>
          </cell>
          <cell r="W354">
            <v>16.523</v>
          </cell>
          <cell r="X354">
            <v>14.427</v>
          </cell>
          <cell r="Y354">
            <v>13.778</v>
          </cell>
          <cell r="Z354">
            <v>25.509</v>
          </cell>
          <cell r="AA354">
            <v>2.6429999999999998</v>
          </cell>
          <cell r="AB354">
            <v>24.76</v>
          </cell>
          <cell r="AC354">
            <v>15.874000000000001</v>
          </cell>
          <cell r="AD354">
            <v>7.94</v>
          </cell>
          <cell r="AE354">
            <v>55.624000000000002</v>
          </cell>
          <cell r="AF354">
            <v>8.3889999999999993</v>
          </cell>
          <cell r="AG354">
            <v>31.998999999999999</v>
          </cell>
          <cell r="AH354">
            <v>7.6645000000000003</v>
          </cell>
          <cell r="AI354">
            <v>30.709</v>
          </cell>
          <cell r="AJ354">
            <v>32.798999999999999</v>
          </cell>
          <cell r="AK354">
            <v>11.831</v>
          </cell>
          <cell r="AL354">
            <v>12.48</v>
          </cell>
          <cell r="AM354">
            <v>24.010999999999999</v>
          </cell>
        </row>
        <row r="355">
          <cell r="P355">
            <v>0.35199999999999998</v>
          </cell>
          <cell r="Q355">
            <v>7.1520000000000001</v>
          </cell>
          <cell r="R355">
            <v>19.187999999999999</v>
          </cell>
          <cell r="S355">
            <v>1.796</v>
          </cell>
          <cell r="T355">
            <v>56.396000000000001</v>
          </cell>
          <cell r="U355">
            <v>2.044</v>
          </cell>
          <cell r="V355">
            <v>13.108000000000001</v>
          </cell>
          <cell r="W355">
            <v>16.495999999999999</v>
          </cell>
          <cell r="X355">
            <v>14.404</v>
          </cell>
          <cell r="Y355">
            <v>13.756</v>
          </cell>
          <cell r="Z355">
            <v>25.468</v>
          </cell>
          <cell r="AA355">
            <v>2.6360000000000001</v>
          </cell>
          <cell r="AB355">
            <v>24.72</v>
          </cell>
          <cell r="AC355">
            <v>15.848000000000001</v>
          </cell>
          <cell r="AD355">
            <v>7.93</v>
          </cell>
          <cell r="AE355">
            <v>55.548000000000002</v>
          </cell>
          <cell r="AF355">
            <v>8.3780000000000001</v>
          </cell>
          <cell r="AG355">
            <v>31.948</v>
          </cell>
          <cell r="AH355">
            <v>7.6539999999999999</v>
          </cell>
          <cell r="AI355">
            <v>30.667999999999999</v>
          </cell>
          <cell r="AJ355">
            <v>32.747999999999998</v>
          </cell>
          <cell r="AK355">
            <v>11.811999999999999</v>
          </cell>
          <cell r="AL355">
            <v>12.46</v>
          </cell>
          <cell r="AM355">
            <v>23.972000000000001</v>
          </cell>
        </row>
        <row r="356">
          <cell r="P356">
            <v>0.35299999999999998</v>
          </cell>
          <cell r="Q356">
            <v>7.1405000000000003</v>
          </cell>
          <cell r="R356">
            <v>19.157</v>
          </cell>
          <cell r="S356">
            <v>1.794</v>
          </cell>
          <cell r="T356">
            <v>56.319000000000003</v>
          </cell>
          <cell r="U356">
            <v>2.0409999999999999</v>
          </cell>
          <cell r="V356">
            <v>13.087</v>
          </cell>
          <cell r="W356">
            <v>16.469000000000001</v>
          </cell>
          <cell r="X356">
            <v>14.381</v>
          </cell>
          <cell r="Y356">
            <v>13.734</v>
          </cell>
          <cell r="Z356">
            <v>25.427</v>
          </cell>
          <cell r="AA356">
            <v>2.629</v>
          </cell>
          <cell r="AB356">
            <v>24.68</v>
          </cell>
          <cell r="AC356">
            <v>15.821999999999999</v>
          </cell>
          <cell r="AD356">
            <v>7.92</v>
          </cell>
          <cell r="AE356">
            <v>55.472000000000001</v>
          </cell>
          <cell r="AF356">
            <v>8.3670000000000009</v>
          </cell>
          <cell r="AG356">
            <v>31.896999999999998</v>
          </cell>
          <cell r="AH356">
            <v>7.6435000000000004</v>
          </cell>
          <cell r="AI356">
            <v>30.626999999999999</v>
          </cell>
          <cell r="AJ356">
            <v>32.697000000000003</v>
          </cell>
          <cell r="AK356">
            <v>11.792999999999999</v>
          </cell>
          <cell r="AL356">
            <v>12.44</v>
          </cell>
          <cell r="AM356">
            <v>23.933</v>
          </cell>
        </row>
        <row r="357">
          <cell r="P357">
            <v>0.35399999999999998</v>
          </cell>
          <cell r="Q357">
            <v>7.1289999999999996</v>
          </cell>
          <cell r="R357">
            <v>19.126000000000001</v>
          </cell>
          <cell r="S357">
            <v>1.792</v>
          </cell>
          <cell r="T357">
            <v>56.241999999999997</v>
          </cell>
          <cell r="U357">
            <v>2.0379999999999998</v>
          </cell>
          <cell r="V357">
            <v>13.066000000000001</v>
          </cell>
          <cell r="W357">
            <v>16.442</v>
          </cell>
          <cell r="X357">
            <v>14.358000000000001</v>
          </cell>
          <cell r="Y357">
            <v>13.712</v>
          </cell>
          <cell r="Z357">
            <v>25.385999999999999</v>
          </cell>
          <cell r="AA357">
            <v>2.6219999999999999</v>
          </cell>
          <cell r="AB357">
            <v>24.64</v>
          </cell>
          <cell r="AC357">
            <v>15.795999999999999</v>
          </cell>
          <cell r="AD357">
            <v>7.91</v>
          </cell>
          <cell r="AE357">
            <v>55.396000000000001</v>
          </cell>
          <cell r="AF357">
            <v>8.3559999999999999</v>
          </cell>
          <cell r="AG357">
            <v>31.846</v>
          </cell>
          <cell r="AH357">
            <v>7.633</v>
          </cell>
          <cell r="AI357">
            <v>30.585999999999999</v>
          </cell>
          <cell r="AJ357">
            <v>32.646000000000001</v>
          </cell>
          <cell r="AK357">
            <v>11.773999999999999</v>
          </cell>
          <cell r="AL357">
            <v>12.42</v>
          </cell>
          <cell r="AM357">
            <v>23.893999999999998</v>
          </cell>
        </row>
        <row r="358">
          <cell r="P358">
            <v>0.35499999999999998</v>
          </cell>
          <cell r="Q358">
            <v>7.1174999999999997</v>
          </cell>
          <cell r="R358">
            <v>19.094999999999999</v>
          </cell>
          <cell r="S358">
            <v>1.79</v>
          </cell>
          <cell r="T358">
            <v>56.164999999999999</v>
          </cell>
          <cell r="U358">
            <v>2.0350000000000001</v>
          </cell>
          <cell r="V358">
            <v>13.045</v>
          </cell>
          <cell r="W358">
            <v>16.414999999999999</v>
          </cell>
          <cell r="X358">
            <v>14.335000000000001</v>
          </cell>
          <cell r="Y358">
            <v>13.69</v>
          </cell>
          <cell r="Z358">
            <v>25.344999999999999</v>
          </cell>
          <cell r="AA358">
            <v>2.6150000000000002</v>
          </cell>
          <cell r="AB358">
            <v>24.6</v>
          </cell>
          <cell r="AC358">
            <v>15.77</v>
          </cell>
          <cell r="AD358">
            <v>7.9</v>
          </cell>
          <cell r="AE358">
            <v>55.32</v>
          </cell>
          <cell r="AF358">
            <v>8.3450000000000006</v>
          </cell>
          <cell r="AG358">
            <v>31.795000000000002</v>
          </cell>
          <cell r="AH358">
            <v>7.6224999999999996</v>
          </cell>
          <cell r="AI358">
            <v>30.545000000000002</v>
          </cell>
          <cell r="AJ358">
            <v>32.594999999999999</v>
          </cell>
          <cell r="AK358">
            <v>11.755000000000001</v>
          </cell>
          <cell r="AL358">
            <v>12.4</v>
          </cell>
          <cell r="AM358">
            <v>23.855</v>
          </cell>
        </row>
        <row r="359">
          <cell r="P359">
            <v>0.35599999999999998</v>
          </cell>
          <cell r="Q359">
            <v>7.1059999999999999</v>
          </cell>
          <cell r="R359">
            <v>19.064</v>
          </cell>
          <cell r="S359">
            <v>1.788</v>
          </cell>
          <cell r="T359">
            <v>56.088000000000001</v>
          </cell>
          <cell r="U359">
            <v>2.032</v>
          </cell>
          <cell r="V359">
            <v>13.023999999999999</v>
          </cell>
          <cell r="W359">
            <v>16.388000000000002</v>
          </cell>
          <cell r="X359">
            <v>14.311999999999999</v>
          </cell>
          <cell r="Y359">
            <v>13.667999999999999</v>
          </cell>
          <cell r="Z359">
            <v>25.303999999999998</v>
          </cell>
          <cell r="AA359">
            <v>2.6080000000000001</v>
          </cell>
          <cell r="AB359">
            <v>24.56</v>
          </cell>
          <cell r="AC359">
            <v>15.744</v>
          </cell>
          <cell r="AD359">
            <v>7.89</v>
          </cell>
          <cell r="AE359">
            <v>55.244</v>
          </cell>
          <cell r="AF359">
            <v>8.3339999999999996</v>
          </cell>
          <cell r="AG359">
            <v>31.744</v>
          </cell>
          <cell r="AH359">
            <v>7.6120000000000001</v>
          </cell>
          <cell r="AI359">
            <v>30.504000000000001</v>
          </cell>
          <cell r="AJ359">
            <v>32.543999999999997</v>
          </cell>
          <cell r="AK359">
            <v>11.736000000000001</v>
          </cell>
          <cell r="AL359">
            <v>12.38</v>
          </cell>
          <cell r="AM359">
            <v>23.815999999999999</v>
          </cell>
        </row>
        <row r="360">
          <cell r="P360">
            <v>0.35699999999999998</v>
          </cell>
          <cell r="Q360">
            <v>7.0945</v>
          </cell>
          <cell r="R360">
            <v>19.033000000000001</v>
          </cell>
          <cell r="S360">
            <v>1.786</v>
          </cell>
          <cell r="T360">
            <v>56.011000000000003</v>
          </cell>
          <cell r="U360">
            <v>2.0289999999999999</v>
          </cell>
          <cell r="V360">
            <v>13.003</v>
          </cell>
          <cell r="W360">
            <v>16.361000000000001</v>
          </cell>
          <cell r="X360">
            <v>14.289</v>
          </cell>
          <cell r="Y360">
            <v>13.646000000000001</v>
          </cell>
          <cell r="Z360">
            <v>25.263000000000002</v>
          </cell>
          <cell r="AA360">
            <v>2.601</v>
          </cell>
          <cell r="AB360">
            <v>24.52</v>
          </cell>
          <cell r="AC360">
            <v>15.718</v>
          </cell>
          <cell r="AD360">
            <v>7.88</v>
          </cell>
          <cell r="AE360">
            <v>55.167999999999999</v>
          </cell>
          <cell r="AF360">
            <v>8.3230000000000004</v>
          </cell>
          <cell r="AG360">
            <v>31.693000000000001</v>
          </cell>
          <cell r="AH360">
            <v>7.6014999999999997</v>
          </cell>
          <cell r="AI360">
            <v>30.463000000000001</v>
          </cell>
          <cell r="AJ360">
            <v>32.493000000000002</v>
          </cell>
          <cell r="AK360">
            <v>11.717000000000001</v>
          </cell>
          <cell r="AL360">
            <v>12.36</v>
          </cell>
          <cell r="AM360">
            <v>23.777000000000001</v>
          </cell>
        </row>
        <row r="361">
          <cell r="P361">
            <v>0.35799999999999998</v>
          </cell>
          <cell r="Q361">
            <v>7.0830000000000002</v>
          </cell>
          <cell r="R361">
            <v>19.001999999999999</v>
          </cell>
          <cell r="S361">
            <v>1.784</v>
          </cell>
          <cell r="T361">
            <v>55.933999999999997</v>
          </cell>
          <cell r="U361">
            <v>2.0259999999999998</v>
          </cell>
          <cell r="V361">
            <v>12.981999999999999</v>
          </cell>
          <cell r="W361">
            <v>16.334</v>
          </cell>
          <cell r="X361">
            <v>14.266</v>
          </cell>
          <cell r="Y361">
            <v>13.624000000000001</v>
          </cell>
          <cell r="Z361">
            <v>25.222000000000001</v>
          </cell>
          <cell r="AA361">
            <v>2.5939999999999999</v>
          </cell>
          <cell r="AB361">
            <v>24.48</v>
          </cell>
          <cell r="AC361">
            <v>15.692</v>
          </cell>
          <cell r="AD361">
            <v>7.87</v>
          </cell>
          <cell r="AE361">
            <v>55.091999999999999</v>
          </cell>
          <cell r="AF361">
            <v>8.3119999999999994</v>
          </cell>
          <cell r="AG361">
            <v>31.641999999999999</v>
          </cell>
          <cell r="AH361">
            <v>7.5910000000000002</v>
          </cell>
          <cell r="AI361">
            <v>30.422000000000001</v>
          </cell>
          <cell r="AJ361">
            <v>32.442</v>
          </cell>
          <cell r="AK361">
            <v>11.698</v>
          </cell>
          <cell r="AL361">
            <v>12.34</v>
          </cell>
          <cell r="AM361">
            <v>23.738</v>
          </cell>
        </row>
        <row r="362">
          <cell r="P362">
            <v>0.35899999999999999</v>
          </cell>
          <cell r="Q362">
            <v>7.0715000000000003</v>
          </cell>
          <cell r="R362">
            <v>18.971</v>
          </cell>
          <cell r="S362">
            <v>1.782</v>
          </cell>
          <cell r="T362">
            <v>55.856999999999999</v>
          </cell>
          <cell r="U362">
            <v>2.0230000000000001</v>
          </cell>
          <cell r="V362">
            <v>12.961</v>
          </cell>
          <cell r="W362">
            <v>16.306999999999999</v>
          </cell>
          <cell r="X362">
            <v>14.243</v>
          </cell>
          <cell r="Y362">
            <v>13.602</v>
          </cell>
          <cell r="Z362">
            <v>25.181000000000001</v>
          </cell>
          <cell r="AA362">
            <v>2.5870000000000002</v>
          </cell>
          <cell r="AB362">
            <v>24.44</v>
          </cell>
          <cell r="AC362">
            <v>15.666</v>
          </cell>
          <cell r="AD362">
            <v>7.86</v>
          </cell>
          <cell r="AE362">
            <v>55.015999999999998</v>
          </cell>
          <cell r="AF362">
            <v>8.3010000000000002</v>
          </cell>
          <cell r="AG362">
            <v>31.591000000000001</v>
          </cell>
          <cell r="AH362">
            <v>7.5804999999999998</v>
          </cell>
          <cell r="AI362">
            <v>30.381</v>
          </cell>
          <cell r="AJ362">
            <v>32.390999999999998</v>
          </cell>
          <cell r="AK362">
            <v>11.679</v>
          </cell>
          <cell r="AL362">
            <v>12.32</v>
          </cell>
          <cell r="AM362">
            <v>23.699000000000002</v>
          </cell>
        </row>
        <row r="363">
          <cell r="P363">
            <v>0.36</v>
          </cell>
          <cell r="Q363">
            <v>7.06</v>
          </cell>
          <cell r="R363">
            <v>18.940000000000001</v>
          </cell>
          <cell r="S363">
            <v>1.78</v>
          </cell>
          <cell r="T363">
            <v>55.78</v>
          </cell>
          <cell r="U363">
            <v>2.02</v>
          </cell>
          <cell r="V363">
            <v>12.94</v>
          </cell>
          <cell r="W363">
            <v>16.28</v>
          </cell>
          <cell r="X363">
            <v>14.22</v>
          </cell>
          <cell r="Y363">
            <v>13.58</v>
          </cell>
          <cell r="Z363">
            <v>25.14</v>
          </cell>
          <cell r="AA363">
            <v>2.58</v>
          </cell>
          <cell r="AB363">
            <v>24.4</v>
          </cell>
          <cell r="AC363">
            <v>15.64</v>
          </cell>
          <cell r="AD363">
            <v>7.85</v>
          </cell>
          <cell r="AE363">
            <v>54.94</v>
          </cell>
          <cell r="AF363">
            <v>8.2899999999999991</v>
          </cell>
          <cell r="AG363">
            <v>31.54</v>
          </cell>
          <cell r="AH363">
            <v>7.57</v>
          </cell>
          <cell r="AI363">
            <v>30.34</v>
          </cell>
          <cell r="AJ363">
            <v>32.340000000000003</v>
          </cell>
          <cell r="AK363">
            <v>11.66</v>
          </cell>
          <cell r="AL363">
            <v>12.3</v>
          </cell>
          <cell r="AM363">
            <v>23.66</v>
          </cell>
        </row>
        <row r="364">
          <cell r="P364">
            <v>0.36099999999999999</v>
          </cell>
          <cell r="Q364">
            <v>7.0484999999999998</v>
          </cell>
          <cell r="R364">
            <v>18.908999999999999</v>
          </cell>
          <cell r="S364">
            <v>1.778</v>
          </cell>
          <cell r="T364">
            <v>55.703000000000003</v>
          </cell>
          <cell r="U364">
            <v>2.0169999999999999</v>
          </cell>
          <cell r="V364">
            <v>12.919</v>
          </cell>
          <cell r="W364">
            <v>16.253</v>
          </cell>
          <cell r="X364">
            <v>14.196999999999999</v>
          </cell>
          <cell r="Y364">
            <v>13.558</v>
          </cell>
          <cell r="Z364">
            <v>25.099</v>
          </cell>
          <cell r="AA364">
            <v>2.573</v>
          </cell>
          <cell r="AB364">
            <v>24.36</v>
          </cell>
          <cell r="AC364">
            <v>15.614000000000001</v>
          </cell>
          <cell r="AD364">
            <v>7.84</v>
          </cell>
          <cell r="AE364">
            <v>54.863999999999997</v>
          </cell>
          <cell r="AF364">
            <v>8.2789999999999999</v>
          </cell>
          <cell r="AG364">
            <v>31.489000000000001</v>
          </cell>
          <cell r="AH364">
            <v>7.5594999999999999</v>
          </cell>
          <cell r="AI364">
            <v>30.298999999999999</v>
          </cell>
          <cell r="AJ364">
            <v>32.289000000000001</v>
          </cell>
          <cell r="AK364">
            <v>11.641</v>
          </cell>
          <cell r="AL364">
            <v>12.28</v>
          </cell>
          <cell r="AM364">
            <v>23.620999999999999</v>
          </cell>
        </row>
        <row r="365">
          <cell r="P365">
            <v>0.36199999999999999</v>
          </cell>
          <cell r="Q365">
            <v>7.0369999999999999</v>
          </cell>
          <cell r="R365">
            <v>18.878</v>
          </cell>
          <cell r="S365">
            <v>1.776</v>
          </cell>
          <cell r="T365">
            <v>55.625999999999998</v>
          </cell>
          <cell r="U365">
            <v>2.0139999999999998</v>
          </cell>
          <cell r="V365">
            <v>12.898</v>
          </cell>
          <cell r="W365">
            <v>16.225999999999999</v>
          </cell>
          <cell r="X365">
            <v>14.173999999999999</v>
          </cell>
          <cell r="Y365">
            <v>13.536</v>
          </cell>
          <cell r="Z365">
            <v>25.058</v>
          </cell>
          <cell r="AA365">
            <v>2.5659999999999998</v>
          </cell>
          <cell r="AB365">
            <v>24.32</v>
          </cell>
          <cell r="AC365">
            <v>15.587999999999999</v>
          </cell>
          <cell r="AD365">
            <v>7.83</v>
          </cell>
          <cell r="AE365">
            <v>54.787999999999997</v>
          </cell>
          <cell r="AF365">
            <v>8.2680000000000007</v>
          </cell>
          <cell r="AG365">
            <v>31.437999999999999</v>
          </cell>
          <cell r="AH365">
            <v>7.5490000000000004</v>
          </cell>
          <cell r="AI365">
            <v>30.257999999999999</v>
          </cell>
          <cell r="AJ365">
            <v>32.238</v>
          </cell>
          <cell r="AK365">
            <v>11.622</v>
          </cell>
          <cell r="AL365">
            <v>12.26</v>
          </cell>
          <cell r="AM365">
            <v>23.582000000000001</v>
          </cell>
        </row>
        <row r="366">
          <cell r="P366">
            <v>0.36299999999999999</v>
          </cell>
          <cell r="Q366">
            <v>7.0255000000000001</v>
          </cell>
          <cell r="R366">
            <v>18.847000000000001</v>
          </cell>
          <cell r="S366">
            <v>1.774</v>
          </cell>
          <cell r="T366">
            <v>55.548999999999999</v>
          </cell>
          <cell r="U366">
            <v>2.0110000000000001</v>
          </cell>
          <cell r="V366">
            <v>12.877000000000001</v>
          </cell>
          <cell r="W366">
            <v>16.199000000000002</v>
          </cell>
          <cell r="X366">
            <v>14.151</v>
          </cell>
          <cell r="Y366">
            <v>13.513999999999999</v>
          </cell>
          <cell r="Z366">
            <v>25.016999999999999</v>
          </cell>
          <cell r="AA366">
            <v>2.5590000000000002</v>
          </cell>
          <cell r="AB366">
            <v>24.28</v>
          </cell>
          <cell r="AC366">
            <v>15.561999999999999</v>
          </cell>
          <cell r="AD366">
            <v>7.82</v>
          </cell>
          <cell r="AE366">
            <v>54.712000000000003</v>
          </cell>
          <cell r="AF366">
            <v>8.2569999999999997</v>
          </cell>
          <cell r="AG366">
            <v>31.387</v>
          </cell>
          <cell r="AH366">
            <v>7.5385</v>
          </cell>
          <cell r="AI366">
            <v>30.216999999999999</v>
          </cell>
          <cell r="AJ366">
            <v>32.186999999999998</v>
          </cell>
          <cell r="AK366">
            <v>11.603</v>
          </cell>
          <cell r="AL366">
            <v>12.24</v>
          </cell>
          <cell r="AM366">
            <v>23.542999999999999</v>
          </cell>
        </row>
        <row r="367">
          <cell r="P367">
            <v>0.36399999999999999</v>
          </cell>
          <cell r="Q367">
            <v>7.0140000000000002</v>
          </cell>
          <cell r="R367">
            <v>18.815999999999999</v>
          </cell>
          <cell r="S367">
            <v>1.772</v>
          </cell>
          <cell r="T367">
            <v>55.472000000000001</v>
          </cell>
          <cell r="U367">
            <v>2.008</v>
          </cell>
          <cell r="V367">
            <v>12.856</v>
          </cell>
          <cell r="W367">
            <v>16.172000000000001</v>
          </cell>
          <cell r="X367">
            <v>14.128</v>
          </cell>
          <cell r="Y367">
            <v>13.492000000000001</v>
          </cell>
          <cell r="Z367">
            <v>24.975999999999999</v>
          </cell>
          <cell r="AA367">
            <v>2.552</v>
          </cell>
          <cell r="AB367">
            <v>24.24</v>
          </cell>
          <cell r="AC367">
            <v>15.536</v>
          </cell>
          <cell r="AD367">
            <v>7.81</v>
          </cell>
          <cell r="AE367">
            <v>54.636000000000003</v>
          </cell>
          <cell r="AF367">
            <v>8.2460000000000004</v>
          </cell>
          <cell r="AG367">
            <v>31.335999999999999</v>
          </cell>
          <cell r="AH367">
            <v>7.5279999999999996</v>
          </cell>
          <cell r="AI367">
            <v>30.175999999999998</v>
          </cell>
          <cell r="AJ367">
            <v>32.136000000000003</v>
          </cell>
          <cell r="AK367">
            <v>11.584</v>
          </cell>
          <cell r="AL367">
            <v>12.22</v>
          </cell>
          <cell r="AM367">
            <v>23.504000000000001</v>
          </cell>
        </row>
        <row r="368">
          <cell r="P368">
            <v>0.36499999999999999</v>
          </cell>
          <cell r="Q368">
            <v>7.0025000000000004</v>
          </cell>
          <cell r="R368">
            <v>18.785</v>
          </cell>
          <cell r="S368">
            <v>1.77</v>
          </cell>
          <cell r="T368">
            <v>55.395000000000003</v>
          </cell>
          <cell r="U368">
            <v>2.0049999999999999</v>
          </cell>
          <cell r="V368">
            <v>12.835000000000001</v>
          </cell>
          <cell r="W368">
            <v>16.145</v>
          </cell>
          <cell r="X368">
            <v>14.105</v>
          </cell>
          <cell r="Y368">
            <v>13.47</v>
          </cell>
          <cell r="Z368">
            <v>24.934999999999999</v>
          </cell>
          <cell r="AA368">
            <v>2.5449999999999999</v>
          </cell>
          <cell r="AB368">
            <v>24.2</v>
          </cell>
          <cell r="AC368">
            <v>15.51</v>
          </cell>
          <cell r="AD368">
            <v>7.8</v>
          </cell>
          <cell r="AE368">
            <v>54.56</v>
          </cell>
          <cell r="AF368">
            <v>8.2349999999999994</v>
          </cell>
          <cell r="AG368">
            <v>31.285</v>
          </cell>
          <cell r="AH368">
            <v>7.5175000000000001</v>
          </cell>
          <cell r="AI368">
            <v>30.135000000000002</v>
          </cell>
          <cell r="AJ368">
            <v>32.085000000000001</v>
          </cell>
          <cell r="AK368">
            <v>11.565</v>
          </cell>
          <cell r="AL368">
            <v>12.2</v>
          </cell>
          <cell r="AM368">
            <v>23.465</v>
          </cell>
        </row>
        <row r="369">
          <cell r="P369">
            <v>0.36599999999999999</v>
          </cell>
          <cell r="Q369">
            <v>6.9909999999999997</v>
          </cell>
          <cell r="R369">
            <v>18.754000000000001</v>
          </cell>
          <cell r="S369">
            <v>1.768</v>
          </cell>
          <cell r="T369">
            <v>55.317999999999998</v>
          </cell>
          <cell r="U369">
            <v>2.0019999999999998</v>
          </cell>
          <cell r="V369">
            <v>12.814</v>
          </cell>
          <cell r="W369">
            <v>16.117999999999999</v>
          </cell>
          <cell r="X369">
            <v>14.082000000000001</v>
          </cell>
          <cell r="Y369">
            <v>13.448</v>
          </cell>
          <cell r="Z369">
            <v>24.893999999999998</v>
          </cell>
          <cell r="AA369">
            <v>2.5379999999999998</v>
          </cell>
          <cell r="AB369">
            <v>24.16</v>
          </cell>
          <cell r="AC369">
            <v>15.484</v>
          </cell>
          <cell r="AD369">
            <v>7.79</v>
          </cell>
          <cell r="AE369">
            <v>54.484000000000002</v>
          </cell>
          <cell r="AF369">
            <v>8.2240000000000002</v>
          </cell>
          <cell r="AG369">
            <v>31.234000000000002</v>
          </cell>
          <cell r="AH369">
            <v>7.5069999999999997</v>
          </cell>
          <cell r="AI369">
            <v>30.094000000000001</v>
          </cell>
          <cell r="AJ369">
            <v>32.033999999999999</v>
          </cell>
          <cell r="AK369">
            <v>11.545999999999999</v>
          </cell>
          <cell r="AL369">
            <v>12.18</v>
          </cell>
          <cell r="AM369">
            <v>23.425999999999998</v>
          </cell>
        </row>
        <row r="370">
          <cell r="P370">
            <v>0.36699999999999999</v>
          </cell>
          <cell r="Q370">
            <v>6.9794999999999998</v>
          </cell>
          <cell r="R370">
            <v>18.722999999999999</v>
          </cell>
          <cell r="S370">
            <v>1.766</v>
          </cell>
          <cell r="T370">
            <v>55.241</v>
          </cell>
          <cell r="U370">
            <v>1.9990000000000001</v>
          </cell>
          <cell r="V370">
            <v>12.792999999999999</v>
          </cell>
          <cell r="W370">
            <v>16.091000000000001</v>
          </cell>
          <cell r="X370">
            <v>14.058999999999999</v>
          </cell>
          <cell r="Y370">
            <v>13.426</v>
          </cell>
          <cell r="Z370">
            <v>24.853000000000002</v>
          </cell>
          <cell r="AA370">
            <v>2.5310000000000001</v>
          </cell>
          <cell r="AB370">
            <v>24.12</v>
          </cell>
          <cell r="AC370">
            <v>15.458</v>
          </cell>
          <cell r="AD370">
            <v>7.78</v>
          </cell>
          <cell r="AE370">
            <v>54.408000000000001</v>
          </cell>
          <cell r="AF370">
            <v>8.2129999999999992</v>
          </cell>
          <cell r="AG370">
            <v>31.183</v>
          </cell>
          <cell r="AH370">
            <v>7.4965000000000002</v>
          </cell>
          <cell r="AI370">
            <v>30.053000000000001</v>
          </cell>
          <cell r="AJ370">
            <v>31.983000000000001</v>
          </cell>
          <cell r="AK370">
            <v>11.526999999999999</v>
          </cell>
          <cell r="AL370">
            <v>12.16</v>
          </cell>
          <cell r="AM370">
            <v>23.387</v>
          </cell>
        </row>
        <row r="371">
          <cell r="P371">
            <v>0.36799999999999999</v>
          </cell>
          <cell r="Q371">
            <v>6.968</v>
          </cell>
          <cell r="R371">
            <v>18.692</v>
          </cell>
          <cell r="S371">
            <v>1.764</v>
          </cell>
          <cell r="T371">
            <v>55.164000000000001</v>
          </cell>
          <cell r="U371">
            <v>1.996</v>
          </cell>
          <cell r="V371">
            <v>12.772</v>
          </cell>
          <cell r="W371">
            <v>16.064</v>
          </cell>
          <cell r="X371">
            <v>14.036</v>
          </cell>
          <cell r="Y371">
            <v>13.404</v>
          </cell>
          <cell r="Z371">
            <v>24.812000000000001</v>
          </cell>
          <cell r="AA371">
            <v>2.524</v>
          </cell>
          <cell r="AB371">
            <v>24.08</v>
          </cell>
          <cell r="AC371">
            <v>15.432</v>
          </cell>
          <cell r="AD371">
            <v>7.77</v>
          </cell>
          <cell r="AE371">
            <v>54.332000000000001</v>
          </cell>
          <cell r="AF371">
            <v>8.202</v>
          </cell>
          <cell r="AG371">
            <v>31.132000000000001</v>
          </cell>
          <cell r="AH371">
            <v>7.4859999999999998</v>
          </cell>
          <cell r="AI371">
            <v>30.012</v>
          </cell>
          <cell r="AJ371">
            <v>31.931999999999999</v>
          </cell>
          <cell r="AK371">
            <v>11.507999999999999</v>
          </cell>
          <cell r="AL371">
            <v>12.14</v>
          </cell>
          <cell r="AM371">
            <v>23.347999999999999</v>
          </cell>
        </row>
        <row r="372">
          <cell r="P372">
            <v>0.36899999999999999</v>
          </cell>
          <cell r="Q372">
            <v>6.9565000000000001</v>
          </cell>
          <cell r="R372">
            <v>18.661000000000001</v>
          </cell>
          <cell r="S372">
            <v>1.762</v>
          </cell>
          <cell r="T372">
            <v>55.087000000000003</v>
          </cell>
          <cell r="U372">
            <v>1.9930000000000001</v>
          </cell>
          <cell r="V372">
            <v>12.750999999999999</v>
          </cell>
          <cell r="W372">
            <v>16.036999999999999</v>
          </cell>
          <cell r="X372">
            <v>14.013</v>
          </cell>
          <cell r="Y372">
            <v>13.382</v>
          </cell>
          <cell r="Z372">
            <v>24.771000000000001</v>
          </cell>
          <cell r="AA372">
            <v>2.5169999999999999</v>
          </cell>
          <cell r="AB372">
            <v>24.04</v>
          </cell>
          <cell r="AC372">
            <v>15.406000000000001</v>
          </cell>
          <cell r="AD372">
            <v>7.76</v>
          </cell>
          <cell r="AE372">
            <v>54.256</v>
          </cell>
          <cell r="AF372">
            <v>8.1910000000000007</v>
          </cell>
          <cell r="AG372">
            <v>31.081</v>
          </cell>
          <cell r="AH372">
            <v>7.4755000000000003</v>
          </cell>
          <cell r="AI372">
            <v>29.971</v>
          </cell>
          <cell r="AJ372">
            <v>31.881</v>
          </cell>
          <cell r="AK372">
            <v>11.489000000000001</v>
          </cell>
          <cell r="AL372">
            <v>12.12</v>
          </cell>
          <cell r="AM372">
            <v>23.309000000000001</v>
          </cell>
        </row>
        <row r="373">
          <cell r="P373">
            <v>0.37</v>
          </cell>
          <cell r="Q373">
            <v>6.9450000000000003</v>
          </cell>
          <cell r="R373">
            <v>18.63</v>
          </cell>
          <cell r="S373">
            <v>1.76</v>
          </cell>
          <cell r="T373">
            <v>55.01</v>
          </cell>
          <cell r="U373">
            <v>1.99</v>
          </cell>
          <cell r="V373">
            <v>12.73</v>
          </cell>
          <cell r="W373">
            <v>16.010000000000002</v>
          </cell>
          <cell r="X373">
            <v>13.99</v>
          </cell>
          <cell r="Y373">
            <v>13.36</v>
          </cell>
          <cell r="Z373">
            <v>24.73</v>
          </cell>
          <cell r="AA373">
            <v>2.5099999999999998</v>
          </cell>
          <cell r="AB373">
            <v>24</v>
          </cell>
          <cell r="AC373">
            <v>15.38</v>
          </cell>
          <cell r="AD373">
            <v>7.75</v>
          </cell>
          <cell r="AE373">
            <v>54.18</v>
          </cell>
          <cell r="AF373">
            <v>8.18</v>
          </cell>
          <cell r="AG373">
            <v>31.03</v>
          </cell>
          <cell r="AH373">
            <v>7.4649999999999999</v>
          </cell>
          <cell r="AI373">
            <v>29.93</v>
          </cell>
          <cell r="AJ373">
            <v>31.83</v>
          </cell>
          <cell r="AK373">
            <v>11.47</v>
          </cell>
          <cell r="AL373">
            <v>12.1</v>
          </cell>
          <cell r="AM373">
            <v>23.27</v>
          </cell>
        </row>
        <row r="374">
          <cell r="P374">
            <v>0.371</v>
          </cell>
          <cell r="Q374">
            <v>6.9335000000000004</v>
          </cell>
          <cell r="R374">
            <v>18.599</v>
          </cell>
          <cell r="S374">
            <v>1.758</v>
          </cell>
          <cell r="T374">
            <v>54.933</v>
          </cell>
          <cell r="U374">
            <v>1.9870000000000001</v>
          </cell>
          <cell r="V374">
            <v>12.709</v>
          </cell>
          <cell r="W374">
            <v>15.983000000000001</v>
          </cell>
          <cell r="X374">
            <v>13.967000000000001</v>
          </cell>
          <cell r="Y374">
            <v>13.337999999999999</v>
          </cell>
          <cell r="Z374">
            <v>24.689</v>
          </cell>
          <cell r="AA374">
            <v>2.5030000000000001</v>
          </cell>
          <cell r="AB374">
            <v>23.96</v>
          </cell>
          <cell r="AC374">
            <v>15.353999999999999</v>
          </cell>
          <cell r="AD374">
            <v>7.74</v>
          </cell>
          <cell r="AE374">
            <v>54.103999999999999</v>
          </cell>
          <cell r="AF374">
            <v>8.1690000000000005</v>
          </cell>
          <cell r="AG374">
            <v>30.978999999999999</v>
          </cell>
          <cell r="AH374">
            <v>7.4545000000000003</v>
          </cell>
          <cell r="AI374">
            <v>29.888999999999999</v>
          </cell>
          <cell r="AJ374">
            <v>31.779</v>
          </cell>
          <cell r="AK374">
            <v>11.451000000000001</v>
          </cell>
          <cell r="AL374">
            <v>12.08</v>
          </cell>
          <cell r="AM374">
            <v>23.231000000000002</v>
          </cell>
        </row>
        <row r="375">
          <cell r="P375">
            <v>0.372</v>
          </cell>
          <cell r="Q375">
            <v>6.9219999999999997</v>
          </cell>
          <cell r="R375">
            <v>18.568000000000001</v>
          </cell>
          <cell r="S375">
            <v>1.756</v>
          </cell>
          <cell r="T375">
            <v>54.856000000000002</v>
          </cell>
          <cell r="U375">
            <v>1.984</v>
          </cell>
          <cell r="V375">
            <v>12.688000000000001</v>
          </cell>
          <cell r="W375">
            <v>15.956</v>
          </cell>
          <cell r="X375">
            <v>13.944000000000001</v>
          </cell>
          <cell r="Y375">
            <v>13.316000000000001</v>
          </cell>
          <cell r="Z375">
            <v>24.648</v>
          </cell>
          <cell r="AA375">
            <v>2.496</v>
          </cell>
          <cell r="AB375">
            <v>23.92</v>
          </cell>
          <cell r="AC375">
            <v>15.327999999999999</v>
          </cell>
          <cell r="AD375">
            <v>7.73</v>
          </cell>
          <cell r="AE375">
            <v>54.027999999999999</v>
          </cell>
          <cell r="AF375">
            <v>8.1579999999999995</v>
          </cell>
          <cell r="AG375">
            <v>30.928000000000001</v>
          </cell>
          <cell r="AH375">
            <v>7.444</v>
          </cell>
          <cell r="AI375">
            <v>29.847999999999999</v>
          </cell>
          <cell r="AJ375">
            <v>31.728000000000002</v>
          </cell>
          <cell r="AK375">
            <v>11.432</v>
          </cell>
          <cell r="AL375">
            <v>12.06</v>
          </cell>
          <cell r="AM375">
            <v>23.192</v>
          </cell>
        </row>
        <row r="376">
          <cell r="P376">
            <v>0.373</v>
          </cell>
          <cell r="Q376">
            <v>6.9104999999999999</v>
          </cell>
          <cell r="R376">
            <v>18.536999999999999</v>
          </cell>
          <cell r="S376">
            <v>1.754</v>
          </cell>
          <cell r="T376">
            <v>54.779000000000003</v>
          </cell>
          <cell r="U376">
            <v>1.9810000000000001</v>
          </cell>
          <cell r="V376">
            <v>12.667</v>
          </cell>
          <cell r="W376">
            <v>15.929</v>
          </cell>
          <cell r="X376">
            <v>13.920999999999999</v>
          </cell>
          <cell r="Y376">
            <v>13.294</v>
          </cell>
          <cell r="Z376">
            <v>24.606999999999999</v>
          </cell>
          <cell r="AA376">
            <v>2.4889999999999999</v>
          </cell>
          <cell r="AB376">
            <v>23.88</v>
          </cell>
          <cell r="AC376">
            <v>15.302</v>
          </cell>
          <cell r="AD376">
            <v>7.72</v>
          </cell>
          <cell r="AE376">
            <v>53.951999999999998</v>
          </cell>
          <cell r="AF376">
            <v>8.1470000000000002</v>
          </cell>
          <cell r="AG376">
            <v>30.876999999999999</v>
          </cell>
          <cell r="AH376">
            <v>7.4335000000000004</v>
          </cell>
          <cell r="AI376">
            <v>29.806999999999999</v>
          </cell>
          <cell r="AJ376">
            <v>31.677</v>
          </cell>
          <cell r="AK376">
            <v>11.413</v>
          </cell>
          <cell r="AL376">
            <v>12.04</v>
          </cell>
          <cell r="AM376">
            <v>23.152999999999999</v>
          </cell>
        </row>
        <row r="377">
          <cell r="P377">
            <v>0.374</v>
          </cell>
          <cell r="Q377">
            <v>6.899</v>
          </cell>
          <cell r="R377">
            <v>18.506</v>
          </cell>
          <cell r="S377">
            <v>1.752</v>
          </cell>
          <cell r="T377">
            <v>54.701999999999998</v>
          </cell>
          <cell r="U377">
            <v>1.978</v>
          </cell>
          <cell r="V377">
            <v>12.646000000000001</v>
          </cell>
          <cell r="W377">
            <v>15.901999999999999</v>
          </cell>
          <cell r="X377">
            <v>13.898</v>
          </cell>
          <cell r="Y377">
            <v>13.272</v>
          </cell>
          <cell r="Z377">
            <v>24.565999999999999</v>
          </cell>
          <cell r="AA377">
            <v>2.4820000000000002</v>
          </cell>
          <cell r="AB377">
            <v>23.84</v>
          </cell>
          <cell r="AC377">
            <v>15.276</v>
          </cell>
          <cell r="AD377">
            <v>7.71</v>
          </cell>
          <cell r="AE377">
            <v>53.875999999999998</v>
          </cell>
          <cell r="AF377">
            <v>8.1359999999999992</v>
          </cell>
          <cell r="AG377">
            <v>30.826000000000001</v>
          </cell>
          <cell r="AH377">
            <v>7.423</v>
          </cell>
          <cell r="AI377">
            <v>29.765999999999998</v>
          </cell>
          <cell r="AJ377">
            <v>31.626000000000001</v>
          </cell>
          <cell r="AK377">
            <v>11.394</v>
          </cell>
          <cell r="AL377">
            <v>12.02</v>
          </cell>
          <cell r="AM377">
            <v>23.114000000000001</v>
          </cell>
        </row>
        <row r="378">
          <cell r="P378">
            <v>0.375</v>
          </cell>
          <cell r="Q378">
            <v>6.8875000000000002</v>
          </cell>
          <cell r="R378">
            <v>18.475000000000001</v>
          </cell>
          <cell r="S378">
            <v>1.75</v>
          </cell>
          <cell r="T378">
            <v>54.625</v>
          </cell>
          <cell r="U378">
            <v>1.9750000000000001</v>
          </cell>
          <cell r="V378">
            <v>12.625</v>
          </cell>
          <cell r="W378">
            <v>15.875</v>
          </cell>
          <cell r="X378">
            <v>13.875</v>
          </cell>
          <cell r="Y378">
            <v>13.25</v>
          </cell>
          <cell r="Z378">
            <v>24.524999999999999</v>
          </cell>
          <cell r="AA378">
            <v>2.4750000000000001</v>
          </cell>
          <cell r="AB378">
            <v>23.8</v>
          </cell>
          <cell r="AC378">
            <v>15.25</v>
          </cell>
          <cell r="AD378">
            <v>7.7</v>
          </cell>
          <cell r="AE378">
            <v>53.8</v>
          </cell>
          <cell r="AF378">
            <v>8.125</v>
          </cell>
          <cell r="AG378">
            <v>30.774999999999999</v>
          </cell>
          <cell r="AH378">
            <v>7.4124999999999996</v>
          </cell>
          <cell r="AI378">
            <v>29.725000000000001</v>
          </cell>
          <cell r="AJ378">
            <v>31.574999999999999</v>
          </cell>
          <cell r="AK378">
            <v>11.375</v>
          </cell>
          <cell r="AL378">
            <v>12</v>
          </cell>
          <cell r="AM378">
            <v>23.074999999999999</v>
          </cell>
        </row>
        <row r="379">
          <cell r="P379">
            <v>0.376</v>
          </cell>
          <cell r="Q379">
            <v>6.8760000000000003</v>
          </cell>
          <cell r="R379">
            <v>18.443999999999999</v>
          </cell>
          <cell r="S379">
            <v>1.748</v>
          </cell>
          <cell r="T379">
            <v>54.548000000000002</v>
          </cell>
          <cell r="U379">
            <v>1.972</v>
          </cell>
          <cell r="V379">
            <v>12.603999999999999</v>
          </cell>
          <cell r="W379">
            <v>15.848000000000001</v>
          </cell>
          <cell r="X379">
            <v>13.852</v>
          </cell>
          <cell r="Y379">
            <v>13.228</v>
          </cell>
          <cell r="Z379">
            <v>24.484000000000002</v>
          </cell>
          <cell r="AA379">
            <v>2.468</v>
          </cell>
          <cell r="AB379">
            <v>23.76</v>
          </cell>
          <cell r="AC379">
            <v>15.224</v>
          </cell>
          <cell r="AD379">
            <v>7.69</v>
          </cell>
          <cell r="AE379">
            <v>53.723999999999997</v>
          </cell>
          <cell r="AF379">
            <v>8.1140000000000008</v>
          </cell>
          <cell r="AG379">
            <v>30.724</v>
          </cell>
          <cell r="AH379">
            <v>7.4020000000000001</v>
          </cell>
          <cell r="AI379">
            <v>29.684000000000001</v>
          </cell>
          <cell r="AJ379">
            <v>31.524000000000001</v>
          </cell>
          <cell r="AK379">
            <v>11.356</v>
          </cell>
          <cell r="AL379">
            <v>11.98</v>
          </cell>
          <cell r="AM379">
            <v>23.036000000000001</v>
          </cell>
        </row>
        <row r="380">
          <cell r="P380">
            <v>0.377</v>
          </cell>
          <cell r="Q380">
            <v>6.8644999999999996</v>
          </cell>
          <cell r="R380">
            <v>18.413</v>
          </cell>
          <cell r="S380">
            <v>1.746</v>
          </cell>
          <cell r="T380">
            <v>54.470999999999997</v>
          </cell>
          <cell r="U380">
            <v>1.9690000000000001</v>
          </cell>
          <cell r="V380">
            <v>12.583</v>
          </cell>
          <cell r="W380">
            <v>15.821</v>
          </cell>
          <cell r="X380">
            <v>13.829000000000001</v>
          </cell>
          <cell r="Y380">
            <v>13.206</v>
          </cell>
          <cell r="Z380">
            <v>24.443000000000001</v>
          </cell>
          <cell r="AA380">
            <v>2.4609999999999999</v>
          </cell>
          <cell r="AB380">
            <v>23.72</v>
          </cell>
          <cell r="AC380">
            <v>15.198</v>
          </cell>
          <cell r="AD380">
            <v>7.68</v>
          </cell>
          <cell r="AE380">
            <v>53.648000000000003</v>
          </cell>
          <cell r="AF380">
            <v>8.1029999999999998</v>
          </cell>
          <cell r="AG380">
            <v>30.672999999999998</v>
          </cell>
          <cell r="AH380">
            <v>7.3914999999999997</v>
          </cell>
          <cell r="AI380">
            <v>29.643000000000001</v>
          </cell>
          <cell r="AJ380">
            <v>31.472999999999999</v>
          </cell>
          <cell r="AK380">
            <v>11.337</v>
          </cell>
          <cell r="AL380">
            <v>11.96</v>
          </cell>
          <cell r="AM380">
            <v>22.997</v>
          </cell>
        </row>
        <row r="381">
          <cell r="P381">
            <v>0.378</v>
          </cell>
          <cell r="Q381">
            <v>6.8529999999999998</v>
          </cell>
          <cell r="R381">
            <v>18.382000000000001</v>
          </cell>
          <cell r="S381">
            <v>1.744</v>
          </cell>
          <cell r="T381">
            <v>54.393999999999998</v>
          </cell>
          <cell r="U381">
            <v>1.966</v>
          </cell>
          <cell r="V381">
            <v>12.561999999999999</v>
          </cell>
          <cell r="W381">
            <v>15.794</v>
          </cell>
          <cell r="X381">
            <v>13.805999999999999</v>
          </cell>
          <cell r="Y381">
            <v>13.183999999999999</v>
          </cell>
          <cell r="Z381">
            <v>24.402000000000001</v>
          </cell>
          <cell r="AA381">
            <v>2.4540000000000002</v>
          </cell>
          <cell r="AB381">
            <v>23.68</v>
          </cell>
          <cell r="AC381">
            <v>15.172000000000001</v>
          </cell>
          <cell r="AD381">
            <v>7.67</v>
          </cell>
          <cell r="AE381">
            <v>53.572000000000003</v>
          </cell>
          <cell r="AF381">
            <v>8.0920000000000005</v>
          </cell>
          <cell r="AG381">
            <v>30.622</v>
          </cell>
          <cell r="AH381">
            <v>7.3810000000000002</v>
          </cell>
          <cell r="AI381">
            <v>29.602</v>
          </cell>
          <cell r="AJ381">
            <v>31.422000000000001</v>
          </cell>
          <cell r="AK381">
            <v>11.318</v>
          </cell>
          <cell r="AL381">
            <v>11.94</v>
          </cell>
          <cell r="AM381">
            <v>22.957999999999998</v>
          </cell>
        </row>
        <row r="382">
          <cell r="P382">
            <v>0.379</v>
          </cell>
          <cell r="Q382">
            <v>6.8414999999999999</v>
          </cell>
          <cell r="R382">
            <v>18.350999999999999</v>
          </cell>
          <cell r="S382">
            <v>1.742</v>
          </cell>
          <cell r="T382">
            <v>54.317</v>
          </cell>
          <cell r="U382">
            <v>1.9630000000000001</v>
          </cell>
          <cell r="V382">
            <v>12.541</v>
          </cell>
          <cell r="W382">
            <v>15.766999999999999</v>
          </cell>
          <cell r="X382">
            <v>13.782999999999999</v>
          </cell>
          <cell r="Y382">
            <v>13.162000000000001</v>
          </cell>
          <cell r="Z382">
            <v>24.361000000000001</v>
          </cell>
          <cell r="AA382">
            <v>2.4470000000000001</v>
          </cell>
          <cell r="AB382">
            <v>23.64</v>
          </cell>
          <cell r="AC382">
            <v>15.146000000000001</v>
          </cell>
          <cell r="AD382">
            <v>7.66</v>
          </cell>
          <cell r="AE382">
            <v>53.496000000000002</v>
          </cell>
          <cell r="AF382">
            <v>8.0809999999999995</v>
          </cell>
          <cell r="AG382">
            <v>30.571000000000002</v>
          </cell>
          <cell r="AH382">
            <v>7.3704999999999998</v>
          </cell>
          <cell r="AI382">
            <v>29.561</v>
          </cell>
          <cell r="AJ382">
            <v>31.370999999999999</v>
          </cell>
          <cell r="AK382">
            <v>11.298999999999999</v>
          </cell>
          <cell r="AL382">
            <v>11.92</v>
          </cell>
          <cell r="AM382">
            <v>22.919</v>
          </cell>
        </row>
        <row r="383">
          <cell r="P383">
            <v>0.38</v>
          </cell>
          <cell r="Q383">
            <v>6.83</v>
          </cell>
          <cell r="R383">
            <v>18.32</v>
          </cell>
          <cell r="S383">
            <v>1.74</v>
          </cell>
          <cell r="T383">
            <v>54.24</v>
          </cell>
          <cell r="U383">
            <v>1.96</v>
          </cell>
          <cell r="V383">
            <v>12.52</v>
          </cell>
          <cell r="W383">
            <v>15.74</v>
          </cell>
          <cell r="X383">
            <v>13.76</v>
          </cell>
          <cell r="Y383">
            <v>13.14</v>
          </cell>
          <cell r="Z383">
            <v>24.32</v>
          </cell>
          <cell r="AA383">
            <v>2.44</v>
          </cell>
          <cell r="AB383">
            <v>23.6</v>
          </cell>
          <cell r="AC383">
            <v>15.12</v>
          </cell>
          <cell r="AD383">
            <v>7.65</v>
          </cell>
          <cell r="AE383">
            <v>53.42</v>
          </cell>
          <cell r="AF383">
            <v>8.07</v>
          </cell>
          <cell r="AG383">
            <v>30.52</v>
          </cell>
          <cell r="AH383">
            <v>7.36</v>
          </cell>
          <cell r="AI383">
            <v>29.52</v>
          </cell>
          <cell r="AJ383">
            <v>31.32</v>
          </cell>
          <cell r="AK383">
            <v>11.28</v>
          </cell>
          <cell r="AL383">
            <v>11.9</v>
          </cell>
          <cell r="AM383">
            <v>22.88</v>
          </cell>
        </row>
        <row r="384">
          <cell r="P384">
            <v>0.38100000000000001</v>
          </cell>
          <cell r="Q384">
            <v>6.8185000000000002</v>
          </cell>
          <cell r="R384">
            <v>18.289000000000001</v>
          </cell>
          <cell r="S384">
            <v>1.738</v>
          </cell>
          <cell r="T384">
            <v>54.162999999999997</v>
          </cell>
          <cell r="U384">
            <v>1.9570000000000001</v>
          </cell>
          <cell r="V384">
            <v>12.499000000000001</v>
          </cell>
          <cell r="W384">
            <v>15.712999999999999</v>
          </cell>
          <cell r="X384">
            <v>13.737</v>
          </cell>
          <cell r="Y384">
            <v>13.118</v>
          </cell>
          <cell r="Z384">
            <v>24.279</v>
          </cell>
          <cell r="AA384">
            <v>2.4329999999999998</v>
          </cell>
          <cell r="AB384">
            <v>23.56</v>
          </cell>
          <cell r="AC384">
            <v>15.093999999999999</v>
          </cell>
          <cell r="AD384">
            <v>7.64</v>
          </cell>
          <cell r="AE384">
            <v>53.344000000000001</v>
          </cell>
          <cell r="AF384">
            <v>8.0589999999999993</v>
          </cell>
          <cell r="AG384">
            <v>30.469000000000001</v>
          </cell>
          <cell r="AH384">
            <v>7.3494999999999999</v>
          </cell>
          <cell r="AI384">
            <v>29.478999999999999</v>
          </cell>
          <cell r="AJ384">
            <v>31.268999999999998</v>
          </cell>
          <cell r="AK384">
            <v>11.260999999999999</v>
          </cell>
          <cell r="AL384">
            <v>11.88</v>
          </cell>
          <cell r="AM384">
            <v>22.841000000000001</v>
          </cell>
        </row>
        <row r="385">
          <cell r="P385">
            <v>0.38200000000000001</v>
          </cell>
          <cell r="Q385">
            <v>6.8070000000000004</v>
          </cell>
          <cell r="R385">
            <v>18.257999999999999</v>
          </cell>
          <cell r="S385">
            <v>1.736</v>
          </cell>
          <cell r="T385">
            <v>54.085999999999999</v>
          </cell>
          <cell r="U385">
            <v>1.954</v>
          </cell>
          <cell r="V385">
            <v>12.478</v>
          </cell>
          <cell r="W385">
            <v>15.686</v>
          </cell>
          <cell r="X385">
            <v>13.714</v>
          </cell>
          <cell r="Y385">
            <v>13.096</v>
          </cell>
          <cell r="Z385">
            <v>24.238</v>
          </cell>
          <cell r="AA385">
            <v>2.4260000000000002</v>
          </cell>
          <cell r="AB385">
            <v>23.52</v>
          </cell>
          <cell r="AC385">
            <v>15.068</v>
          </cell>
          <cell r="AD385">
            <v>7.63</v>
          </cell>
          <cell r="AE385">
            <v>53.268000000000001</v>
          </cell>
          <cell r="AF385">
            <v>8.048</v>
          </cell>
          <cell r="AG385">
            <v>30.417999999999999</v>
          </cell>
          <cell r="AH385">
            <v>7.3390000000000004</v>
          </cell>
          <cell r="AI385">
            <v>29.437999999999999</v>
          </cell>
          <cell r="AJ385">
            <v>31.218</v>
          </cell>
          <cell r="AK385">
            <v>11.242000000000001</v>
          </cell>
          <cell r="AL385">
            <v>11.86</v>
          </cell>
          <cell r="AM385">
            <v>22.802</v>
          </cell>
        </row>
        <row r="386">
          <cell r="P386">
            <v>0.38300000000000001</v>
          </cell>
          <cell r="Q386">
            <v>6.7954999999999997</v>
          </cell>
          <cell r="R386">
            <v>18.227</v>
          </cell>
          <cell r="S386">
            <v>1.734</v>
          </cell>
          <cell r="T386">
            <v>54.009</v>
          </cell>
          <cell r="U386">
            <v>1.9510000000000001</v>
          </cell>
          <cell r="V386">
            <v>12.457000000000001</v>
          </cell>
          <cell r="W386">
            <v>15.659000000000001</v>
          </cell>
          <cell r="X386">
            <v>13.691000000000001</v>
          </cell>
          <cell r="Y386">
            <v>13.074</v>
          </cell>
          <cell r="Z386">
            <v>24.196999999999999</v>
          </cell>
          <cell r="AA386">
            <v>2.419</v>
          </cell>
          <cell r="AB386">
            <v>23.48</v>
          </cell>
          <cell r="AC386">
            <v>15.042</v>
          </cell>
          <cell r="AD386">
            <v>7.62</v>
          </cell>
          <cell r="AE386">
            <v>53.192</v>
          </cell>
          <cell r="AF386">
            <v>8.0370000000000008</v>
          </cell>
          <cell r="AG386">
            <v>30.367000000000001</v>
          </cell>
          <cell r="AH386">
            <v>7.3285</v>
          </cell>
          <cell r="AI386">
            <v>29.396999999999998</v>
          </cell>
          <cell r="AJ386">
            <v>31.167000000000002</v>
          </cell>
          <cell r="AK386">
            <v>11.223000000000001</v>
          </cell>
          <cell r="AL386">
            <v>11.84</v>
          </cell>
          <cell r="AM386">
            <v>22.763000000000002</v>
          </cell>
        </row>
        <row r="387">
          <cell r="P387">
            <v>0.38400000000000001</v>
          </cell>
          <cell r="Q387">
            <v>6.7839999999999998</v>
          </cell>
          <cell r="R387">
            <v>18.196000000000002</v>
          </cell>
          <cell r="S387">
            <v>1.732</v>
          </cell>
          <cell r="T387">
            <v>53.932000000000002</v>
          </cell>
          <cell r="U387">
            <v>1.948</v>
          </cell>
          <cell r="V387">
            <v>12.436</v>
          </cell>
          <cell r="W387">
            <v>15.632</v>
          </cell>
          <cell r="X387">
            <v>13.667999999999999</v>
          </cell>
          <cell r="Y387">
            <v>13.052</v>
          </cell>
          <cell r="Z387">
            <v>24.155999999999999</v>
          </cell>
          <cell r="AA387">
            <v>2.4119999999999999</v>
          </cell>
          <cell r="AB387">
            <v>23.44</v>
          </cell>
          <cell r="AC387">
            <v>15.016</v>
          </cell>
          <cell r="AD387">
            <v>7.61</v>
          </cell>
          <cell r="AE387">
            <v>53.116</v>
          </cell>
          <cell r="AF387">
            <v>8.0259999999999998</v>
          </cell>
          <cell r="AG387">
            <v>30.315999999999999</v>
          </cell>
          <cell r="AH387">
            <v>7.3179999999999996</v>
          </cell>
          <cell r="AI387">
            <v>29.356000000000002</v>
          </cell>
          <cell r="AJ387">
            <v>31.116</v>
          </cell>
          <cell r="AK387">
            <v>11.204000000000001</v>
          </cell>
          <cell r="AL387">
            <v>11.82</v>
          </cell>
          <cell r="AM387">
            <v>22.724</v>
          </cell>
        </row>
        <row r="388">
          <cell r="P388">
            <v>0.38500000000000001</v>
          </cell>
          <cell r="Q388">
            <v>6.7725</v>
          </cell>
          <cell r="R388">
            <v>18.164999999999999</v>
          </cell>
          <cell r="S388">
            <v>1.73</v>
          </cell>
          <cell r="T388">
            <v>53.854999999999997</v>
          </cell>
          <cell r="U388">
            <v>1.9450000000000001</v>
          </cell>
          <cell r="V388">
            <v>12.414999999999999</v>
          </cell>
          <cell r="W388">
            <v>15.605</v>
          </cell>
          <cell r="X388">
            <v>13.645</v>
          </cell>
          <cell r="Y388">
            <v>13.03</v>
          </cell>
          <cell r="Z388">
            <v>24.114999999999998</v>
          </cell>
          <cell r="AA388">
            <v>2.4049999999999998</v>
          </cell>
          <cell r="AB388">
            <v>23.4</v>
          </cell>
          <cell r="AC388">
            <v>14.99</v>
          </cell>
          <cell r="AD388">
            <v>7.6</v>
          </cell>
          <cell r="AE388">
            <v>53.04</v>
          </cell>
          <cell r="AF388">
            <v>8.0150000000000006</v>
          </cell>
          <cell r="AG388">
            <v>30.265000000000001</v>
          </cell>
          <cell r="AH388">
            <v>7.3075000000000001</v>
          </cell>
          <cell r="AI388">
            <v>29.315000000000001</v>
          </cell>
          <cell r="AJ388">
            <v>31.065000000000001</v>
          </cell>
          <cell r="AK388">
            <v>11.185</v>
          </cell>
          <cell r="AL388">
            <v>11.8</v>
          </cell>
          <cell r="AM388">
            <v>22.684999999999999</v>
          </cell>
        </row>
        <row r="389">
          <cell r="P389">
            <v>0.38600000000000001</v>
          </cell>
          <cell r="Q389">
            <v>6.7610000000000001</v>
          </cell>
          <cell r="R389">
            <v>18.134</v>
          </cell>
          <cell r="S389">
            <v>1.728</v>
          </cell>
          <cell r="T389">
            <v>53.777999999999999</v>
          </cell>
          <cell r="U389">
            <v>1.9419999999999999</v>
          </cell>
          <cell r="V389">
            <v>12.394</v>
          </cell>
          <cell r="W389">
            <v>15.577999999999999</v>
          </cell>
          <cell r="X389">
            <v>13.622</v>
          </cell>
          <cell r="Y389">
            <v>13.007999999999999</v>
          </cell>
          <cell r="Z389">
            <v>24.074000000000002</v>
          </cell>
          <cell r="AA389">
            <v>2.3980000000000001</v>
          </cell>
          <cell r="AB389">
            <v>23.36</v>
          </cell>
          <cell r="AC389">
            <v>14.964</v>
          </cell>
          <cell r="AD389">
            <v>7.59</v>
          </cell>
          <cell r="AE389">
            <v>52.963999999999999</v>
          </cell>
          <cell r="AF389">
            <v>8.0039999999999996</v>
          </cell>
          <cell r="AG389">
            <v>30.213999999999999</v>
          </cell>
          <cell r="AH389">
            <v>7.2969999999999997</v>
          </cell>
          <cell r="AI389">
            <v>29.274000000000001</v>
          </cell>
          <cell r="AJ389">
            <v>31.013999999999999</v>
          </cell>
          <cell r="AK389">
            <v>11.166</v>
          </cell>
          <cell r="AL389">
            <v>11.78</v>
          </cell>
          <cell r="AM389">
            <v>22.646000000000001</v>
          </cell>
        </row>
        <row r="390">
          <cell r="P390">
            <v>0.38700000000000001</v>
          </cell>
          <cell r="Q390">
            <v>6.7495000000000003</v>
          </cell>
          <cell r="R390">
            <v>18.103000000000002</v>
          </cell>
          <cell r="S390">
            <v>1.726</v>
          </cell>
          <cell r="T390">
            <v>53.701000000000001</v>
          </cell>
          <cell r="U390">
            <v>1.9390000000000001</v>
          </cell>
          <cell r="V390">
            <v>12.372999999999999</v>
          </cell>
          <cell r="W390">
            <v>15.551</v>
          </cell>
          <cell r="X390">
            <v>13.599</v>
          </cell>
          <cell r="Y390">
            <v>12.986000000000001</v>
          </cell>
          <cell r="Z390">
            <v>24.033000000000001</v>
          </cell>
          <cell r="AA390">
            <v>2.391</v>
          </cell>
          <cell r="AB390">
            <v>23.32</v>
          </cell>
          <cell r="AC390">
            <v>14.938000000000001</v>
          </cell>
          <cell r="AD390">
            <v>7.58</v>
          </cell>
          <cell r="AE390">
            <v>52.887999999999998</v>
          </cell>
          <cell r="AF390">
            <v>7.9930000000000003</v>
          </cell>
          <cell r="AG390">
            <v>30.163</v>
          </cell>
          <cell r="AH390">
            <v>7.2865000000000002</v>
          </cell>
          <cell r="AI390">
            <v>29.233000000000001</v>
          </cell>
          <cell r="AJ390">
            <v>30.963000000000001</v>
          </cell>
          <cell r="AK390">
            <v>11.147</v>
          </cell>
          <cell r="AL390">
            <v>11.76</v>
          </cell>
          <cell r="AM390">
            <v>22.606999999999999</v>
          </cell>
        </row>
        <row r="391">
          <cell r="P391">
            <v>0.38800000000000001</v>
          </cell>
          <cell r="Q391">
            <v>6.7380000000000004</v>
          </cell>
          <cell r="R391">
            <v>18.071999999999999</v>
          </cell>
          <cell r="S391">
            <v>1.724</v>
          </cell>
          <cell r="T391">
            <v>53.624000000000002</v>
          </cell>
          <cell r="U391">
            <v>1.9359999999999999</v>
          </cell>
          <cell r="V391">
            <v>12.352</v>
          </cell>
          <cell r="W391">
            <v>15.523999999999999</v>
          </cell>
          <cell r="X391">
            <v>13.576000000000001</v>
          </cell>
          <cell r="Y391">
            <v>12.964</v>
          </cell>
          <cell r="Z391">
            <v>23.992000000000001</v>
          </cell>
          <cell r="AA391">
            <v>2.3839999999999999</v>
          </cell>
          <cell r="AB391">
            <v>23.28</v>
          </cell>
          <cell r="AC391">
            <v>14.912000000000001</v>
          </cell>
          <cell r="AD391">
            <v>7.57</v>
          </cell>
          <cell r="AE391">
            <v>52.811999999999998</v>
          </cell>
          <cell r="AF391">
            <v>7.9820000000000002</v>
          </cell>
          <cell r="AG391">
            <v>30.111999999999998</v>
          </cell>
          <cell r="AH391">
            <v>7.2759999999999998</v>
          </cell>
          <cell r="AI391">
            <v>29.192</v>
          </cell>
          <cell r="AJ391">
            <v>30.911999999999999</v>
          </cell>
          <cell r="AK391">
            <v>11.128</v>
          </cell>
          <cell r="AL391">
            <v>11.74</v>
          </cell>
          <cell r="AM391">
            <v>22.568000000000001</v>
          </cell>
        </row>
        <row r="392">
          <cell r="P392">
            <v>0.38900000000000001</v>
          </cell>
          <cell r="Q392">
            <v>6.7264999999999997</v>
          </cell>
          <cell r="R392">
            <v>18.041</v>
          </cell>
          <cell r="S392">
            <v>1.722</v>
          </cell>
          <cell r="T392">
            <v>53.546999999999997</v>
          </cell>
          <cell r="U392">
            <v>1.9330000000000001</v>
          </cell>
          <cell r="V392">
            <v>12.331</v>
          </cell>
          <cell r="W392">
            <v>15.497</v>
          </cell>
          <cell r="X392">
            <v>13.553000000000001</v>
          </cell>
          <cell r="Y392">
            <v>12.942</v>
          </cell>
          <cell r="Z392">
            <v>23.951000000000001</v>
          </cell>
          <cell r="AA392">
            <v>2.3769999999999998</v>
          </cell>
          <cell r="AB392">
            <v>23.24</v>
          </cell>
          <cell r="AC392">
            <v>14.885999999999999</v>
          </cell>
          <cell r="AD392">
            <v>7.56</v>
          </cell>
          <cell r="AE392">
            <v>52.735999999999997</v>
          </cell>
          <cell r="AF392">
            <v>7.9710000000000001</v>
          </cell>
          <cell r="AG392">
            <v>30.061</v>
          </cell>
          <cell r="AH392">
            <v>7.2655000000000003</v>
          </cell>
          <cell r="AI392">
            <v>29.151</v>
          </cell>
          <cell r="AJ392">
            <v>30.861000000000001</v>
          </cell>
          <cell r="AK392">
            <v>11.109</v>
          </cell>
          <cell r="AL392">
            <v>11.72</v>
          </cell>
          <cell r="AM392">
            <v>22.529</v>
          </cell>
        </row>
        <row r="393">
          <cell r="P393">
            <v>0.39</v>
          </cell>
          <cell r="Q393">
            <v>6.7149999999999999</v>
          </cell>
          <cell r="R393">
            <v>18.010000000000002</v>
          </cell>
          <cell r="S393">
            <v>1.72</v>
          </cell>
          <cell r="T393">
            <v>53.47</v>
          </cell>
          <cell r="U393">
            <v>1.93</v>
          </cell>
          <cell r="V393">
            <v>12.31</v>
          </cell>
          <cell r="W393">
            <v>15.47</v>
          </cell>
          <cell r="X393">
            <v>13.53</v>
          </cell>
          <cell r="Y393">
            <v>12.92</v>
          </cell>
          <cell r="Z393">
            <v>23.91</v>
          </cell>
          <cell r="AA393">
            <v>2.37</v>
          </cell>
          <cell r="AB393">
            <v>23.2</v>
          </cell>
          <cell r="AC393">
            <v>14.86</v>
          </cell>
          <cell r="AD393">
            <v>7.55</v>
          </cell>
          <cell r="AE393">
            <v>52.66</v>
          </cell>
          <cell r="AF393">
            <v>7.96</v>
          </cell>
          <cell r="AG393">
            <v>30.01</v>
          </cell>
          <cell r="AH393">
            <v>7.2549999999999999</v>
          </cell>
          <cell r="AI393">
            <v>29.11</v>
          </cell>
          <cell r="AJ393">
            <v>30.81</v>
          </cell>
          <cell r="AK393">
            <v>11.09</v>
          </cell>
          <cell r="AL393">
            <v>11.7</v>
          </cell>
          <cell r="AM393">
            <v>22.49</v>
          </cell>
        </row>
        <row r="394">
          <cell r="P394">
            <v>0.39100000000000001</v>
          </cell>
          <cell r="Q394">
            <v>6.7035</v>
          </cell>
          <cell r="R394">
            <v>17.978999999999999</v>
          </cell>
          <cell r="S394">
            <v>1.718</v>
          </cell>
          <cell r="T394">
            <v>53.393000000000001</v>
          </cell>
          <cell r="U394">
            <v>1.927</v>
          </cell>
          <cell r="V394">
            <v>12.289</v>
          </cell>
          <cell r="W394">
            <v>15.443</v>
          </cell>
          <cell r="X394">
            <v>13.507</v>
          </cell>
          <cell r="Y394">
            <v>12.898</v>
          </cell>
          <cell r="Z394">
            <v>23.869</v>
          </cell>
          <cell r="AA394">
            <v>2.363</v>
          </cell>
          <cell r="AB394">
            <v>23.16</v>
          </cell>
          <cell r="AC394">
            <v>14.834</v>
          </cell>
          <cell r="AD394">
            <v>7.54</v>
          </cell>
          <cell r="AE394">
            <v>52.584000000000003</v>
          </cell>
          <cell r="AF394">
            <v>7.9489999999999998</v>
          </cell>
          <cell r="AG394">
            <v>29.959</v>
          </cell>
          <cell r="AH394">
            <v>7.2445000000000004</v>
          </cell>
          <cell r="AI394">
            <v>29.068999999999999</v>
          </cell>
          <cell r="AJ394">
            <v>30.759</v>
          </cell>
          <cell r="AK394">
            <v>11.071</v>
          </cell>
          <cell r="AL394">
            <v>11.68</v>
          </cell>
          <cell r="AM394">
            <v>22.451000000000001</v>
          </cell>
        </row>
        <row r="395">
          <cell r="P395">
            <v>0.39200000000000002</v>
          </cell>
          <cell r="Q395">
            <v>6.6920000000000002</v>
          </cell>
          <cell r="R395">
            <v>17.948</v>
          </cell>
          <cell r="S395">
            <v>1.716</v>
          </cell>
          <cell r="T395">
            <v>53.316000000000003</v>
          </cell>
          <cell r="U395">
            <v>1.9239999999999999</v>
          </cell>
          <cell r="V395">
            <v>12.268000000000001</v>
          </cell>
          <cell r="W395">
            <v>15.416</v>
          </cell>
          <cell r="X395">
            <v>13.484</v>
          </cell>
          <cell r="Y395">
            <v>12.875999999999999</v>
          </cell>
          <cell r="Z395">
            <v>23.827999999999999</v>
          </cell>
          <cell r="AA395">
            <v>2.3559999999999999</v>
          </cell>
          <cell r="AB395">
            <v>23.12</v>
          </cell>
          <cell r="AC395">
            <v>14.808</v>
          </cell>
          <cell r="AD395">
            <v>7.53</v>
          </cell>
          <cell r="AE395">
            <v>52.508000000000003</v>
          </cell>
          <cell r="AF395">
            <v>7.9379999999999997</v>
          </cell>
          <cell r="AG395">
            <v>29.908000000000001</v>
          </cell>
          <cell r="AH395">
            <v>7.234</v>
          </cell>
          <cell r="AI395">
            <v>29.027999999999999</v>
          </cell>
          <cell r="AJ395">
            <v>30.707999999999998</v>
          </cell>
          <cell r="AK395">
            <v>11.052</v>
          </cell>
          <cell r="AL395">
            <v>11.66</v>
          </cell>
          <cell r="AM395">
            <v>22.411999999999999</v>
          </cell>
        </row>
        <row r="396">
          <cell r="P396">
            <v>0.39300000000000002</v>
          </cell>
          <cell r="Q396">
            <v>6.6805000000000003</v>
          </cell>
          <cell r="R396">
            <v>17.917000000000002</v>
          </cell>
          <cell r="S396">
            <v>1.714</v>
          </cell>
          <cell r="T396">
            <v>53.238999999999997</v>
          </cell>
          <cell r="U396">
            <v>1.921</v>
          </cell>
          <cell r="V396">
            <v>12.247</v>
          </cell>
          <cell r="W396">
            <v>15.388999999999999</v>
          </cell>
          <cell r="X396">
            <v>13.461</v>
          </cell>
          <cell r="Y396">
            <v>12.853999999999999</v>
          </cell>
          <cell r="Z396">
            <v>23.786999999999999</v>
          </cell>
          <cell r="AA396">
            <v>2.3490000000000002</v>
          </cell>
          <cell r="AB396">
            <v>23.08</v>
          </cell>
          <cell r="AC396">
            <v>14.782</v>
          </cell>
          <cell r="AD396">
            <v>7.52</v>
          </cell>
          <cell r="AE396">
            <v>52.432000000000002</v>
          </cell>
          <cell r="AF396">
            <v>7.9269999999999996</v>
          </cell>
          <cell r="AG396">
            <v>29.856999999999999</v>
          </cell>
          <cell r="AH396">
            <v>7.2234999999999996</v>
          </cell>
          <cell r="AI396">
            <v>28.986999999999998</v>
          </cell>
          <cell r="AJ396">
            <v>30.657</v>
          </cell>
          <cell r="AK396">
            <v>11.032999999999999</v>
          </cell>
          <cell r="AL396">
            <v>11.64</v>
          </cell>
          <cell r="AM396">
            <v>22.373000000000001</v>
          </cell>
        </row>
        <row r="397">
          <cell r="P397">
            <v>0.39400000000000002</v>
          </cell>
          <cell r="Q397">
            <v>6.6689999999999996</v>
          </cell>
          <cell r="R397">
            <v>17.885999999999999</v>
          </cell>
          <cell r="S397">
            <v>1.712</v>
          </cell>
          <cell r="T397">
            <v>53.161999999999999</v>
          </cell>
          <cell r="U397">
            <v>1.9179999999999999</v>
          </cell>
          <cell r="V397">
            <v>12.226000000000001</v>
          </cell>
          <cell r="W397">
            <v>15.362</v>
          </cell>
          <cell r="X397">
            <v>13.438000000000001</v>
          </cell>
          <cell r="Y397">
            <v>12.832000000000001</v>
          </cell>
          <cell r="Z397">
            <v>23.745999999999999</v>
          </cell>
          <cell r="AA397">
            <v>2.3420000000000001</v>
          </cell>
          <cell r="AB397">
            <v>23.04</v>
          </cell>
          <cell r="AC397">
            <v>14.756</v>
          </cell>
          <cell r="AD397">
            <v>7.51</v>
          </cell>
          <cell r="AE397">
            <v>52.356000000000002</v>
          </cell>
          <cell r="AF397">
            <v>7.9160000000000004</v>
          </cell>
          <cell r="AG397">
            <v>29.806000000000001</v>
          </cell>
          <cell r="AH397">
            <v>7.2130000000000001</v>
          </cell>
          <cell r="AI397">
            <v>28.946000000000002</v>
          </cell>
          <cell r="AJ397">
            <v>30.606000000000002</v>
          </cell>
          <cell r="AK397">
            <v>11.013999999999999</v>
          </cell>
          <cell r="AL397">
            <v>11.62</v>
          </cell>
          <cell r="AM397">
            <v>22.334</v>
          </cell>
        </row>
        <row r="398">
          <cell r="P398">
            <v>0.39500000000000002</v>
          </cell>
          <cell r="Q398">
            <v>6.6574999999999998</v>
          </cell>
          <cell r="R398">
            <v>17.855</v>
          </cell>
          <cell r="S398">
            <v>1.71</v>
          </cell>
          <cell r="T398">
            <v>53.085000000000001</v>
          </cell>
          <cell r="U398">
            <v>1.915</v>
          </cell>
          <cell r="V398">
            <v>12.205</v>
          </cell>
          <cell r="W398">
            <v>15.335000000000001</v>
          </cell>
          <cell r="X398">
            <v>13.414999999999999</v>
          </cell>
          <cell r="Y398">
            <v>12.81</v>
          </cell>
          <cell r="Z398">
            <v>23.704999999999998</v>
          </cell>
          <cell r="AA398">
            <v>2.335</v>
          </cell>
          <cell r="AB398">
            <v>23</v>
          </cell>
          <cell r="AC398">
            <v>14.73</v>
          </cell>
          <cell r="AD398">
            <v>7.5</v>
          </cell>
          <cell r="AE398">
            <v>52.28</v>
          </cell>
          <cell r="AF398">
            <v>7.9050000000000002</v>
          </cell>
          <cell r="AG398">
            <v>29.754999999999999</v>
          </cell>
          <cell r="AH398">
            <v>7.2024999999999997</v>
          </cell>
          <cell r="AI398">
            <v>28.905000000000001</v>
          </cell>
          <cell r="AJ398">
            <v>30.555</v>
          </cell>
          <cell r="AK398">
            <v>10.994999999999999</v>
          </cell>
          <cell r="AL398">
            <v>11.6</v>
          </cell>
          <cell r="AM398">
            <v>22.295000000000002</v>
          </cell>
        </row>
        <row r="399">
          <cell r="P399">
            <v>0.39600000000000002</v>
          </cell>
          <cell r="Q399">
            <v>6.6459999999999999</v>
          </cell>
          <cell r="R399">
            <v>17.824000000000002</v>
          </cell>
          <cell r="S399">
            <v>1.708</v>
          </cell>
          <cell r="T399">
            <v>53.008000000000003</v>
          </cell>
          <cell r="U399">
            <v>1.9119999999999999</v>
          </cell>
          <cell r="V399">
            <v>12.183999999999999</v>
          </cell>
          <cell r="W399">
            <v>15.308</v>
          </cell>
          <cell r="X399">
            <v>13.391999999999999</v>
          </cell>
          <cell r="Y399">
            <v>12.788</v>
          </cell>
          <cell r="Z399">
            <v>23.664000000000001</v>
          </cell>
          <cell r="AA399">
            <v>2.3279999999999998</v>
          </cell>
          <cell r="AB399">
            <v>22.96</v>
          </cell>
          <cell r="AC399">
            <v>14.704000000000001</v>
          </cell>
          <cell r="AD399">
            <v>7.49</v>
          </cell>
          <cell r="AE399">
            <v>52.204000000000001</v>
          </cell>
          <cell r="AF399">
            <v>7.8940000000000001</v>
          </cell>
          <cell r="AG399">
            <v>29.704000000000001</v>
          </cell>
          <cell r="AH399">
            <v>7.1920000000000002</v>
          </cell>
          <cell r="AI399">
            <v>28.864000000000001</v>
          </cell>
          <cell r="AJ399">
            <v>30.504000000000001</v>
          </cell>
          <cell r="AK399">
            <v>10.976000000000001</v>
          </cell>
          <cell r="AL399">
            <v>11.58</v>
          </cell>
          <cell r="AM399">
            <v>22.256</v>
          </cell>
        </row>
        <row r="400">
          <cell r="P400">
            <v>0.39700000000000002</v>
          </cell>
          <cell r="Q400">
            <v>6.6345000000000001</v>
          </cell>
          <cell r="R400">
            <v>17.792999999999999</v>
          </cell>
          <cell r="S400">
            <v>1.706</v>
          </cell>
          <cell r="T400">
            <v>52.930999999999997</v>
          </cell>
          <cell r="U400">
            <v>1.909</v>
          </cell>
          <cell r="V400">
            <v>12.163</v>
          </cell>
          <cell r="W400">
            <v>15.281000000000001</v>
          </cell>
          <cell r="X400">
            <v>13.369</v>
          </cell>
          <cell r="Y400">
            <v>12.766</v>
          </cell>
          <cell r="Z400">
            <v>23.623000000000001</v>
          </cell>
          <cell r="AA400">
            <v>2.3210000000000002</v>
          </cell>
          <cell r="AB400">
            <v>22.92</v>
          </cell>
          <cell r="AC400">
            <v>14.678000000000001</v>
          </cell>
          <cell r="AD400">
            <v>7.48</v>
          </cell>
          <cell r="AE400">
            <v>52.128</v>
          </cell>
          <cell r="AF400">
            <v>7.883</v>
          </cell>
          <cell r="AG400">
            <v>29.652999999999999</v>
          </cell>
          <cell r="AH400">
            <v>7.1814999999999998</v>
          </cell>
          <cell r="AI400">
            <v>28.823</v>
          </cell>
          <cell r="AJ400">
            <v>30.452999999999999</v>
          </cell>
          <cell r="AK400">
            <v>10.957000000000001</v>
          </cell>
          <cell r="AL400">
            <v>11.56</v>
          </cell>
          <cell r="AM400">
            <v>22.216999999999999</v>
          </cell>
        </row>
        <row r="401">
          <cell r="P401">
            <v>0.39800000000000002</v>
          </cell>
          <cell r="Q401">
            <v>6.6230000000000002</v>
          </cell>
          <cell r="R401">
            <v>17.762</v>
          </cell>
          <cell r="S401">
            <v>1.704</v>
          </cell>
          <cell r="T401">
            <v>52.853999999999999</v>
          </cell>
          <cell r="U401">
            <v>1.9059999999999999</v>
          </cell>
          <cell r="V401">
            <v>12.141999999999999</v>
          </cell>
          <cell r="W401">
            <v>15.254</v>
          </cell>
          <cell r="X401">
            <v>13.346</v>
          </cell>
          <cell r="Y401">
            <v>12.744</v>
          </cell>
          <cell r="Z401">
            <v>23.582000000000001</v>
          </cell>
          <cell r="AA401">
            <v>2.3140000000000001</v>
          </cell>
          <cell r="AB401">
            <v>22.88</v>
          </cell>
          <cell r="AC401">
            <v>14.651999999999999</v>
          </cell>
          <cell r="AD401">
            <v>7.47</v>
          </cell>
          <cell r="AE401">
            <v>52.052</v>
          </cell>
          <cell r="AF401">
            <v>7.8719999999999999</v>
          </cell>
          <cell r="AG401">
            <v>29.602</v>
          </cell>
          <cell r="AH401">
            <v>7.1710000000000003</v>
          </cell>
          <cell r="AI401">
            <v>28.782</v>
          </cell>
          <cell r="AJ401">
            <v>30.402000000000001</v>
          </cell>
          <cell r="AK401">
            <v>10.938000000000001</v>
          </cell>
          <cell r="AL401">
            <v>11.54</v>
          </cell>
          <cell r="AM401">
            <v>22.178000000000001</v>
          </cell>
        </row>
        <row r="402">
          <cell r="P402">
            <v>0.39900000000000002</v>
          </cell>
          <cell r="Q402">
            <v>6.6115000000000004</v>
          </cell>
          <cell r="R402">
            <v>17.731000000000002</v>
          </cell>
          <cell r="S402">
            <v>1.702</v>
          </cell>
          <cell r="T402">
            <v>52.777000000000001</v>
          </cell>
          <cell r="U402">
            <v>1.903</v>
          </cell>
          <cell r="V402">
            <v>12.121</v>
          </cell>
          <cell r="W402">
            <v>15.227</v>
          </cell>
          <cell r="X402">
            <v>13.323</v>
          </cell>
          <cell r="Y402">
            <v>12.722</v>
          </cell>
          <cell r="Z402">
            <v>23.541</v>
          </cell>
          <cell r="AA402">
            <v>2.3069999999999999</v>
          </cell>
          <cell r="AB402">
            <v>22.84</v>
          </cell>
          <cell r="AC402">
            <v>14.625999999999999</v>
          </cell>
          <cell r="AD402">
            <v>7.46</v>
          </cell>
          <cell r="AE402">
            <v>51.975999999999999</v>
          </cell>
          <cell r="AF402">
            <v>7.8609999999999998</v>
          </cell>
          <cell r="AG402">
            <v>29.550999999999998</v>
          </cell>
          <cell r="AH402">
            <v>7.1604999999999999</v>
          </cell>
          <cell r="AI402">
            <v>28.741</v>
          </cell>
          <cell r="AJ402">
            <v>30.350999999999999</v>
          </cell>
          <cell r="AK402">
            <v>10.919</v>
          </cell>
          <cell r="AL402">
            <v>11.52</v>
          </cell>
          <cell r="AM402">
            <v>22.138999999999999</v>
          </cell>
        </row>
        <row r="403">
          <cell r="P403">
            <v>0.4</v>
          </cell>
          <cell r="Q403">
            <v>6.6</v>
          </cell>
          <cell r="R403">
            <v>17.7</v>
          </cell>
          <cell r="S403">
            <v>1.7</v>
          </cell>
          <cell r="T403">
            <v>52.7</v>
          </cell>
          <cell r="U403">
            <v>1.9</v>
          </cell>
          <cell r="V403">
            <v>12.1</v>
          </cell>
          <cell r="W403">
            <v>15.2</v>
          </cell>
          <cell r="X403">
            <v>13.3</v>
          </cell>
          <cell r="Y403">
            <v>12.7</v>
          </cell>
          <cell r="Z403">
            <v>23.5</v>
          </cell>
          <cell r="AA403">
            <v>2.2999999999999998</v>
          </cell>
          <cell r="AB403">
            <v>22.8</v>
          </cell>
          <cell r="AC403">
            <v>14.6</v>
          </cell>
          <cell r="AD403">
            <v>7.45</v>
          </cell>
          <cell r="AE403">
            <v>51.9</v>
          </cell>
          <cell r="AF403">
            <v>7.85</v>
          </cell>
          <cell r="AG403">
            <v>29.5</v>
          </cell>
          <cell r="AH403">
            <v>7.15</v>
          </cell>
          <cell r="AI403">
            <v>28.7</v>
          </cell>
          <cell r="AJ403">
            <v>30.3</v>
          </cell>
          <cell r="AK403">
            <v>10.9</v>
          </cell>
          <cell r="AL403">
            <v>11.5</v>
          </cell>
          <cell r="AM403">
            <v>22.1</v>
          </cell>
        </row>
        <row r="404">
          <cell r="P404">
            <v>0.40100000000000002</v>
          </cell>
          <cell r="Q404">
            <v>6.5890000000000004</v>
          </cell>
          <cell r="R404">
            <v>17.678999999999998</v>
          </cell>
          <cell r="S404">
            <v>1.698</v>
          </cell>
          <cell r="T404">
            <v>52.637</v>
          </cell>
          <cell r="U404">
            <v>1.8979999999999999</v>
          </cell>
          <cell r="V404">
            <v>12.085000000000001</v>
          </cell>
          <cell r="W404">
            <v>15.180999999999999</v>
          </cell>
          <cell r="X404">
            <v>13.282999999999999</v>
          </cell>
          <cell r="Y404">
            <v>12.683999999999999</v>
          </cell>
          <cell r="Z404">
            <v>23.472999999999999</v>
          </cell>
          <cell r="AA404">
            <v>2.2959999999999998</v>
          </cell>
          <cell r="AB404">
            <v>22.774000000000001</v>
          </cell>
          <cell r="AC404">
            <v>14.581</v>
          </cell>
          <cell r="AD404">
            <v>7.4405000000000001</v>
          </cell>
          <cell r="AE404">
            <v>51.838000000000001</v>
          </cell>
          <cell r="AF404">
            <v>7.84</v>
          </cell>
          <cell r="AG404">
            <v>29.468</v>
          </cell>
          <cell r="AH404">
            <v>7.1395</v>
          </cell>
          <cell r="AI404">
            <v>28.669</v>
          </cell>
          <cell r="AJ404">
            <v>30.265999999999998</v>
          </cell>
          <cell r="AK404">
            <v>10.885999999999999</v>
          </cell>
          <cell r="AL404">
            <v>11.486000000000001</v>
          </cell>
          <cell r="AM404">
            <v>22.076000000000001</v>
          </cell>
        </row>
        <row r="405">
          <cell r="P405">
            <v>0.40200000000000002</v>
          </cell>
          <cell r="Q405">
            <v>6.5780000000000003</v>
          </cell>
          <cell r="R405">
            <v>17.658000000000001</v>
          </cell>
          <cell r="S405">
            <v>1.696</v>
          </cell>
          <cell r="T405">
            <v>52.573999999999998</v>
          </cell>
          <cell r="U405">
            <v>1.8959999999999999</v>
          </cell>
          <cell r="V405">
            <v>12.07</v>
          </cell>
          <cell r="W405">
            <v>15.162000000000001</v>
          </cell>
          <cell r="X405">
            <v>13.266</v>
          </cell>
          <cell r="Y405">
            <v>12.667999999999999</v>
          </cell>
          <cell r="Z405">
            <v>23.446000000000002</v>
          </cell>
          <cell r="AA405">
            <v>2.2919999999999998</v>
          </cell>
          <cell r="AB405">
            <v>22.748000000000001</v>
          </cell>
          <cell r="AC405">
            <v>14.561999999999999</v>
          </cell>
          <cell r="AD405">
            <v>7.431</v>
          </cell>
          <cell r="AE405">
            <v>51.776000000000003</v>
          </cell>
          <cell r="AF405">
            <v>7.83</v>
          </cell>
          <cell r="AG405">
            <v>29.436</v>
          </cell>
          <cell r="AH405">
            <v>7.1289999999999996</v>
          </cell>
          <cell r="AI405">
            <v>28.638000000000002</v>
          </cell>
          <cell r="AJ405">
            <v>30.231999999999999</v>
          </cell>
          <cell r="AK405">
            <v>10.872</v>
          </cell>
          <cell r="AL405">
            <v>11.472</v>
          </cell>
          <cell r="AM405">
            <v>22.052</v>
          </cell>
        </row>
        <row r="406">
          <cell r="P406">
            <v>0.40300000000000002</v>
          </cell>
          <cell r="Q406">
            <v>6.5670000000000002</v>
          </cell>
          <cell r="R406">
            <v>17.637</v>
          </cell>
          <cell r="S406">
            <v>1.694</v>
          </cell>
          <cell r="T406">
            <v>52.511000000000003</v>
          </cell>
          <cell r="U406">
            <v>1.8939999999999999</v>
          </cell>
          <cell r="V406">
            <v>12.055</v>
          </cell>
          <cell r="W406">
            <v>15.143000000000001</v>
          </cell>
          <cell r="X406">
            <v>13.249000000000001</v>
          </cell>
          <cell r="Y406">
            <v>12.651999999999999</v>
          </cell>
          <cell r="Z406">
            <v>23.419</v>
          </cell>
          <cell r="AA406">
            <v>2.2879999999999998</v>
          </cell>
          <cell r="AB406">
            <v>22.722000000000001</v>
          </cell>
          <cell r="AC406">
            <v>14.542999999999999</v>
          </cell>
          <cell r="AD406">
            <v>7.4215</v>
          </cell>
          <cell r="AE406">
            <v>51.713999999999999</v>
          </cell>
          <cell r="AF406">
            <v>7.82</v>
          </cell>
          <cell r="AG406">
            <v>29.404</v>
          </cell>
          <cell r="AH406">
            <v>7.1185</v>
          </cell>
          <cell r="AI406">
            <v>28.606999999999999</v>
          </cell>
          <cell r="AJ406">
            <v>30.198</v>
          </cell>
          <cell r="AK406">
            <v>10.858000000000001</v>
          </cell>
          <cell r="AL406">
            <v>11.458</v>
          </cell>
          <cell r="AM406">
            <v>22.027999999999999</v>
          </cell>
        </row>
        <row r="407">
          <cell r="P407">
            <v>0.40400000000000003</v>
          </cell>
          <cell r="Q407">
            <v>6.556</v>
          </cell>
          <cell r="R407">
            <v>17.616</v>
          </cell>
          <cell r="S407">
            <v>1.6919999999999999</v>
          </cell>
          <cell r="T407">
            <v>52.448</v>
          </cell>
          <cell r="U407">
            <v>1.8919999999999999</v>
          </cell>
          <cell r="V407">
            <v>12.04</v>
          </cell>
          <cell r="W407">
            <v>15.124000000000001</v>
          </cell>
          <cell r="X407">
            <v>13.231999999999999</v>
          </cell>
          <cell r="Y407">
            <v>12.635999999999999</v>
          </cell>
          <cell r="Z407">
            <v>23.391999999999999</v>
          </cell>
          <cell r="AA407">
            <v>2.2839999999999998</v>
          </cell>
          <cell r="AB407">
            <v>22.696000000000002</v>
          </cell>
          <cell r="AC407">
            <v>14.523999999999999</v>
          </cell>
          <cell r="AD407">
            <v>7.4119999999999999</v>
          </cell>
          <cell r="AE407">
            <v>51.652000000000001</v>
          </cell>
          <cell r="AF407">
            <v>7.81</v>
          </cell>
          <cell r="AG407">
            <v>29.372</v>
          </cell>
          <cell r="AH407">
            <v>7.1079999999999997</v>
          </cell>
          <cell r="AI407">
            <v>28.576000000000001</v>
          </cell>
          <cell r="AJ407">
            <v>30.164000000000001</v>
          </cell>
          <cell r="AK407">
            <v>10.843999999999999</v>
          </cell>
          <cell r="AL407">
            <v>11.444000000000001</v>
          </cell>
          <cell r="AM407">
            <v>22.004000000000001</v>
          </cell>
        </row>
        <row r="408">
          <cell r="P408">
            <v>0.40500000000000003</v>
          </cell>
          <cell r="Q408">
            <v>6.5449999999999999</v>
          </cell>
          <cell r="R408">
            <v>17.594999999999999</v>
          </cell>
          <cell r="S408">
            <v>1.69</v>
          </cell>
          <cell r="T408">
            <v>52.384999999999998</v>
          </cell>
          <cell r="U408">
            <v>1.89</v>
          </cell>
          <cell r="V408">
            <v>12.025</v>
          </cell>
          <cell r="W408">
            <v>15.105</v>
          </cell>
          <cell r="X408">
            <v>13.215</v>
          </cell>
          <cell r="Y408">
            <v>12.62</v>
          </cell>
          <cell r="Z408">
            <v>23.364999999999998</v>
          </cell>
          <cell r="AA408">
            <v>2.2799999999999998</v>
          </cell>
          <cell r="AB408">
            <v>22.67</v>
          </cell>
          <cell r="AC408">
            <v>14.505000000000001</v>
          </cell>
          <cell r="AD408">
            <v>7.4024999999999999</v>
          </cell>
          <cell r="AE408">
            <v>51.59</v>
          </cell>
          <cell r="AF408">
            <v>7.8</v>
          </cell>
          <cell r="AG408">
            <v>29.34</v>
          </cell>
          <cell r="AH408">
            <v>7.0975000000000001</v>
          </cell>
          <cell r="AI408">
            <v>28.545000000000002</v>
          </cell>
          <cell r="AJ408">
            <v>30.13</v>
          </cell>
          <cell r="AK408">
            <v>10.83</v>
          </cell>
          <cell r="AL408">
            <v>11.43</v>
          </cell>
          <cell r="AM408">
            <v>21.98</v>
          </cell>
        </row>
        <row r="409">
          <cell r="P409">
            <v>0.40600000000000003</v>
          </cell>
          <cell r="Q409">
            <v>6.5339999999999998</v>
          </cell>
          <cell r="R409">
            <v>17.574000000000002</v>
          </cell>
          <cell r="S409">
            <v>1.6879999999999999</v>
          </cell>
          <cell r="T409">
            <v>52.322000000000003</v>
          </cell>
          <cell r="U409">
            <v>1.8879999999999999</v>
          </cell>
          <cell r="V409">
            <v>12.01</v>
          </cell>
          <cell r="W409">
            <v>15.086</v>
          </cell>
          <cell r="X409">
            <v>13.198</v>
          </cell>
          <cell r="Y409">
            <v>12.603999999999999</v>
          </cell>
          <cell r="Z409">
            <v>23.338000000000001</v>
          </cell>
          <cell r="AA409">
            <v>2.2759999999999998</v>
          </cell>
          <cell r="AB409">
            <v>22.643999999999998</v>
          </cell>
          <cell r="AC409">
            <v>14.486000000000001</v>
          </cell>
          <cell r="AD409">
            <v>7.3929999999999998</v>
          </cell>
          <cell r="AE409">
            <v>51.527999999999999</v>
          </cell>
          <cell r="AF409">
            <v>7.79</v>
          </cell>
          <cell r="AG409">
            <v>29.308</v>
          </cell>
          <cell r="AH409">
            <v>7.0869999999999997</v>
          </cell>
          <cell r="AI409">
            <v>28.513999999999999</v>
          </cell>
          <cell r="AJ409">
            <v>30.096</v>
          </cell>
          <cell r="AK409">
            <v>10.816000000000001</v>
          </cell>
          <cell r="AL409">
            <v>11.416</v>
          </cell>
          <cell r="AM409">
            <v>21.956</v>
          </cell>
        </row>
        <row r="410">
          <cell r="P410">
            <v>0.40699999999999997</v>
          </cell>
          <cell r="Q410">
            <v>6.5229999999999997</v>
          </cell>
          <cell r="R410">
            <v>17.553000000000001</v>
          </cell>
          <cell r="S410">
            <v>1.6859999999999999</v>
          </cell>
          <cell r="T410">
            <v>52.259</v>
          </cell>
          <cell r="U410">
            <v>1.8859999999999999</v>
          </cell>
          <cell r="V410">
            <v>11.994999999999999</v>
          </cell>
          <cell r="W410">
            <v>15.067</v>
          </cell>
          <cell r="X410">
            <v>13.180999999999999</v>
          </cell>
          <cell r="Y410">
            <v>12.587999999999999</v>
          </cell>
          <cell r="Z410">
            <v>23.311</v>
          </cell>
          <cell r="AA410">
            <v>2.2719999999999998</v>
          </cell>
          <cell r="AB410">
            <v>22.617999999999999</v>
          </cell>
          <cell r="AC410">
            <v>14.467000000000001</v>
          </cell>
          <cell r="AD410">
            <v>7.3834999999999997</v>
          </cell>
          <cell r="AE410">
            <v>51.466000000000001</v>
          </cell>
          <cell r="AF410">
            <v>7.78</v>
          </cell>
          <cell r="AG410">
            <v>29.276</v>
          </cell>
          <cell r="AH410">
            <v>7.0765000000000002</v>
          </cell>
          <cell r="AI410">
            <v>28.483000000000001</v>
          </cell>
          <cell r="AJ410">
            <v>30.062000000000001</v>
          </cell>
          <cell r="AK410">
            <v>10.802</v>
          </cell>
          <cell r="AL410">
            <v>11.401999999999999</v>
          </cell>
          <cell r="AM410">
            <v>21.931999999999999</v>
          </cell>
        </row>
        <row r="411">
          <cell r="P411">
            <v>0.40799999999999997</v>
          </cell>
          <cell r="Q411">
            <v>6.5119999999999996</v>
          </cell>
          <cell r="R411">
            <v>17.532</v>
          </cell>
          <cell r="S411">
            <v>1.6839999999999999</v>
          </cell>
          <cell r="T411">
            <v>52.195999999999998</v>
          </cell>
          <cell r="U411">
            <v>1.8839999999999999</v>
          </cell>
          <cell r="V411">
            <v>11.98</v>
          </cell>
          <cell r="W411">
            <v>15.048</v>
          </cell>
          <cell r="X411">
            <v>13.164</v>
          </cell>
          <cell r="Y411">
            <v>12.571999999999999</v>
          </cell>
          <cell r="Z411">
            <v>23.283999999999999</v>
          </cell>
          <cell r="AA411">
            <v>2.2679999999999998</v>
          </cell>
          <cell r="AB411">
            <v>22.591999999999999</v>
          </cell>
          <cell r="AC411">
            <v>14.448</v>
          </cell>
          <cell r="AD411">
            <v>7.3739999999999997</v>
          </cell>
          <cell r="AE411">
            <v>51.404000000000003</v>
          </cell>
          <cell r="AF411">
            <v>7.77</v>
          </cell>
          <cell r="AG411">
            <v>29.244</v>
          </cell>
          <cell r="AH411">
            <v>7.0659999999999998</v>
          </cell>
          <cell r="AI411">
            <v>28.452000000000002</v>
          </cell>
          <cell r="AJ411">
            <v>30.027999999999999</v>
          </cell>
          <cell r="AK411">
            <v>10.788</v>
          </cell>
          <cell r="AL411">
            <v>11.388</v>
          </cell>
          <cell r="AM411">
            <v>21.908000000000001</v>
          </cell>
        </row>
        <row r="412">
          <cell r="P412">
            <v>0.40899999999999997</v>
          </cell>
          <cell r="Q412">
            <v>6.5010000000000003</v>
          </cell>
          <cell r="R412">
            <v>17.510999999999999</v>
          </cell>
          <cell r="S412">
            <v>1.6819999999999999</v>
          </cell>
          <cell r="T412">
            <v>52.133000000000003</v>
          </cell>
          <cell r="U412">
            <v>1.8819999999999999</v>
          </cell>
          <cell r="V412">
            <v>11.965</v>
          </cell>
          <cell r="W412">
            <v>15.029</v>
          </cell>
          <cell r="X412">
            <v>13.147</v>
          </cell>
          <cell r="Y412">
            <v>12.555999999999999</v>
          </cell>
          <cell r="Z412">
            <v>23.257000000000001</v>
          </cell>
          <cell r="AA412">
            <v>2.2639999999999998</v>
          </cell>
          <cell r="AB412">
            <v>22.565999999999999</v>
          </cell>
          <cell r="AC412">
            <v>14.429</v>
          </cell>
          <cell r="AD412">
            <v>7.3644999999999996</v>
          </cell>
          <cell r="AE412">
            <v>51.341999999999999</v>
          </cell>
          <cell r="AF412">
            <v>7.76</v>
          </cell>
          <cell r="AG412">
            <v>29.212</v>
          </cell>
          <cell r="AH412">
            <v>7.0555000000000003</v>
          </cell>
          <cell r="AI412">
            <v>28.420999999999999</v>
          </cell>
          <cell r="AJ412">
            <v>29.994</v>
          </cell>
          <cell r="AK412">
            <v>10.773999999999999</v>
          </cell>
          <cell r="AL412">
            <v>11.374000000000001</v>
          </cell>
          <cell r="AM412">
            <v>21.884</v>
          </cell>
        </row>
        <row r="413">
          <cell r="P413">
            <v>0.41</v>
          </cell>
          <cell r="Q413">
            <v>6.49</v>
          </cell>
          <cell r="R413">
            <v>17.489999999999998</v>
          </cell>
          <cell r="S413">
            <v>1.68</v>
          </cell>
          <cell r="T413">
            <v>52.07</v>
          </cell>
          <cell r="U413">
            <v>1.88</v>
          </cell>
          <cell r="V413">
            <v>11.95</v>
          </cell>
          <cell r="W413">
            <v>15.01</v>
          </cell>
          <cell r="X413">
            <v>13.13</v>
          </cell>
          <cell r="Y413">
            <v>12.54</v>
          </cell>
          <cell r="Z413">
            <v>23.23</v>
          </cell>
          <cell r="AA413">
            <v>2.2599999999999998</v>
          </cell>
          <cell r="AB413">
            <v>22.54</v>
          </cell>
          <cell r="AC413">
            <v>14.41</v>
          </cell>
          <cell r="AD413">
            <v>7.3550000000000004</v>
          </cell>
          <cell r="AE413">
            <v>51.28</v>
          </cell>
          <cell r="AF413">
            <v>7.75</v>
          </cell>
          <cell r="AG413">
            <v>29.18</v>
          </cell>
          <cell r="AH413">
            <v>7.0449999999999999</v>
          </cell>
          <cell r="AI413">
            <v>28.39</v>
          </cell>
          <cell r="AJ413">
            <v>29.96</v>
          </cell>
          <cell r="AK413">
            <v>10.76</v>
          </cell>
          <cell r="AL413">
            <v>11.36</v>
          </cell>
          <cell r="AM413">
            <v>21.86</v>
          </cell>
        </row>
        <row r="414">
          <cell r="P414">
            <v>0.41099999999999998</v>
          </cell>
          <cell r="Q414">
            <v>6.4790000000000001</v>
          </cell>
          <cell r="R414">
            <v>17.469000000000001</v>
          </cell>
          <cell r="S414">
            <v>1.6779999999999999</v>
          </cell>
          <cell r="T414">
            <v>52.006999999999998</v>
          </cell>
          <cell r="U414">
            <v>1.8779999999999999</v>
          </cell>
          <cell r="V414">
            <v>11.935</v>
          </cell>
          <cell r="W414">
            <v>14.991</v>
          </cell>
          <cell r="X414">
            <v>13.113</v>
          </cell>
          <cell r="Y414">
            <v>12.523999999999999</v>
          </cell>
          <cell r="Z414">
            <v>23.202999999999999</v>
          </cell>
          <cell r="AA414">
            <v>2.2559999999999998</v>
          </cell>
          <cell r="AB414">
            <v>22.513999999999999</v>
          </cell>
          <cell r="AC414">
            <v>14.391</v>
          </cell>
          <cell r="AD414">
            <v>7.3455000000000004</v>
          </cell>
          <cell r="AE414">
            <v>51.218000000000004</v>
          </cell>
          <cell r="AF414">
            <v>7.74</v>
          </cell>
          <cell r="AG414">
            <v>29.148</v>
          </cell>
          <cell r="AH414">
            <v>7.0345000000000004</v>
          </cell>
          <cell r="AI414">
            <v>28.359000000000002</v>
          </cell>
          <cell r="AJ414">
            <v>29.925999999999998</v>
          </cell>
          <cell r="AK414">
            <v>10.746</v>
          </cell>
          <cell r="AL414">
            <v>11.346</v>
          </cell>
          <cell r="AM414">
            <v>21.835999999999999</v>
          </cell>
        </row>
        <row r="415">
          <cell r="P415">
            <v>0.41199999999999998</v>
          </cell>
          <cell r="Q415">
            <v>6.468</v>
          </cell>
          <cell r="R415">
            <v>17.448</v>
          </cell>
          <cell r="S415">
            <v>1.6759999999999999</v>
          </cell>
          <cell r="T415">
            <v>51.944000000000003</v>
          </cell>
          <cell r="U415">
            <v>1.8759999999999999</v>
          </cell>
          <cell r="V415">
            <v>11.92</v>
          </cell>
          <cell r="W415">
            <v>14.972</v>
          </cell>
          <cell r="X415">
            <v>13.096</v>
          </cell>
          <cell r="Y415">
            <v>12.507999999999999</v>
          </cell>
          <cell r="Z415">
            <v>23.175999999999998</v>
          </cell>
          <cell r="AA415">
            <v>2.2519999999999998</v>
          </cell>
          <cell r="AB415">
            <v>22.488</v>
          </cell>
          <cell r="AC415">
            <v>14.372</v>
          </cell>
          <cell r="AD415">
            <v>7.3360000000000003</v>
          </cell>
          <cell r="AE415">
            <v>51.155999999999999</v>
          </cell>
          <cell r="AF415">
            <v>7.73</v>
          </cell>
          <cell r="AG415">
            <v>29.116</v>
          </cell>
          <cell r="AH415">
            <v>7.024</v>
          </cell>
          <cell r="AI415">
            <v>28.327999999999999</v>
          </cell>
          <cell r="AJ415">
            <v>29.891999999999999</v>
          </cell>
          <cell r="AK415">
            <v>10.731999999999999</v>
          </cell>
          <cell r="AL415">
            <v>11.332000000000001</v>
          </cell>
          <cell r="AM415">
            <v>21.812000000000001</v>
          </cell>
        </row>
        <row r="416">
          <cell r="P416">
            <v>0.41299999999999998</v>
          </cell>
          <cell r="Q416">
            <v>6.4569999999999999</v>
          </cell>
          <cell r="R416">
            <v>17.427</v>
          </cell>
          <cell r="S416">
            <v>1.6739999999999999</v>
          </cell>
          <cell r="T416">
            <v>51.881</v>
          </cell>
          <cell r="U416">
            <v>1.8740000000000001</v>
          </cell>
          <cell r="V416">
            <v>11.904999999999999</v>
          </cell>
          <cell r="W416">
            <v>14.952999999999999</v>
          </cell>
          <cell r="X416">
            <v>13.079000000000001</v>
          </cell>
          <cell r="Y416">
            <v>12.492000000000001</v>
          </cell>
          <cell r="Z416">
            <v>23.149000000000001</v>
          </cell>
          <cell r="AA416">
            <v>2.2480000000000002</v>
          </cell>
          <cell r="AB416">
            <v>22.462</v>
          </cell>
          <cell r="AC416">
            <v>14.353</v>
          </cell>
          <cell r="AD416">
            <v>7.3265000000000002</v>
          </cell>
          <cell r="AE416">
            <v>51.094000000000001</v>
          </cell>
          <cell r="AF416">
            <v>7.72</v>
          </cell>
          <cell r="AG416">
            <v>29.084</v>
          </cell>
          <cell r="AH416">
            <v>7.0134999999999996</v>
          </cell>
          <cell r="AI416">
            <v>28.297000000000001</v>
          </cell>
          <cell r="AJ416">
            <v>29.858000000000001</v>
          </cell>
          <cell r="AK416">
            <v>10.718</v>
          </cell>
          <cell r="AL416">
            <v>11.318</v>
          </cell>
          <cell r="AM416">
            <v>21.788</v>
          </cell>
        </row>
        <row r="417">
          <cell r="P417">
            <v>0.41399999999999998</v>
          </cell>
          <cell r="Q417">
            <v>6.4459999999999997</v>
          </cell>
          <cell r="R417">
            <v>17.405999999999999</v>
          </cell>
          <cell r="S417">
            <v>1.6719999999999999</v>
          </cell>
          <cell r="T417">
            <v>51.817999999999998</v>
          </cell>
          <cell r="U417">
            <v>1.8720000000000001</v>
          </cell>
          <cell r="V417">
            <v>11.89</v>
          </cell>
          <cell r="W417">
            <v>14.933999999999999</v>
          </cell>
          <cell r="X417">
            <v>13.061999999999999</v>
          </cell>
          <cell r="Y417">
            <v>12.476000000000001</v>
          </cell>
          <cell r="Z417">
            <v>23.122</v>
          </cell>
          <cell r="AA417">
            <v>2.2440000000000002</v>
          </cell>
          <cell r="AB417">
            <v>22.436</v>
          </cell>
          <cell r="AC417">
            <v>14.334</v>
          </cell>
          <cell r="AD417">
            <v>7.3170000000000002</v>
          </cell>
          <cell r="AE417">
            <v>51.031999999999996</v>
          </cell>
          <cell r="AF417">
            <v>7.71</v>
          </cell>
          <cell r="AG417">
            <v>29.052</v>
          </cell>
          <cell r="AH417">
            <v>7.0030000000000001</v>
          </cell>
          <cell r="AI417">
            <v>28.265999999999998</v>
          </cell>
          <cell r="AJ417">
            <v>29.824000000000002</v>
          </cell>
          <cell r="AK417">
            <v>10.704000000000001</v>
          </cell>
          <cell r="AL417">
            <v>11.304</v>
          </cell>
          <cell r="AM417">
            <v>21.763999999999999</v>
          </cell>
        </row>
        <row r="418">
          <cell r="P418">
            <v>0.41499999999999998</v>
          </cell>
          <cell r="Q418">
            <v>6.4349999999999996</v>
          </cell>
          <cell r="R418">
            <v>17.385000000000002</v>
          </cell>
          <cell r="S418">
            <v>1.67</v>
          </cell>
          <cell r="T418">
            <v>51.755000000000003</v>
          </cell>
          <cell r="U418">
            <v>1.87</v>
          </cell>
          <cell r="V418">
            <v>11.875</v>
          </cell>
          <cell r="W418">
            <v>14.914999999999999</v>
          </cell>
          <cell r="X418">
            <v>13.045</v>
          </cell>
          <cell r="Y418">
            <v>12.46</v>
          </cell>
          <cell r="Z418">
            <v>23.094999999999999</v>
          </cell>
          <cell r="AA418">
            <v>2.2400000000000002</v>
          </cell>
          <cell r="AB418">
            <v>22.41</v>
          </cell>
          <cell r="AC418">
            <v>14.315</v>
          </cell>
          <cell r="AD418">
            <v>7.3075000000000001</v>
          </cell>
          <cell r="AE418">
            <v>50.97</v>
          </cell>
          <cell r="AF418">
            <v>7.7</v>
          </cell>
          <cell r="AG418">
            <v>29.02</v>
          </cell>
          <cell r="AH418">
            <v>6.9924999999999997</v>
          </cell>
          <cell r="AI418">
            <v>28.234999999999999</v>
          </cell>
          <cell r="AJ418">
            <v>29.79</v>
          </cell>
          <cell r="AK418">
            <v>10.69</v>
          </cell>
          <cell r="AL418">
            <v>11.29</v>
          </cell>
          <cell r="AM418">
            <v>21.74</v>
          </cell>
        </row>
        <row r="419">
          <cell r="P419">
            <v>0.41599999999999998</v>
          </cell>
          <cell r="Q419">
            <v>6.4240000000000004</v>
          </cell>
          <cell r="R419">
            <v>17.364000000000001</v>
          </cell>
          <cell r="S419">
            <v>1.6679999999999999</v>
          </cell>
          <cell r="T419">
            <v>51.692</v>
          </cell>
          <cell r="U419">
            <v>1.8680000000000001</v>
          </cell>
          <cell r="V419">
            <v>11.86</v>
          </cell>
          <cell r="W419">
            <v>14.896000000000001</v>
          </cell>
          <cell r="X419">
            <v>13.028</v>
          </cell>
          <cell r="Y419">
            <v>12.444000000000001</v>
          </cell>
          <cell r="Z419">
            <v>23.068000000000001</v>
          </cell>
          <cell r="AA419">
            <v>2.2360000000000002</v>
          </cell>
          <cell r="AB419">
            <v>22.384</v>
          </cell>
          <cell r="AC419">
            <v>14.295999999999999</v>
          </cell>
          <cell r="AD419">
            <v>7.298</v>
          </cell>
          <cell r="AE419">
            <v>50.908000000000001</v>
          </cell>
          <cell r="AF419">
            <v>7.69</v>
          </cell>
          <cell r="AG419">
            <v>28.988</v>
          </cell>
          <cell r="AH419">
            <v>6.9820000000000002</v>
          </cell>
          <cell r="AI419">
            <v>28.204000000000001</v>
          </cell>
          <cell r="AJ419">
            <v>29.756</v>
          </cell>
          <cell r="AK419">
            <v>10.676</v>
          </cell>
          <cell r="AL419">
            <v>11.276</v>
          </cell>
          <cell r="AM419">
            <v>21.716000000000001</v>
          </cell>
        </row>
        <row r="420">
          <cell r="P420">
            <v>0.41699999999999998</v>
          </cell>
          <cell r="Q420">
            <v>6.4130000000000003</v>
          </cell>
          <cell r="R420">
            <v>17.343</v>
          </cell>
          <cell r="S420">
            <v>1.6659999999999999</v>
          </cell>
          <cell r="T420">
            <v>51.628999999999998</v>
          </cell>
          <cell r="U420">
            <v>1.8660000000000001</v>
          </cell>
          <cell r="V420">
            <v>11.845000000000001</v>
          </cell>
          <cell r="W420">
            <v>14.877000000000001</v>
          </cell>
          <cell r="X420">
            <v>13.010999999999999</v>
          </cell>
          <cell r="Y420">
            <v>12.428000000000001</v>
          </cell>
          <cell r="Z420">
            <v>23.041</v>
          </cell>
          <cell r="AA420">
            <v>2.2320000000000002</v>
          </cell>
          <cell r="AB420">
            <v>22.358000000000001</v>
          </cell>
          <cell r="AC420">
            <v>14.276999999999999</v>
          </cell>
          <cell r="AD420">
            <v>7.2885</v>
          </cell>
          <cell r="AE420">
            <v>50.845999999999997</v>
          </cell>
          <cell r="AF420">
            <v>7.68</v>
          </cell>
          <cell r="AG420">
            <v>28.956</v>
          </cell>
          <cell r="AH420">
            <v>6.9714999999999998</v>
          </cell>
          <cell r="AI420">
            <v>28.172999999999998</v>
          </cell>
          <cell r="AJ420">
            <v>29.722000000000001</v>
          </cell>
          <cell r="AK420">
            <v>10.662000000000001</v>
          </cell>
          <cell r="AL420">
            <v>11.262</v>
          </cell>
          <cell r="AM420">
            <v>21.692</v>
          </cell>
        </row>
        <row r="421">
          <cell r="P421">
            <v>0.41799999999999998</v>
          </cell>
          <cell r="Q421">
            <v>6.4020000000000001</v>
          </cell>
          <cell r="R421">
            <v>17.321999999999999</v>
          </cell>
          <cell r="S421">
            <v>1.6639999999999999</v>
          </cell>
          <cell r="T421">
            <v>51.566000000000003</v>
          </cell>
          <cell r="U421">
            <v>1.8640000000000001</v>
          </cell>
          <cell r="V421">
            <v>11.83</v>
          </cell>
          <cell r="W421">
            <v>14.858000000000001</v>
          </cell>
          <cell r="X421">
            <v>12.994</v>
          </cell>
          <cell r="Y421">
            <v>12.412000000000001</v>
          </cell>
          <cell r="Z421">
            <v>23.013999999999999</v>
          </cell>
          <cell r="AA421">
            <v>2.2280000000000002</v>
          </cell>
          <cell r="AB421">
            <v>22.332000000000001</v>
          </cell>
          <cell r="AC421">
            <v>14.257999999999999</v>
          </cell>
          <cell r="AD421">
            <v>7.2789999999999999</v>
          </cell>
          <cell r="AE421">
            <v>50.783999999999999</v>
          </cell>
          <cell r="AF421">
            <v>7.67</v>
          </cell>
          <cell r="AG421">
            <v>28.923999999999999</v>
          </cell>
          <cell r="AH421">
            <v>6.9610000000000003</v>
          </cell>
          <cell r="AI421">
            <v>28.141999999999999</v>
          </cell>
          <cell r="AJ421">
            <v>29.687999999999999</v>
          </cell>
          <cell r="AK421">
            <v>10.648</v>
          </cell>
          <cell r="AL421">
            <v>11.247999999999999</v>
          </cell>
          <cell r="AM421">
            <v>21.667999999999999</v>
          </cell>
        </row>
        <row r="422">
          <cell r="P422">
            <v>0.41899999999999998</v>
          </cell>
          <cell r="Q422">
            <v>6.391</v>
          </cell>
          <cell r="R422">
            <v>17.300999999999998</v>
          </cell>
          <cell r="S422">
            <v>1.6619999999999999</v>
          </cell>
          <cell r="T422">
            <v>51.503</v>
          </cell>
          <cell r="U422">
            <v>1.8620000000000001</v>
          </cell>
          <cell r="V422">
            <v>11.815</v>
          </cell>
          <cell r="W422">
            <v>14.839</v>
          </cell>
          <cell r="X422">
            <v>12.977</v>
          </cell>
          <cell r="Y422">
            <v>12.396000000000001</v>
          </cell>
          <cell r="Z422">
            <v>22.986999999999998</v>
          </cell>
          <cell r="AA422">
            <v>2.2240000000000002</v>
          </cell>
          <cell r="AB422">
            <v>22.306000000000001</v>
          </cell>
          <cell r="AC422">
            <v>14.239000000000001</v>
          </cell>
          <cell r="AD422">
            <v>7.2694999999999999</v>
          </cell>
          <cell r="AE422">
            <v>50.722000000000001</v>
          </cell>
          <cell r="AF422">
            <v>7.66</v>
          </cell>
          <cell r="AG422">
            <v>28.891999999999999</v>
          </cell>
          <cell r="AH422">
            <v>6.9504999999999999</v>
          </cell>
          <cell r="AI422">
            <v>28.111000000000001</v>
          </cell>
          <cell r="AJ422">
            <v>29.654</v>
          </cell>
          <cell r="AK422">
            <v>10.634</v>
          </cell>
          <cell r="AL422">
            <v>11.234</v>
          </cell>
          <cell r="AM422">
            <v>21.643999999999998</v>
          </cell>
        </row>
        <row r="423">
          <cell r="P423">
            <v>0.42</v>
          </cell>
          <cell r="Q423">
            <v>6.38</v>
          </cell>
          <cell r="R423">
            <v>17.28</v>
          </cell>
          <cell r="S423">
            <v>1.66</v>
          </cell>
          <cell r="T423">
            <v>51.44</v>
          </cell>
          <cell r="U423">
            <v>1.86</v>
          </cell>
          <cell r="V423">
            <v>11.8</v>
          </cell>
          <cell r="W423">
            <v>14.82</v>
          </cell>
          <cell r="X423">
            <v>12.96</v>
          </cell>
          <cell r="Y423">
            <v>12.38</v>
          </cell>
          <cell r="Z423">
            <v>22.96</v>
          </cell>
          <cell r="AA423">
            <v>2.2200000000000002</v>
          </cell>
          <cell r="AB423">
            <v>22.28</v>
          </cell>
          <cell r="AC423">
            <v>14.22</v>
          </cell>
          <cell r="AD423">
            <v>7.26</v>
          </cell>
          <cell r="AE423">
            <v>50.66</v>
          </cell>
          <cell r="AF423">
            <v>7.65</v>
          </cell>
          <cell r="AG423">
            <v>28.86</v>
          </cell>
          <cell r="AH423">
            <v>6.94</v>
          </cell>
          <cell r="AI423">
            <v>28.08</v>
          </cell>
          <cell r="AJ423">
            <v>29.62</v>
          </cell>
          <cell r="AK423">
            <v>10.62</v>
          </cell>
          <cell r="AL423">
            <v>11.22</v>
          </cell>
          <cell r="AM423">
            <v>21.62</v>
          </cell>
        </row>
        <row r="424">
          <cell r="P424">
            <v>0.42099999999999999</v>
          </cell>
          <cell r="Q424">
            <v>6.3689999999999998</v>
          </cell>
          <cell r="R424">
            <v>17.259</v>
          </cell>
          <cell r="S424">
            <v>1.6579999999999999</v>
          </cell>
          <cell r="T424">
            <v>51.377000000000002</v>
          </cell>
          <cell r="U424">
            <v>1.8580000000000001</v>
          </cell>
          <cell r="V424">
            <v>11.785</v>
          </cell>
          <cell r="W424">
            <v>14.801</v>
          </cell>
          <cell r="X424">
            <v>12.943</v>
          </cell>
          <cell r="Y424">
            <v>12.364000000000001</v>
          </cell>
          <cell r="Z424">
            <v>22.933</v>
          </cell>
          <cell r="AA424">
            <v>2.2160000000000002</v>
          </cell>
          <cell r="AB424">
            <v>22.254000000000001</v>
          </cell>
          <cell r="AC424">
            <v>14.201000000000001</v>
          </cell>
          <cell r="AD424">
            <v>7.2504999999999997</v>
          </cell>
          <cell r="AE424">
            <v>50.597999999999999</v>
          </cell>
          <cell r="AF424">
            <v>7.64</v>
          </cell>
          <cell r="AG424">
            <v>28.827999999999999</v>
          </cell>
          <cell r="AH424">
            <v>6.9295</v>
          </cell>
          <cell r="AI424">
            <v>28.048999999999999</v>
          </cell>
          <cell r="AJ424">
            <v>29.585999999999999</v>
          </cell>
          <cell r="AK424">
            <v>10.606</v>
          </cell>
          <cell r="AL424">
            <v>11.206</v>
          </cell>
          <cell r="AM424">
            <v>21.596</v>
          </cell>
        </row>
        <row r="425">
          <cell r="P425">
            <v>0.42199999999999999</v>
          </cell>
          <cell r="Q425">
            <v>6.3579999999999997</v>
          </cell>
          <cell r="R425">
            <v>17.238</v>
          </cell>
          <cell r="S425">
            <v>1.6559999999999999</v>
          </cell>
          <cell r="T425">
            <v>51.314</v>
          </cell>
          <cell r="U425">
            <v>1.8560000000000001</v>
          </cell>
          <cell r="V425">
            <v>11.77</v>
          </cell>
          <cell r="W425">
            <v>14.782</v>
          </cell>
          <cell r="X425">
            <v>12.926</v>
          </cell>
          <cell r="Y425">
            <v>12.348000000000001</v>
          </cell>
          <cell r="Z425">
            <v>22.905999999999999</v>
          </cell>
          <cell r="AA425">
            <v>2.2120000000000002</v>
          </cell>
          <cell r="AB425">
            <v>22.228000000000002</v>
          </cell>
          <cell r="AC425">
            <v>14.182</v>
          </cell>
          <cell r="AD425">
            <v>7.2409999999999997</v>
          </cell>
          <cell r="AE425">
            <v>50.536000000000001</v>
          </cell>
          <cell r="AF425">
            <v>7.63</v>
          </cell>
          <cell r="AG425">
            <v>28.795999999999999</v>
          </cell>
          <cell r="AH425">
            <v>6.9189999999999996</v>
          </cell>
          <cell r="AI425">
            <v>28.018000000000001</v>
          </cell>
          <cell r="AJ425">
            <v>29.552</v>
          </cell>
          <cell r="AK425">
            <v>10.592000000000001</v>
          </cell>
          <cell r="AL425">
            <v>11.192</v>
          </cell>
          <cell r="AM425">
            <v>21.571999999999999</v>
          </cell>
        </row>
        <row r="426">
          <cell r="P426">
            <v>0.42299999999999999</v>
          </cell>
          <cell r="Q426">
            <v>6.3470000000000004</v>
          </cell>
          <cell r="R426">
            <v>17.216999999999999</v>
          </cell>
          <cell r="S426">
            <v>1.6539999999999999</v>
          </cell>
          <cell r="T426">
            <v>51.250999999999998</v>
          </cell>
          <cell r="U426">
            <v>1.8540000000000001</v>
          </cell>
          <cell r="V426">
            <v>11.755000000000001</v>
          </cell>
          <cell r="W426">
            <v>14.763</v>
          </cell>
          <cell r="X426">
            <v>12.909000000000001</v>
          </cell>
          <cell r="Y426">
            <v>12.332000000000001</v>
          </cell>
          <cell r="Z426">
            <v>22.879000000000001</v>
          </cell>
          <cell r="AA426">
            <v>2.2080000000000002</v>
          </cell>
          <cell r="AB426">
            <v>22.202000000000002</v>
          </cell>
          <cell r="AC426">
            <v>14.163</v>
          </cell>
          <cell r="AD426">
            <v>7.2314999999999996</v>
          </cell>
          <cell r="AE426">
            <v>50.473999999999997</v>
          </cell>
          <cell r="AF426">
            <v>7.62</v>
          </cell>
          <cell r="AG426">
            <v>28.763999999999999</v>
          </cell>
          <cell r="AH426">
            <v>6.9085000000000001</v>
          </cell>
          <cell r="AI426">
            <v>27.986999999999998</v>
          </cell>
          <cell r="AJ426">
            <v>29.518000000000001</v>
          </cell>
          <cell r="AK426">
            <v>10.577999999999999</v>
          </cell>
          <cell r="AL426">
            <v>11.178000000000001</v>
          </cell>
          <cell r="AM426">
            <v>21.547999999999998</v>
          </cell>
        </row>
        <row r="427">
          <cell r="P427">
            <v>0.42399999999999999</v>
          </cell>
          <cell r="Q427">
            <v>6.3360000000000003</v>
          </cell>
          <cell r="R427">
            <v>17.196000000000002</v>
          </cell>
          <cell r="S427">
            <v>1.6519999999999999</v>
          </cell>
          <cell r="T427">
            <v>51.188000000000002</v>
          </cell>
          <cell r="U427">
            <v>1.8520000000000001</v>
          </cell>
          <cell r="V427">
            <v>11.74</v>
          </cell>
          <cell r="W427">
            <v>14.744</v>
          </cell>
          <cell r="X427">
            <v>12.891999999999999</v>
          </cell>
          <cell r="Y427">
            <v>12.316000000000001</v>
          </cell>
          <cell r="Z427">
            <v>22.852</v>
          </cell>
          <cell r="AA427">
            <v>2.2040000000000002</v>
          </cell>
          <cell r="AB427">
            <v>22.175999999999998</v>
          </cell>
          <cell r="AC427">
            <v>14.144</v>
          </cell>
          <cell r="AD427">
            <v>7.2220000000000004</v>
          </cell>
          <cell r="AE427">
            <v>50.411999999999999</v>
          </cell>
          <cell r="AF427">
            <v>7.61</v>
          </cell>
          <cell r="AG427">
            <v>28.731999999999999</v>
          </cell>
          <cell r="AH427">
            <v>6.8979999999999997</v>
          </cell>
          <cell r="AI427">
            <v>27.956</v>
          </cell>
          <cell r="AJ427">
            <v>29.484000000000002</v>
          </cell>
          <cell r="AK427">
            <v>10.564</v>
          </cell>
          <cell r="AL427">
            <v>11.164</v>
          </cell>
          <cell r="AM427">
            <v>21.524000000000001</v>
          </cell>
        </row>
        <row r="428">
          <cell r="P428">
            <v>0.42499999999999999</v>
          </cell>
          <cell r="Q428">
            <v>6.3250000000000002</v>
          </cell>
          <cell r="R428">
            <v>17.175000000000001</v>
          </cell>
          <cell r="S428">
            <v>1.65</v>
          </cell>
          <cell r="T428">
            <v>51.125</v>
          </cell>
          <cell r="U428">
            <v>1.85</v>
          </cell>
          <cell r="V428">
            <v>11.725</v>
          </cell>
          <cell r="W428">
            <v>14.725</v>
          </cell>
          <cell r="X428">
            <v>12.875</v>
          </cell>
          <cell r="Y428">
            <v>12.3</v>
          </cell>
          <cell r="Z428">
            <v>22.824999999999999</v>
          </cell>
          <cell r="AA428">
            <v>2.2000000000000002</v>
          </cell>
          <cell r="AB428">
            <v>22.15</v>
          </cell>
          <cell r="AC428">
            <v>14.125</v>
          </cell>
          <cell r="AD428">
            <v>7.2125000000000004</v>
          </cell>
          <cell r="AE428">
            <v>50.35</v>
          </cell>
          <cell r="AF428">
            <v>7.6</v>
          </cell>
          <cell r="AG428">
            <v>28.7</v>
          </cell>
          <cell r="AH428">
            <v>6.8875000000000002</v>
          </cell>
          <cell r="AI428">
            <v>27.925000000000001</v>
          </cell>
          <cell r="AJ428">
            <v>29.45</v>
          </cell>
          <cell r="AK428">
            <v>10.55</v>
          </cell>
          <cell r="AL428">
            <v>11.15</v>
          </cell>
          <cell r="AM428">
            <v>21.5</v>
          </cell>
        </row>
        <row r="429">
          <cell r="P429">
            <v>0.42599999999999999</v>
          </cell>
          <cell r="Q429">
            <v>6.3140000000000001</v>
          </cell>
          <cell r="R429">
            <v>17.154</v>
          </cell>
          <cell r="S429">
            <v>1.6479999999999999</v>
          </cell>
          <cell r="T429">
            <v>51.061999999999998</v>
          </cell>
          <cell r="U429">
            <v>1.8480000000000001</v>
          </cell>
          <cell r="V429">
            <v>11.71</v>
          </cell>
          <cell r="W429">
            <v>14.706</v>
          </cell>
          <cell r="X429">
            <v>12.858000000000001</v>
          </cell>
          <cell r="Y429">
            <v>12.284000000000001</v>
          </cell>
          <cell r="Z429">
            <v>22.797999999999998</v>
          </cell>
          <cell r="AA429">
            <v>2.1960000000000002</v>
          </cell>
          <cell r="AB429">
            <v>22.123999999999999</v>
          </cell>
          <cell r="AC429">
            <v>14.106</v>
          </cell>
          <cell r="AD429">
            <v>7.2030000000000003</v>
          </cell>
          <cell r="AE429">
            <v>50.287999999999997</v>
          </cell>
          <cell r="AF429">
            <v>7.59</v>
          </cell>
          <cell r="AG429">
            <v>28.667999999999999</v>
          </cell>
          <cell r="AH429">
            <v>6.8769999999999998</v>
          </cell>
          <cell r="AI429">
            <v>27.893999999999998</v>
          </cell>
          <cell r="AJ429">
            <v>29.416</v>
          </cell>
          <cell r="AK429">
            <v>10.536</v>
          </cell>
          <cell r="AL429">
            <v>11.135999999999999</v>
          </cell>
          <cell r="AM429">
            <v>21.475999999999999</v>
          </cell>
        </row>
        <row r="430">
          <cell r="P430">
            <v>0.42699999999999999</v>
          </cell>
          <cell r="Q430">
            <v>6.3029999999999999</v>
          </cell>
          <cell r="R430">
            <v>17.132999999999999</v>
          </cell>
          <cell r="S430">
            <v>1.6459999999999999</v>
          </cell>
          <cell r="T430">
            <v>50.999000000000002</v>
          </cell>
          <cell r="U430">
            <v>1.8460000000000001</v>
          </cell>
          <cell r="V430">
            <v>11.695</v>
          </cell>
          <cell r="W430">
            <v>14.686999999999999</v>
          </cell>
          <cell r="X430">
            <v>12.840999999999999</v>
          </cell>
          <cell r="Y430">
            <v>12.268000000000001</v>
          </cell>
          <cell r="Z430">
            <v>22.771000000000001</v>
          </cell>
          <cell r="AA430">
            <v>2.1920000000000002</v>
          </cell>
          <cell r="AB430">
            <v>22.097999999999999</v>
          </cell>
          <cell r="AC430">
            <v>14.087</v>
          </cell>
          <cell r="AD430">
            <v>7.1935000000000002</v>
          </cell>
          <cell r="AE430">
            <v>50.225999999999999</v>
          </cell>
          <cell r="AF430">
            <v>7.58</v>
          </cell>
          <cell r="AG430">
            <v>28.635999999999999</v>
          </cell>
          <cell r="AH430">
            <v>6.8665000000000003</v>
          </cell>
          <cell r="AI430">
            <v>27.863</v>
          </cell>
          <cell r="AJ430">
            <v>29.382000000000001</v>
          </cell>
          <cell r="AK430">
            <v>10.522</v>
          </cell>
          <cell r="AL430">
            <v>11.122</v>
          </cell>
          <cell r="AM430">
            <v>21.452000000000002</v>
          </cell>
        </row>
        <row r="431">
          <cell r="P431">
            <v>0.42799999999999999</v>
          </cell>
          <cell r="Q431">
            <v>6.2919999999999998</v>
          </cell>
          <cell r="R431">
            <v>17.111999999999998</v>
          </cell>
          <cell r="S431">
            <v>1.6439999999999999</v>
          </cell>
          <cell r="T431">
            <v>50.936</v>
          </cell>
          <cell r="U431">
            <v>1.8440000000000001</v>
          </cell>
          <cell r="V431">
            <v>11.68</v>
          </cell>
          <cell r="W431">
            <v>14.667999999999999</v>
          </cell>
          <cell r="X431">
            <v>12.824</v>
          </cell>
          <cell r="Y431">
            <v>12.252000000000001</v>
          </cell>
          <cell r="Z431">
            <v>22.744</v>
          </cell>
          <cell r="AA431">
            <v>2.1880000000000002</v>
          </cell>
          <cell r="AB431">
            <v>22.071999999999999</v>
          </cell>
          <cell r="AC431">
            <v>14.068</v>
          </cell>
          <cell r="AD431">
            <v>7.1840000000000002</v>
          </cell>
          <cell r="AE431">
            <v>50.164000000000001</v>
          </cell>
          <cell r="AF431">
            <v>7.57</v>
          </cell>
          <cell r="AG431">
            <v>28.603999999999999</v>
          </cell>
          <cell r="AH431">
            <v>6.8559999999999999</v>
          </cell>
          <cell r="AI431">
            <v>27.832000000000001</v>
          </cell>
          <cell r="AJ431">
            <v>29.347999999999999</v>
          </cell>
          <cell r="AK431">
            <v>10.507999999999999</v>
          </cell>
          <cell r="AL431">
            <v>11.108000000000001</v>
          </cell>
          <cell r="AM431">
            <v>21.428000000000001</v>
          </cell>
        </row>
        <row r="432">
          <cell r="P432">
            <v>0.42899999999999999</v>
          </cell>
          <cell r="Q432">
            <v>6.2809999999999997</v>
          </cell>
          <cell r="R432">
            <v>17.091000000000001</v>
          </cell>
          <cell r="S432">
            <v>1.6419999999999999</v>
          </cell>
          <cell r="T432">
            <v>50.872999999999998</v>
          </cell>
          <cell r="U432">
            <v>1.8420000000000001</v>
          </cell>
          <cell r="V432">
            <v>11.664999999999999</v>
          </cell>
          <cell r="W432">
            <v>14.648999999999999</v>
          </cell>
          <cell r="X432">
            <v>12.807</v>
          </cell>
          <cell r="Y432">
            <v>12.236000000000001</v>
          </cell>
          <cell r="Z432">
            <v>22.716999999999999</v>
          </cell>
          <cell r="AA432">
            <v>2.1840000000000002</v>
          </cell>
          <cell r="AB432">
            <v>22.045999999999999</v>
          </cell>
          <cell r="AC432">
            <v>14.048999999999999</v>
          </cell>
          <cell r="AD432">
            <v>7.1745000000000001</v>
          </cell>
          <cell r="AE432">
            <v>50.101999999999997</v>
          </cell>
          <cell r="AF432">
            <v>7.56</v>
          </cell>
          <cell r="AG432">
            <v>28.571999999999999</v>
          </cell>
          <cell r="AH432">
            <v>6.8455000000000004</v>
          </cell>
          <cell r="AI432">
            <v>27.800999999999998</v>
          </cell>
          <cell r="AJ432">
            <v>29.314</v>
          </cell>
          <cell r="AK432">
            <v>10.494</v>
          </cell>
          <cell r="AL432">
            <v>11.093999999999999</v>
          </cell>
          <cell r="AM432">
            <v>21.404</v>
          </cell>
        </row>
        <row r="433">
          <cell r="P433">
            <v>0.43</v>
          </cell>
          <cell r="Q433">
            <v>6.27</v>
          </cell>
          <cell r="R433">
            <v>17.07</v>
          </cell>
          <cell r="S433">
            <v>1.64</v>
          </cell>
          <cell r="T433">
            <v>50.81</v>
          </cell>
          <cell r="U433">
            <v>1.84</v>
          </cell>
          <cell r="V433">
            <v>11.65</v>
          </cell>
          <cell r="W433">
            <v>14.63</v>
          </cell>
          <cell r="X433">
            <v>12.79</v>
          </cell>
          <cell r="Y433">
            <v>12.22</v>
          </cell>
          <cell r="Z433">
            <v>22.69</v>
          </cell>
          <cell r="AA433">
            <v>2.1800000000000002</v>
          </cell>
          <cell r="AB433">
            <v>22.02</v>
          </cell>
          <cell r="AC433">
            <v>14.03</v>
          </cell>
          <cell r="AD433">
            <v>7.165</v>
          </cell>
          <cell r="AE433">
            <v>50.04</v>
          </cell>
          <cell r="AF433">
            <v>7.55</v>
          </cell>
          <cell r="AG433">
            <v>28.54</v>
          </cell>
          <cell r="AH433">
            <v>6.835</v>
          </cell>
          <cell r="AI433">
            <v>27.77</v>
          </cell>
          <cell r="AJ433">
            <v>29.28</v>
          </cell>
          <cell r="AK433">
            <v>10.48</v>
          </cell>
          <cell r="AL433">
            <v>11.08</v>
          </cell>
          <cell r="AM433">
            <v>21.38</v>
          </cell>
        </row>
        <row r="434">
          <cell r="P434">
            <v>0.43099999999999999</v>
          </cell>
          <cell r="Q434">
            <v>6.2590000000000003</v>
          </cell>
          <cell r="R434">
            <v>17.048999999999999</v>
          </cell>
          <cell r="S434">
            <v>1.6379999999999999</v>
          </cell>
          <cell r="T434">
            <v>50.747</v>
          </cell>
          <cell r="U434">
            <v>1.8380000000000001</v>
          </cell>
          <cell r="V434">
            <v>11.635</v>
          </cell>
          <cell r="W434">
            <v>14.611000000000001</v>
          </cell>
          <cell r="X434">
            <v>12.773</v>
          </cell>
          <cell r="Y434">
            <v>12.204000000000001</v>
          </cell>
          <cell r="Z434">
            <v>22.663</v>
          </cell>
          <cell r="AA434">
            <v>2.1760000000000002</v>
          </cell>
          <cell r="AB434">
            <v>21.994</v>
          </cell>
          <cell r="AC434">
            <v>14.010999999999999</v>
          </cell>
          <cell r="AD434">
            <v>7.1555</v>
          </cell>
          <cell r="AE434">
            <v>49.978000000000002</v>
          </cell>
          <cell r="AF434">
            <v>7.54</v>
          </cell>
          <cell r="AG434">
            <v>28.507999999999999</v>
          </cell>
          <cell r="AH434">
            <v>6.8244999999999996</v>
          </cell>
          <cell r="AI434">
            <v>27.739000000000001</v>
          </cell>
          <cell r="AJ434">
            <v>29.245999999999999</v>
          </cell>
          <cell r="AK434">
            <v>10.465999999999999</v>
          </cell>
          <cell r="AL434">
            <v>11.066000000000001</v>
          </cell>
          <cell r="AM434">
            <v>21.356000000000002</v>
          </cell>
        </row>
        <row r="435">
          <cell r="P435">
            <v>0.432</v>
          </cell>
          <cell r="Q435">
            <v>6.2480000000000002</v>
          </cell>
          <cell r="R435">
            <v>17.027999999999999</v>
          </cell>
          <cell r="S435">
            <v>1.6359999999999999</v>
          </cell>
          <cell r="T435">
            <v>50.683999999999997</v>
          </cell>
          <cell r="U435">
            <v>1.8360000000000001</v>
          </cell>
          <cell r="V435">
            <v>11.62</v>
          </cell>
          <cell r="W435">
            <v>14.592000000000001</v>
          </cell>
          <cell r="X435">
            <v>12.756</v>
          </cell>
          <cell r="Y435">
            <v>12.188000000000001</v>
          </cell>
          <cell r="Z435">
            <v>22.635999999999999</v>
          </cell>
          <cell r="AA435">
            <v>2.1720000000000002</v>
          </cell>
          <cell r="AB435">
            <v>21.968</v>
          </cell>
          <cell r="AC435">
            <v>13.992000000000001</v>
          </cell>
          <cell r="AD435">
            <v>7.1459999999999999</v>
          </cell>
          <cell r="AE435">
            <v>49.915999999999997</v>
          </cell>
          <cell r="AF435">
            <v>7.53</v>
          </cell>
          <cell r="AG435">
            <v>28.475999999999999</v>
          </cell>
          <cell r="AH435">
            <v>6.8140000000000001</v>
          </cell>
          <cell r="AI435">
            <v>27.707999999999998</v>
          </cell>
          <cell r="AJ435">
            <v>29.212</v>
          </cell>
          <cell r="AK435">
            <v>10.452</v>
          </cell>
          <cell r="AL435">
            <v>11.052</v>
          </cell>
          <cell r="AM435">
            <v>21.332000000000001</v>
          </cell>
        </row>
        <row r="436">
          <cell r="P436">
            <v>0.433</v>
          </cell>
          <cell r="Q436">
            <v>6.2370000000000001</v>
          </cell>
          <cell r="R436">
            <v>17.007000000000001</v>
          </cell>
          <cell r="S436">
            <v>1.6339999999999999</v>
          </cell>
          <cell r="T436">
            <v>50.621000000000002</v>
          </cell>
          <cell r="U436">
            <v>1.8340000000000001</v>
          </cell>
          <cell r="V436">
            <v>11.605</v>
          </cell>
          <cell r="W436">
            <v>14.573</v>
          </cell>
          <cell r="X436">
            <v>12.739000000000001</v>
          </cell>
          <cell r="Y436">
            <v>12.172000000000001</v>
          </cell>
          <cell r="Z436">
            <v>22.609000000000002</v>
          </cell>
          <cell r="AA436">
            <v>2.1680000000000001</v>
          </cell>
          <cell r="AB436">
            <v>21.942</v>
          </cell>
          <cell r="AC436">
            <v>13.973000000000001</v>
          </cell>
          <cell r="AD436">
            <v>7.1364999999999998</v>
          </cell>
          <cell r="AE436">
            <v>49.853999999999999</v>
          </cell>
          <cell r="AF436">
            <v>7.52</v>
          </cell>
          <cell r="AG436">
            <v>28.443999999999999</v>
          </cell>
          <cell r="AH436">
            <v>6.8034999999999997</v>
          </cell>
          <cell r="AI436">
            <v>27.677</v>
          </cell>
          <cell r="AJ436">
            <v>29.178000000000001</v>
          </cell>
          <cell r="AK436">
            <v>10.438000000000001</v>
          </cell>
          <cell r="AL436">
            <v>11.038</v>
          </cell>
          <cell r="AM436">
            <v>21.308</v>
          </cell>
        </row>
        <row r="437">
          <cell r="P437">
            <v>0.434</v>
          </cell>
          <cell r="Q437">
            <v>6.226</v>
          </cell>
          <cell r="R437">
            <v>16.986000000000001</v>
          </cell>
          <cell r="S437">
            <v>1.6319999999999999</v>
          </cell>
          <cell r="T437">
            <v>50.558</v>
          </cell>
          <cell r="U437">
            <v>1.8320000000000001</v>
          </cell>
          <cell r="V437">
            <v>11.59</v>
          </cell>
          <cell r="W437">
            <v>14.554</v>
          </cell>
          <cell r="X437">
            <v>12.722</v>
          </cell>
          <cell r="Y437">
            <v>12.156000000000001</v>
          </cell>
          <cell r="Z437">
            <v>22.582000000000001</v>
          </cell>
          <cell r="AA437">
            <v>2.1640000000000001</v>
          </cell>
          <cell r="AB437">
            <v>21.916</v>
          </cell>
          <cell r="AC437">
            <v>13.954000000000001</v>
          </cell>
          <cell r="AD437">
            <v>7.1269999999999998</v>
          </cell>
          <cell r="AE437">
            <v>49.792000000000002</v>
          </cell>
          <cell r="AF437">
            <v>7.51</v>
          </cell>
          <cell r="AG437">
            <v>28.411999999999999</v>
          </cell>
          <cell r="AH437">
            <v>6.7930000000000001</v>
          </cell>
          <cell r="AI437">
            <v>27.646000000000001</v>
          </cell>
          <cell r="AJ437">
            <v>29.143999999999998</v>
          </cell>
          <cell r="AK437">
            <v>10.423999999999999</v>
          </cell>
          <cell r="AL437">
            <v>11.023999999999999</v>
          </cell>
          <cell r="AM437">
            <v>21.283999999999999</v>
          </cell>
        </row>
        <row r="438">
          <cell r="P438">
            <v>0.435</v>
          </cell>
          <cell r="Q438">
            <v>6.2149999999999999</v>
          </cell>
          <cell r="R438">
            <v>16.965</v>
          </cell>
          <cell r="S438">
            <v>1.63</v>
          </cell>
          <cell r="T438">
            <v>50.494999999999997</v>
          </cell>
          <cell r="U438">
            <v>1.83</v>
          </cell>
          <cell r="V438">
            <v>11.574999999999999</v>
          </cell>
          <cell r="W438">
            <v>14.535</v>
          </cell>
          <cell r="X438">
            <v>12.705</v>
          </cell>
          <cell r="Y438">
            <v>12.14</v>
          </cell>
          <cell r="Z438">
            <v>22.555</v>
          </cell>
          <cell r="AA438">
            <v>2.16</v>
          </cell>
          <cell r="AB438">
            <v>21.89</v>
          </cell>
          <cell r="AC438">
            <v>13.935</v>
          </cell>
          <cell r="AD438">
            <v>7.1174999999999997</v>
          </cell>
          <cell r="AE438">
            <v>49.73</v>
          </cell>
          <cell r="AF438">
            <v>7.5</v>
          </cell>
          <cell r="AG438">
            <v>28.38</v>
          </cell>
          <cell r="AH438">
            <v>6.7824999999999998</v>
          </cell>
          <cell r="AI438">
            <v>27.614999999999998</v>
          </cell>
          <cell r="AJ438">
            <v>29.11</v>
          </cell>
          <cell r="AK438">
            <v>10.41</v>
          </cell>
          <cell r="AL438">
            <v>11.01</v>
          </cell>
          <cell r="AM438">
            <v>21.26</v>
          </cell>
        </row>
        <row r="439">
          <cell r="P439">
            <v>0.436</v>
          </cell>
          <cell r="Q439">
            <v>6.2039999999999997</v>
          </cell>
          <cell r="R439">
            <v>16.943999999999999</v>
          </cell>
          <cell r="S439">
            <v>1.6279999999999999</v>
          </cell>
          <cell r="T439">
            <v>50.432000000000002</v>
          </cell>
          <cell r="U439">
            <v>1.8280000000000001</v>
          </cell>
          <cell r="V439">
            <v>11.56</v>
          </cell>
          <cell r="W439">
            <v>14.516</v>
          </cell>
          <cell r="X439">
            <v>12.688000000000001</v>
          </cell>
          <cell r="Y439">
            <v>12.124000000000001</v>
          </cell>
          <cell r="Z439">
            <v>22.527999999999999</v>
          </cell>
          <cell r="AA439">
            <v>2.1560000000000001</v>
          </cell>
          <cell r="AB439">
            <v>21.864000000000001</v>
          </cell>
          <cell r="AC439">
            <v>13.916</v>
          </cell>
          <cell r="AD439">
            <v>7.1079999999999997</v>
          </cell>
          <cell r="AE439">
            <v>49.667999999999999</v>
          </cell>
          <cell r="AF439">
            <v>7.49</v>
          </cell>
          <cell r="AG439">
            <v>28.347999999999999</v>
          </cell>
          <cell r="AH439">
            <v>6.7720000000000002</v>
          </cell>
          <cell r="AI439">
            <v>27.584</v>
          </cell>
          <cell r="AJ439">
            <v>29.076000000000001</v>
          </cell>
          <cell r="AK439">
            <v>10.396000000000001</v>
          </cell>
          <cell r="AL439">
            <v>10.996</v>
          </cell>
          <cell r="AM439">
            <v>21.236000000000001</v>
          </cell>
        </row>
        <row r="440">
          <cell r="P440">
            <v>0.437</v>
          </cell>
          <cell r="Q440">
            <v>6.1929999999999996</v>
          </cell>
          <cell r="R440">
            <v>16.922999999999998</v>
          </cell>
          <cell r="S440">
            <v>1.6259999999999999</v>
          </cell>
          <cell r="T440">
            <v>50.369</v>
          </cell>
          <cell r="U440">
            <v>1.8260000000000001</v>
          </cell>
          <cell r="V440">
            <v>11.545</v>
          </cell>
          <cell r="W440">
            <v>14.497</v>
          </cell>
          <cell r="X440">
            <v>12.670999999999999</v>
          </cell>
          <cell r="Y440">
            <v>12.108000000000001</v>
          </cell>
          <cell r="Z440">
            <v>22.501000000000001</v>
          </cell>
          <cell r="AA440">
            <v>2.1520000000000001</v>
          </cell>
          <cell r="AB440">
            <v>21.838000000000001</v>
          </cell>
          <cell r="AC440">
            <v>13.897</v>
          </cell>
          <cell r="AD440">
            <v>7.0984999999999996</v>
          </cell>
          <cell r="AE440">
            <v>49.606000000000002</v>
          </cell>
          <cell r="AF440">
            <v>7.48</v>
          </cell>
          <cell r="AG440">
            <v>28.315999999999999</v>
          </cell>
          <cell r="AH440">
            <v>6.7614999999999998</v>
          </cell>
          <cell r="AI440">
            <v>27.553000000000001</v>
          </cell>
          <cell r="AJ440">
            <v>29.042000000000002</v>
          </cell>
          <cell r="AK440">
            <v>10.382</v>
          </cell>
          <cell r="AL440">
            <v>10.981999999999999</v>
          </cell>
          <cell r="AM440">
            <v>21.212</v>
          </cell>
        </row>
        <row r="441">
          <cell r="P441">
            <v>0.438</v>
          </cell>
          <cell r="Q441">
            <v>6.1820000000000004</v>
          </cell>
          <cell r="R441">
            <v>16.902000000000001</v>
          </cell>
          <cell r="S441">
            <v>1.6240000000000001</v>
          </cell>
          <cell r="T441">
            <v>50.305999999999997</v>
          </cell>
          <cell r="U441">
            <v>1.8240000000000001</v>
          </cell>
          <cell r="V441">
            <v>11.53</v>
          </cell>
          <cell r="W441">
            <v>14.478</v>
          </cell>
          <cell r="X441">
            <v>12.654</v>
          </cell>
          <cell r="Y441">
            <v>12.092000000000001</v>
          </cell>
          <cell r="Z441">
            <v>22.474</v>
          </cell>
          <cell r="AA441">
            <v>2.1480000000000001</v>
          </cell>
          <cell r="AB441">
            <v>21.812000000000001</v>
          </cell>
          <cell r="AC441">
            <v>13.878</v>
          </cell>
          <cell r="AD441">
            <v>7.0890000000000004</v>
          </cell>
          <cell r="AE441">
            <v>49.543999999999997</v>
          </cell>
          <cell r="AF441">
            <v>7.47</v>
          </cell>
          <cell r="AG441">
            <v>28.283999999999999</v>
          </cell>
          <cell r="AH441">
            <v>6.7510000000000003</v>
          </cell>
          <cell r="AI441">
            <v>27.521999999999998</v>
          </cell>
          <cell r="AJ441">
            <v>29.007999999999999</v>
          </cell>
          <cell r="AK441">
            <v>10.368</v>
          </cell>
          <cell r="AL441">
            <v>10.968</v>
          </cell>
          <cell r="AM441">
            <v>21.187999999999999</v>
          </cell>
        </row>
        <row r="442">
          <cell r="P442">
            <v>0.439</v>
          </cell>
          <cell r="Q442">
            <v>6.1710000000000003</v>
          </cell>
          <cell r="R442">
            <v>16.881</v>
          </cell>
          <cell r="S442">
            <v>1.6220000000000001</v>
          </cell>
          <cell r="T442">
            <v>50.243000000000002</v>
          </cell>
          <cell r="U442">
            <v>1.8220000000000001</v>
          </cell>
          <cell r="V442">
            <v>11.515000000000001</v>
          </cell>
          <cell r="W442">
            <v>14.459</v>
          </cell>
          <cell r="X442">
            <v>12.637</v>
          </cell>
          <cell r="Y442">
            <v>12.076000000000001</v>
          </cell>
          <cell r="Z442">
            <v>22.446999999999999</v>
          </cell>
          <cell r="AA442">
            <v>2.1440000000000001</v>
          </cell>
          <cell r="AB442">
            <v>21.786000000000001</v>
          </cell>
          <cell r="AC442">
            <v>13.859</v>
          </cell>
          <cell r="AD442">
            <v>7.0795000000000003</v>
          </cell>
          <cell r="AE442">
            <v>49.481999999999999</v>
          </cell>
          <cell r="AF442">
            <v>7.46</v>
          </cell>
          <cell r="AG442">
            <v>28.251999999999999</v>
          </cell>
          <cell r="AH442">
            <v>6.7404999999999999</v>
          </cell>
          <cell r="AI442">
            <v>27.491</v>
          </cell>
          <cell r="AJ442">
            <v>28.974</v>
          </cell>
          <cell r="AK442">
            <v>10.353999999999999</v>
          </cell>
          <cell r="AL442">
            <v>10.954000000000001</v>
          </cell>
          <cell r="AM442">
            <v>21.164000000000001</v>
          </cell>
        </row>
        <row r="443">
          <cell r="P443">
            <v>0.44</v>
          </cell>
          <cell r="Q443">
            <v>6.16</v>
          </cell>
          <cell r="R443">
            <v>16.86</v>
          </cell>
          <cell r="S443">
            <v>1.62</v>
          </cell>
          <cell r="T443">
            <v>50.18</v>
          </cell>
          <cell r="U443">
            <v>1.82</v>
          </cell>
          <cell r="V443">
            <v>11.5</v>
          </cell>
          <cell r="W443">
            <v>14.44</v>
          </cell>
          <cell r="X443">
            <v>12.62</v>
          </cell>
          <cell r="Y443">
            <v>12.06</v>
          </cell>
          <cell r="Z443">
            <v>22.42</v>
          </cell>
          <cell r="AA443">
            <v>2.14</v>
          </cell>
          <cell r="AB443">
            <v>21.76</v>
          </cell>
          <cell r="AC443">
            <v>13.84</v>
          </cell>
          <cell r="AD443">
            <v>7.07</v>
          </cell>
          <cell r="AE443">
            <v>49.42</v>
          </cell>
          <cell r="AF443">
            <v>7.45</v>
          </cell>
          <cell r="AG443">
            <v>28.22</v>
          </cell>
          <cell r="AH443">
            <v>6.73</v>
          </cell>
          <cell r="AI443">
            <v>27.46</v>
          </cell>
          <cell r="AJ443">
            <v>28.94</v>
          </cell>
          <cell r="AK443">
            <v>10.34</v>
          </cell>
          <cell r="AL443">
            <v>10.94</v>
          </cell>
          <cell r="AM443">
            <v>21.14</v>
          </cell>
        </row>
        <row r="444">
          <cell r="P444">
            <v>0.441</v>
          </cell>
          <cell r="Q444">
            <v>6.149</v>
          </cell>
          <cell r="R444">
            <v>16.838999999999999</v>
          </cell>
          <cell r="S444">
            <v>1.6180000000000001</v>
          </cell>
          <cell r="T444">
            <v>50.116999999999997</v>
          </cell>
          <cell r="U444">
            <v>1.8180000000000001</v>
          </cell>
          <cell r="V444">
            <v>11.484999999999999</v>
          </cell>
          <cell r="W444">
            <v>14.420999999999999</v>
          </cell>
          <cell r="X444">
            <v>12.603</v>
          </cell>
          <cell r="Y444">
            <v>12.044</v>
          </cell>
          <cell r="Z444">
            <v>22.393000000000001</v>
          </cell>
          <cell r="AA444">
            <v>2.1360000000000001</v>
          </cell>
          <cell r="AB444">
            <v>21.734000000000002</v>
          </cell>
          <cell r="AC444">
            <v>13.821</v>
          </cell>
          <cell r="AD444">
            <v>7.0605000000000002</v>
          </cell>
          <cell r="AE444">
            <v>49.357999999999997</v>
          </cell>
          <cell r="AF444">
            <v>7.44</v>
          </cell>
          <cell r="AG444">
            <v>28.187999999999999</v>
          </cell>
          <cell r="AH444">
            <v>6.7195</v>
          </cell>
          <cell r="AI444">
            <v>27.428999999999998</v>
          </cell>
          <cell r="AJ444">
            <v>28.905999999999999</v>
          </cell>
          <cell r="AK444">
            <v>10.326000000000001</v>
          </cell>
          <cell r="AL444">
            <v>10.926</v>
          </cell>
          <cell r="AM444">
            <v>21.116</v>
          </cell>
        </row>
        <row r="445">
          <cell r="P445">
            <v>0.442</v>
          </cell>
          <cell r="Q445">
            <v>6.1379999999999999</v>
          </cell>
          <cell r="R445">
            <v>16.818000000000001</v>
          </cell>
          <cell r="S445">
            <v>1.6160000000000001</v>
          </cell>
          <cell r="T445">
            <v>50.054000000000002</v>
          </cell>
          <cell r="U445">
            <v>1.8160000000000001</v>
          </cell>
          <cell r="V445">
            <v>11.47</v>
          </cell>
          <cell r="W445">
            <v>14.401999999999999</v>
          </cell>
          <cell r="X445">
            <v>12.586</v>
          </cell>
          <cell r="Y445">
            <v>12.028</v>
          </cell>
          <cell r="Z445">
            <v>22.366</v>
          </cell>
          <cell r="AA445">
            <v>2.1320000000000001</v>
          </cell>
          <cell r="AB445">
            <v>21.707999999999998</v>
          </cell>
          <cell r="AC445">
            <v>13.802</v>
          </cell>
          <cell r="AD445">
            <v>7.0510000000000002</v>
          </cell>
          <cell r="AE445">
            <v>49.295999999999999</v>
          </cell>
          <cell r="AF445">
            <v>7.43</v>
          </cell>
          <cell r="AG445">
            <v>28.155999999999999</v>
          </cell>
          <cell r="AH445">
            <v>6.7089999999999996</v>
          </cell>
          <cell r="AI445">
            <v>27.398</v>
          </cell>
          <cell r="AJ445">
            <v>28.872</v>
          </cell>
          <cell r="AK445">
            <v>10.311999999999999</v>
          </cell>
          <cell r="AL445">
            <v>10.912000000000001</v>
          </cell>
          <cell r="AM445">
            <v>21.091999999999999</v>
          </cell>
        </row>
        <row r="446">
          <cell r="P446">
            <v>0.443</v>
          </cell>
          <cell r="Q446">
            <v>6.1269999999999998</v>
          </cell>
          <cell r="R446">
            <v>16.797000000000001</v>
          </cell>
          <cell r="S446">
            <v>1.6140000000000001</v>
          </cell>
          <cell r="T446">
            <v>49.991</v>
          </cell>
          <cell r="U446">
            <v>1.8140000000000001</v>
          </cell>
          <cell r="V446">
            <v>11.455</v>
          </cell>
          <cell r="W446">
            <v>14.382999999999999</v>
          </cell>
          <cell r="X446">
            <v>12.569000000000001</v>
          </cell>
          <cell r="Y446">
            <v>12.012</v>
          </cell>
          <cell r="Z446">
            <v>22.338999999999999</v>
          </cell>
          <cell r="AA446">
            <v>2.1280000000000001</v>
          </cell>
          <cell r="AB446">
            <v>21.681999999999999</v>
          </cell>
          <cell r="AC446">
            <v>13.782999999999999</v>
          </cell>
          <cell r="AD446">
            <v>7.0415000000000001</v>
          </cell>
          <cell r="AE446">
            <v>49.234000000000002</v>
          </cell>
          <cell r="AF446">
            <v>7.42</v>
          </cell>
          <cell r="AG446">
            <v>28.123999999999999</v>
          </cell>
          <cell r="AH446">
            <v>6.6985000000000001</v>
          </cell>
          <cell r="AI446">
            <v>27.367000000000001</v>
          </cell>
          <cell r="AJ446">
            <v>28.838000000000001</v>
          </cell>
          <cell r="AK446">
            <v>10.298</v>
          </cell>
          <cell r="AL446">
            <v>10.898</v>
          </cell>
          <cell r="AM446">
            <v>21.068000000000001</v>
          </cell>
        </row>
        <row r="447">
          <cell r="P447">
            <v>0.44400000000000001</v>
          </cell>
          <cell r="Q447">
            <v>6.1159999999999997</v>
          </cell>
          <cell r="R447">
            <v>16.776</v>
          </cell>
          <cell r="S447">
            <v>1.6120000000000001</v>
          </cell>
          <cell r="T447">
            <v>49.927999999999997</v>
          </cell>
          <cell r="U447">
            <v>1.8120000000000001</v>
          </cell>
          <cell r="V447">
            <v>11.44</v>
          </cell>
          <cell r="W447">
            <v>14.364000000000001</v>
          </cell>
          <cell r="X447">
            <v>12.552</v>
          </cell>
          <cell r="Y447">
            <v>11.996</v>
          </cell>
          <cell r="Z447">
            <v>22.312000000000001</v>
          </cell>
          <cell r="AA447">
            <v>2.1240000000000001</v>
          </cell>
          <cell r="AB447">
            <v>21.655999999999999</v>
          </cell>
          <cell r="AC447">
            <v>13.763999999999999</v>
          </cell>
          <cell r="AD447">
            <v>7.032</v>
          </cell>
          <cell r="AE447">
            <v>49.171999999999997</v>
          </cell>
          <cell r="AF447">
            <v>7.41</v>
          </cell>
          <cell r="AG447">
            <v>28.091999999999999</v>
          </cell>
          <cell r="AH447">
            <v>6.6879999999999997</v>
          </cell>
          <cell r="AI447">
            <v>27.335999999999999</v>
          </cell>
          <cell r="AJ447">
            <v>28.803999999999998</v>
          </cell>
          <cell r="AK447">
            <v>10.284000000000001</v>
          </cell>
          <cell r="AL447">
            <v>10.884</v>
          </cell>
          <cell r="AM447">
            <v>21.044</v>
          </cell>
        </row>
        <row r="448">
          <cell r="P448">
            <v>0.44500000000000001</v>
          </cell>
          <cell r="Q448">
            <v>6.1050000000000004</v>
          </cell>
          <cell r="R448">
            <v>16.754999999999999</v>
          </cell>
          <cell r="S448">
            <v>1.61</v>
          </cell>
          <cell r="T448">
            <v>49.865000000000002</v>
          </cell>
          <cell r="U448">
            <v>1.81</v>
          </cell>
          <cell r="V448">
            <v>11.425000000000001</v>
          </cell>
          <cell r="W448">
            <v>14.345000000000001</v>
          </cell>
          <cell r="X448">
            <v>12.535</v>
          </cell>
          <cell r="Y448">
            <v>11.98</v>
          </cell>
          <cell r="Z448">
            <v>22.285</v>
          </cell>
          <cell r="AA448">
            <v>2.12</v>
          </cell>
          <cell r="AB448">
            <v>21.63</v>
          </cell>
          <cell r="AC448">
            <v>13.744999999999999</v>
          </cell>
          <cell r="AD448">
            <v>7.0225</v>
          </cell>
          <cell r="AE448">
            <v>49.11</v>
          </cell>
          <cell r="AF448">
            <v>7.4</v>
          </cell>
          <cell r="AG448">
            <v>28.06</v>
          </cell>
          <cell r="AH448">
            <v>6.6775000000000002</v>
          </cell>
          <cell r="AI448">
            <v>27.305</v>
          </cell>
          <cell r="AJ448">
            <v>28.77</v>
          </cell>
          <cell r="AK448">
            <v>10.27</v>
          </cell>
          <cell r="AL448">
            <v>10.87</v>
          </cell>
          <cell r="AM448">
            <v>21.02</v>
          </cell>
        </row>
        <row r="449">
          <cell r="P449">
            <v>0.44600000000000001</v>
          </cell>
          <cell r="Q449">
            <v>6.0940000000000003</v>
          </cell>
          <cell r="R449">
            <v>16.734000000000002</v>
          </cell>
          <cell r="S449">
            <v>1.6080000000000001</v>
          </cell>
          <cell r="T449">
            <v>49.802</v>
          </cell>
          <cell r="U449">
            <v>1.8080000000000001</v>
          </cell>
          <cell r="V449">
            <v>11.41</v>
          </cell>
          <cell r="W449">
            <v>14.326000000000001</v>
          </cell>
          <cell r="X449">
            <v>12.518000000000001</v>
          </cell>
          <cell r="Y449">
            <v>11.964</v>
          </cell>
          <cell r="Z449">
            <v>22.257999999999999</v>
          </cell>
          <cell r="AA449">
            <v>2.1160000000000001</v>
          </cell>
          <cell r="AB449">
            <v>21.603999999999999</v>
          </cell>
          <cell r="AC449">
            <v>13.726000000000001</v>
          </cell>
          <cell r="AD449">
            <v>7.0129999999999999</v>
          </cell>
          <cell r="AE449">
            <v>49.048000000000002</v>
          </cell>
          <cell r="AF449">
            <v>7.39</v>
          </cell>
          <cell r="AG449">
            <v>28.027999999999999</v>
          </cell>
          <cell r="AH449">
            <v>6.6669999999999998</v>
          </cell>
          <cell r="AI449">
            <v>27.274000000000001</v>
          </cell>
          <cell r="AJ449">
            <v>28.736000000000001</v>
          </cell>
          <cell r="AK449">
            <v>10.256</v>
          </cell>
          <cell r="AL449">
            <v>10.856</v>
          </cell>
          <cell r="AM449">
            <v>20.995999999999999</v>
          </cell>
        </row>
        <row r="450">
          <cell r="P450">
            <v>0.44700000000000001</v>
          </cell>
          <cell r="Q450">
            <v>6.0830000000000002</v>
          </cell>
          <cell r="R450">
            <v>16.713000000000001</v>
          </cell>
          <cell r="S450">
            <v>1.6060000000000001</v>
          </cell>
          <cell r="T450">
            <v>49.738999999999997</v>
          </cell>
          <cell r="U450">
            <v>1.806</v>
          </cell>
          <cell r="V450">
            <v>11.395</v>
          </cell>
          <cell r="W450">
            <v>14.307</v>
          </cell>
          <cell r="X450">
            <v>12.500999999999999</v>
          </cell>
          <cell r="Y450">
            <v>11.948</v>
          </cell>
          <cell r="Z450">
            <v>22.231000000000002</v>
          </cell>
          <cell r="AA450">
            <v>2.1120000000000001</v>
          </cell>
          <cell r="AB450">
            <v>21.577999999999999</v>
          </cell>
          <cell r="AC450">
            <v>13.707000000000001</v>
          </cell>
          <cell r="AD450">
            <v>7.0034999999999998</v>
          </cell>
          <cell r="AE450">
            <v>48.985999999999997</v>
          </cell>
          <cell r="AF450">
            <v>7.38</v>
          </cell>
          <cell r="AG450">
            <v>27.995999999999999</v>
          </cell>
          <cell r="AH450">
            <v>6.6565000000000003</v>
          </cell>
          <cell r="AI450">
            <v>27.242999999999999</v>
          </cell>
          <cell r="AJ450">
            <v>28.702000000000002</v>
          </cell>
          <cell r="AK450">
            <v>10.242000000000001</v>
          </cell>
          <cell r="AL450">
            <v>10.842000000000001</v>
          </cell>
          <cell r="AM450">
            <v>20.972000000000001</v>
          </cell>
        </row>
        <row r="451">
          <cell r="P451">
            <v>0.44800000000000001</v>
          </cell>
          <cell r="Q451">
            <v>6.0720000000000001</v>
          </cell>
          <cell r="R451">
            <v>16.692</v>
          </cell>
          <cell r="S451">
            <v>1.6040000000000001</v>
          </cell>
          <cell r="T451">
            <v>49.676000000000002</v>
          </cell>
          <cell r="U451">
            <v>1.804</v>
          </cell>
          <cell r="V451">
            <v>11.38</v>
          </cell>
          <cell r="W451">
            <v>14.288</v>
          </cell>
          <cell r="X451">
            <v>12.484</v>
          </cell>
          <cell r="Y451">
            <v>11.932</v>
          </cell>
          <cell r="Z451">
            <v>22.204000000000001</v>
          </cell>
          <cell r="AA451">
            <v>2.1080000000000001</v>
          </cell>
          <cell r="AB451">
            <v>21.552</v>
          </cell>
          <cell r="AC451">
            <v>13.688000000000001</v>
          </cell>
          <cell r="AD451">
            <v>6.9939999999999998</v>
          </cell>
          <cell r="AE451">
            <v>48.923999999999999</v>
          </cell>
          <cell r="AF451">
            <v>7.37</v>
          </cell>
          <cell r="AG451">
            <v>27.963999999999999</v>
          </cell>
          <cell r="AH451">
            <v>6.6459999999999999</v>
          </cell>
          <cell r="AI451">
            <v>27.212</v>
          </cell>
          <cell r="AJ451">
            <v>28.667999999999999</v>
          </cell>
          <cell r="AK451">
            <v>10.228</v>
          </cell>
          <cell r="AL451">
            <v>10.827999999999999</v>
          </cell>
          <cell r="AM451">
            <v>20.948</v>
          </cell>
        </row>
        <row r="452">
          <cell r="P452">
            <v>0.44900000000000001</v>
          </cell>
          <cell r="Q452">
            <v>6.0609999999999999</v>
          </cell>
          <cell r="R452">
            <v>16.670999999999999</v>
          </cell>
          <cell r="S452">
            <v>1.6020000000000001</v>
          </cell>
          <cell r="T452">
            <v>49.613</v>
          </cell>
          <cell r="U452">
            <v>1.802</v>
          </cell>
          <cell r="V452">
            <v>11.365</v>
          </cell>
          <cell r="W452">
            <v>14.269</v>
          </cell>
          <cell r="X452">
            <v>12.467000000000001</v>
          </cell>
          <cell r="Y452">
            <v>11.916</v>
          </cell>
          <cell r="Z452">
            <v>22.177</v>
          </cell>
          <cell r="AA452">
            <v>2.1040000000000001</v>
          </cell>
          <cell r="AB452">
            <v>21.526</v>
          </cell>
          <cell r="AC452">
            <v>13.669</v>
          </cell>
          <cell r="AD452">
            <v>6.9844999999999997</v>
          </cell>
          <cell r="AE452">
            <v>48.862000000000002</v>
          </cell>
          <cell r="AF452">
            <v>7.36</v>
          </cell>
          <cell r="AG452">
            <v>27.931999999999999</v>
          </cell>
          <cell r="AH452">
            <v>6.6355000000000004</v>
          </cell>
          <cell r="AI452">
            <v>27.181000000000001</v>
          </cell>
          <cell r="AJ452">
            <v>28.634</v>
          </cell>
          <cell r="AK452">
            <v>10.214</v>
          </cell>
          <cell r="AL452">
            <v>10.814</v>
          </cell>
          <cell r="AM452">
            <v>20.923999999999999</v>
          </cell>
        </row>
        <row r="453">
          <cell r="P453">
            <v>0.45</v>
          </cell>
          <cell r="Q453">
            <v>6.05</v>
          </cell>
          <cell r="R453">
            <v>16.649999999999999</v>
          </cell>
          <cell r="S453">
            <v>1.6</v>
          </cell>
          <cell r="T453">
            <v>49.55</v>
          </cell>
          <cell r="U453">
            <v>1.8</v>
          </cell>
          <cell r="V453">
            <v>11.35</v>
          </cell>
          <cell r="W453">
            <v>14.25</v>
          </cell>
          <cell r="X453">
            <v>12.45</v>
          </cell>
          <cell r="Y453">
            <v>11.9</v>
          </cell>
          <cell r="Z453">
            <v>22.15</v>
          </cell>
          <cell r="AA453">
            <v>2.1</v>
          </cell>
          <cell r="AB453">
            <v>21.5</v>
          </cell>
          <cell r="AC453">
            <v>13.65</v>
          </cell>
          <cell r="AD453">
            <v>6.9749999999999996</v>
          </cell>
          <cell r="AE453">
            <v>48.8</v>
          </cell>
          <cell r="AF453">
            <v>7.35</v>
          </cell>
          <cell r="AG453">
            <v>27.9</v>
          </cell>
          <cell r="AH453">
            <v>6.625</v>
          </cell>
          <cell r="AI453">
            <v>27.15</v>
          </cell>
          <cell r="AJ453">
            <v>28.6</v>
          </cell>
          <cell r="AK453">
            <v>10.199999999999999</v>
          </cell>
          <cell r="AL453">
            <v>10.8</v>
          </cell>
          <cell r="AM453">
            <v>20.9</v>
          </cell>
        </row>
        <row r="454">
          <cell r="P454">
            <v>0.45100000000000001</v>
          </cell>
          <cell r="Q454">
            <v>6.0389999999999997</v>
          </cell>
          <cell r="R454">
            <v>16.629000000000001</v>
          </cell>
          <cell r="S454">
            <v>1.5980000000000001</v>
          </cell>
          <cell r="T454">
            <v>49.487000000000002</v>
          </cell>
          <cell r="U454">
            <v>1.798</v>
          </cell>
          <cell r="V454">
            <v>11.335000000000001</v>
          </cell>
          <cell r="W454">
            <v>14.231</v>
          </cell>
          <cell r="X454">
            <v>12.433</v>
          </cell>
          <cell r="Y454">
            <v>11.884</v>
          </cell>
          <cell r="Z454">
            <v>22.123000000000001</v>
          </cell>
          <cell r="AA454">
            <v>2.0960000000000001</v>
          </cell>
          <cell r="AB454">
            <v>21.474</v>
          </cell>
          <cell r="AC454">
            <v>13.631</v>
          </cell>
          <cell r="AD454">
            <v>6.9654999999999996</v>
          </cell>
          <cell r="AE454">
            <v>48.738</v>
          </cell>
          <cell r="AF454">
            <v>7.34</v>
          </cell>
          <cell r="AG454">
            <v>27.867999999999999</v>
          </cell>
          <cell r="AH454">
            <v>6.6144999999999996</v>
          </cell>
          <cell r="AI454">
            <v>27.119</v>
          </cell>
          <cell r="AJ454">
            <v>28.565999999999999</v>
          </cell>
          <cell r="AK454">
            <v>10.186</v>
          </cell>
          <cell r="AL454">
            <v>10.786</v>
          </cell>
          <cell r="AM454">
            <v>20.876000000000001</v>
          </cell>
        </row>
        <row r="455">
          <cell r="P455">
            <v>0.45200000000000001</v>
          </cell>
          <cell r="Q455">
            <v>6.0279999999999996</v>
          </cell>
          <cell r="R455">
            <v>16.608000000000001</v>
          </cell>
          <cell r="S455">
            <v>1.5960000000000001</v>
          </cell>
          <cell r="T455">
            <v>49.423999999999999</v>
          </cell>
          <cell r="U455">
            <v>1.796</v>
          </cell>
          <cell r="V455">
            <v>11.32</v>
          </cell>
          <cell r="W455">
            <v>14.212</v>
          </cell>
          <cell r="X455">
            <v>12.416</v>
          </cell>
          <cell r="Y455">
            <v>11.868</v>
          </cell>
          <cell r="Z455">
            <v>22.096</v>
          </cell>
          <cell r="AA455">
            <v>2.0920000000000001</v>
          </cell>
          <cell r="AB455">
            <v>21.448</v>
          </cell>
          <cell r="AC455">
            <v>13.612</v>
          </cell>
          <cell r="AD455">
            <v>6.9560000000000004</v>
          </cell>
          <cell r="AE455">
            <v>48.676000000000002</v>
          </cell>
          <cell r="AF455">
            <v>7.33</v>
          </cell>
          <cell r="AG455">
            <v>27.835999999999999</v>
          </cell>
          <cell r="AH455">
            <v>6.6040000000000001</v>
          </cell>
          <cell r="AI455">
            <v>27.088000000000001</v>
          </cell>
          <cell r="AJ455">
            <v>28.532</v>
          </cell>
          <cell r="AK455">
            <v>10.172000000000001</v>
          </cell>
          <cell r="AL455">
            <v>10.772</v>
          </cell>
          <cell r="AM455">
            <v>20.852</v>
          </cell>
        </row>
        <row r="456">
          <cell r="P456">
            <v>0.45300000000000001</v>
          </cell>
          <cell r="Q456">
            <v>6.0170000000000003</v>
          </cell>
          <cell r="R456">
            <v>16.587</v>
          </cell>
          <cell r="S456">
            <v>1.5940000000000001</v>
          </cell>
          <cell r="T456">
            <v>49.360999999999997</v>
          </cell>
          <cell r="U456">
            <v>1.794</v>
          </cell>
          <cell r="V456">
            <v>11.305</v>
          </cell>
          <cell r="W456">
            <v>14.193</v>
          </cell>
          <cell r="X456">
            <v>12.398999999999999</v>
          </cell>
          <cell r="Y456">
            <v>11.852</v>
          </cell>
          <cell r="Z456">
            <v>22.068999999999999</v>
          </cell>
          <cell r="AA456">
            <v>2.0880000000000001</v>
          </cell>
          <cell r="AB456">
            <v>21.422000000000001</v>
          </cell>
          <cell r="AC456">
            <v>13.593</v>
          </cell>
          <cell r="AD456">
            <v>6.9465000000000003</v>
          </cell>
          <cell r="AE456">
            <v>48.613999999999997</v>
          </cell>
          <cell r="AF456">
            <v>7.32</v>
          </cell>
          <cell r="AG456">
            <v>27.803999999999998</v>
          </cell>
          <cell r="AH456">
            <v>6.5934999999999997</v>
          </cell>
          <cell r="AI456">
            <v>27.056999999999999</v>
          </cell>
          <cell r="AJ456">
            <v>28.498000000000001</v>
          </cell>
          <cell r="AK456">
            <v>10.157999999999999</v>
          </cell>
          <cell r="AL456">
            <v>10.757999999999999</v>
          </cell>
          <cell r="AM456">
            <v>20.827999999999999</v>
          </cell>
        </row>
        <row r="457">
          <cell r="P457">
            <v>0.45400000000000001</v>
          </cell>
          <cell r="Q457">
            <v>6.0060000000000002</v>
          </cell>
          <cell r="R457">
            <v>16.565999999999999</v>
          </cell>
          <cell r="S457">
            <v>1.5920000000000001</v>
          </cell>
          <cell r="T457">
            <v>49.298000000000002</v>
          </cell>
          <cell r="U457">
            <v>1.792</v>
          </cell>
          <cell r="V457">
            <v>11.29</v>
          </cell>
          <cell r="W457">
            <v>14.173999999999999</v>
          </cell>
          <cell r="X457">
            <v>12.382</v>
          </cell>
          <cell r="Y457">
            <v>11.836</v>
          </cell>
          <cell r="Z457">
            <v>22.042000000000002</v>
          </cell>
          <cell r="AA457">
            <v>2.0840000000000001</v>
          </cell>
          <cell r="AB457">
            <v>21.396000000000001</v>
          </cell>
          <cell r="AC457">
            <v>13.574</v>
          </cell>
          <cell r="AD457">
            <v>6.9370000000000003</v>
          </cell>
          <cell r="AE457">
            <v>48.552</v>
          </cell>
          <cell r="AF457">
            <v>7.31</v>
          </cell>
          <cell r="AG457">
            <v>27.771999999999998</v>
          </cell>
          <cell r="AH457">
            <v>6.5830000000000002</v>
          </cell>
          <cell r="AI457">
            <v>27.026</v>
          </cell>
          <cell r="AJ457">
            <v>28.463999999999999</v>
          </cell>
          <cell r="AK457">
            <v>10.144</v>
          </cell>
          <cell r="AL457">
            <v>10.744</v>
          </cell>
          <cell r="AM457">
            <v>20.803999999999998</v>
          </cell>
        </row>
        <row r="458">
          <cell r="P458">
            <v>0.45500000000000002</v>
          </cell>
          <cell r="Q458">
            <v>5.9950000000000001</v>
          </cell>
          <cell r="R458">
            <v>16.545000000000002</v>
          </cell>
          <cell r="S458">
            <v>1.59</v>
          </cell>
          <cell r="T458">
            <v>49.234999999999999</v>
          </cell>
          <cell r="U458">
            <v>1.79</v>
          </cell>
          <cell r="V458">
            <v>11.275</v>
          </cell>
          <cell r="W458">
            <v>14.154999999999999</v>
          </cell>
          <cell r="X458">
            <v>12.365</v>
          </cell>
          <cell r="Y458">
            <v>11.82</v>
          </cell>
          <cell r="Z458">
            <v>22.015000000000001</v>
          </cell>
          <cell r="AA458">
            <v>2.08</v>
          </cell>
          <cell r="AB458">
            <v>21.37</v>
          </cell>
          <cell r="AC458">
            <v>13.555</v>
          </cell>
          <cell r="AD458">
            <v>6.9275000000000002</v>
          </cell>
          <cell r="AE458">
            <v>48.49</v>
          </cell>
          <cell r="AF458">
            <v>7.3</v>
          </cell>
          <cell r="AG458">
            <v>27.74</v>
          </cell>
          <cell r="AH458">
            <v>6.5724999999999998</v>
          </cell>
          <cell r="AI458">
            <v>26.995000000000001</v>
          </cell>
          <cell r="AJ458">
            <v>28.43</v>
          </cell>
          <cell r="AK458">
            <v>10.130000000000001</v>
          </cell>
          <cell r="AL458">
            <v>10.73</v>
          </cell>
          <cell r="AM458">
            <v>20.78</v>
          </cell>
        </row>
        <row r="459">
          <cell r="P459">
            <v>0.45600000000000002</v>
          </cell>
          <cell r="Q459">
            <v>5.984</v>
          </cell>
          <cell r="R459">
            <v>16.524000000000001</v>
          </cell>
          <cell r="S459">
            <v>1.5880000000000001</v>
          </cell>
          <cell r="T459">
            <v>49.171999999999997</v>
          </cell>
          <cell r="U459">
            <v>1.788</v>
          </cell>
          <cell r="V459">
            <v>11.26</v>
          </cell>
          <cell r="W459">
            <v>14.135999999999999</v>
          </cell>
          <cell r="X459">
            <v>12.348000000000001</v>
          </cell>
          <cell r="Y459">
            <v>11.804</v>
          </cell>
          <cell r="Z459">
            <v>21.988</v>
          </cell>
          <cell r="AA459">
            <v>2.0760000000000001</v>
          </cell>
          <cell r="AB459">
            <v>21.344000000000001</v>
          </cell>
          <cell r="AC459">
            <v>13.536</v>
          </cell>
          <cell r="AD459">
            <v>6.9180000000000001</v>
          </cell>
          <cell r="AE459">
            <v>48.427999999999997</v>
          </cell>
          <cell r="AF459">
            <v>7.29</v>
          </cell>
          <cell r="AG459">
            <v>27.707999999999998</v>
          </cell>
          <cell r="AH459">
            <v>6.5620000000000003</v>
          </cell>
          <cell r="AI459">
            <v>26.963999999999999</v>
          </cell>
          <cell r="AJ459">
            <v>28.396000000000001</v>
          </cell>
          <cell r="AK459">
            <v>10.116</v>
          </cell>
          <cell r="AL459">
            <v>10.715999999999999</v>
          </cell>
          <cell r="AM459">
            <v>20.756</v>
          </cell>
        </row>
        <row r="460">
          <cell r="P460">
            <v>0.45700000000000002</v>
          </cell>
          <cell r="Q460">
            <v>5.9729999999999999</v>
          </cell>
          <cell r="R460">
            <v>16.503</v>
          </cell>
          <cell r="S460">
            <v>1.5860000000000001</v>
          </cell>
          <cell r="T460">
            <v>49.109000000000002</v>
          </cell>
          <cell r="U460">
            <v>1.786</v>
          </cell>
          <cell r="V460">
            <v>11.244999999999999</v>
          </cell>
          <cell r="W460">
            <v>14.117000000000001</v>
          </cell>
          <cell r="X460">
            <v>12.331</v>
          </cell>
          <cell r="Y460">
            <v>11.788</v>
          </cell>
          <cell r="Z460">
            <v>21.960999999999999</v>
          </cell>
          <cell r="AA460">
            <v>2.0720000000000001</v>
          </cell>
          <cell r="AB460">
            <v>21.318000000000001</v>
          </cell>
          <cell r="AC460">
            <v>13.516999999999999</v>
          </cell>
          <cell r="AD460">
            <v>6.9085000000000001</v>
          </cell>
          <cell r="AE460">
            <v>48.366</v>
          </cell>
          <cell r="AF460">
            <v>7.28</v>
          </cell>
          <cell r="AG460">
            <v>27.675999999999998</v>
          </cell>
          <cell r="AH460">
            <v>6.5514999999999999</v>
          </cell>
          <cell r="AI460">
            <v>26.933</v>
          </cell>
          <cell r="AJ460">
            <v>28.361999999999998</v>
          </cell>
          <cell r="AK460">
            <v>10.102</v>
          </cell>
          <cell r="AL460">
            <v>10.702</v>
          </cell>
          <cell r="AM460">
            <v>20.731999999999999</v>
          </cell>
        </row>
        <row r="461">
          <cell r="P461">
            <v>0.45800000000000002</v>
          </cell>
          <cell r="Q461">
            <v>5.9619999999999997</v>
          </cell>
          <cell r="R461">
            <v>16.481999999999999</v>
          </cell>
          <cell r="S461">
            <v>1.5840000000000001</v>
          </cell>
          <cell r="T461">
            <v>49.045999999999999</v>
          </cell>
          <cell r="U461">
            <v>1.784</v>
          </cell>
          <cell r="V461">
            <v>11.23</v>
          </cell>
          <cell r="W461">
            <v>14.098000000000001</v>
          </cell>
          <cell r="X461">
            <v>12.314</v>
          </cell>
          <cell r="Y461">
            <v>11.772</v>
          </cell>
          <cell r="Z461">
            <v>21.934000000000001</v>
          </cell>
          <cell r="AA461">
            <v>2.0680000000000001</v>
          </cell>
          <cell r="AB461">
            <v>21.292000000000002</v>
          </cell>
          <cell r="AC461">
            <v>13.497999999999999</v>
          </cell>
          <cell r="AD461">
            <v>6.899</v>
          </cell>
          <cell r="AE461">
            <v>48.304000000000002</v>
          </cell>
          <cell r="AF461">
            <v>7.27</v>
          </cell>
          <cell r="AG461">
            <v>27.643999999999998</v>
          </cell>
          <cell r="AH461">
            <v>6.5410000000000004</v>
          </cell>
          <cell r="AI461">
            <v>26.902000000000001</v>
          </cell>
          <cell r="AJ461">
            <v>28.327999999999999</v>
          </cell>
          <cell r="AK461">
            <v>10.087999999999999</v>
          </cell>
          <cell r="AL461">
            <v>10.688000000000001</v>
          </cell>
          <cell r="AM461">
            <v>20.707999999999998</v>
          </cell>
        </row>
        <row r="462">
          <cell r="P462">
            <v>0.45900000000000002</v>
          </cell>
          <cell r="Q462">
            <v>5.9509999999999996</v>
          </cell>
          <cell r="R462">
            <v>16.460999999999999</v>
          </cell>
          <cell r="S462">
            <v>1.5820000000000001</v>
          </cell>
          <cell r="T462">
            <v>48.982999999999997</v>
          </cell>
          <cell r="U462">
            <v>1.782</v>
          </cell>
          <cell r="V462">
            <v>11.215</v>
          </cell>
          <cell r="W462">
            <v>14.079000000000001</v>
          </cell>
          <cell r="X462">
            <v>12.297000000000001</v>
          </cell>
          <cell r="Y462">
            <v>11.756</v>
          </cell>
          <cell r="Z462">
            <v>21.907</v>
          </cell>
          <cell r="AA462">
            <v>2.0640000000000001</v>
          </cell>
          <cell r="AB462">
            <v>21.265999999999998</v>
          </cell>
          <cell r="AC462">
            <v>13.478999999999999</v>
          </cell>
          <cell r="AD462">
            <v>6.8895</v>
          </cell>
          <cell r="AE462">
            <v>48.241999999999997</v>
          </cell>
          <cell r="AF462">
            <v>7.26</v>
          </cell>
          <cell r="AG462">
            <v>27.611999999999998</v>
          </cell>
          <cell r="AH462">
            <v>6.5305</v>
          </cell>
          <cell r="AI462">
            <v>26.870999999999999</v>
          </cell>
          <cell r="AJ462">
            <v>28.294</v>
          </cell>
          <cell r="AK462">
            <v>10.074</v>
          </cell>
          <cell r="AL462">
            <v>10.673999999999999</v>
          </cell>
          <cell r="AM462">
            <v>20.684000000000001</v>
          </cell>
        </row>
        <row r="463">
          <cell r="P463">
            <v>0.46</v>
          </cell>
          <cell r="Q463">
            <v>5.94</v>
          </cell>
          <cell r="R463">
            <v>16.440000000000001</v>
          </cell>
          <cell r="S463">
            <v>1.58</v>
          </cell>
          <cell r="T463">
            <v>48.92</v>
          </cell>
          <cell r="U463">
            <v>1.78</v>
          </cell>
          <cell r="V463">
            <v>11.2</v>
          </cell>
          <cell r="W463">
            <v>14.06</v>
          </cell>
          <cell r="X463">
            <v>12.28</v>
          </cell>
          <cell r="Y463">
            <v>11.74</v>
          </cell>
          <cell r="Z463">
            <v>21.88</v>
          </cell>
          <cell r="AA463">
            <v>2.06</v>
          </cell>
          <cell r="AB463">
            <v>21.24</v>
          </cell>
          <cell r="AC463">
            <v>13.46</v>
          </cell>
          <cell r="AD463">
            <v>6.88</v>
          </cell>
          <cell r="AE463">
            <v>48.18</v>
          </cell>
          <cell r="AF463">
            <v>7.25</v>
          </cell>
          <cell r="AG463">
            <v>27.58</v>
          </cell>
          <cell r="AH463">
            <v>6.52</v>
          </cell>
          <cell r="AI463">
            <v>26.84</v>
          </cell>
          <cell r="AJ463">
            <v>28.26</v>
          </cell>
          <cell r="AK463">
            <v>10.06</v>
          </cell>
          <cell r="AL463">
            <v>10.66</v>
          </cell>
          <cell r="AM463">
            <v>20.66</v>
          </cell>
        </row>
        <row r="464">
          <cell r="P464">
            <v>0.46100000000000002</v>
          </cell>
          <cell r="Q464">
            <v>5.9290000000000003</v>
          </cell>
          <cell r="R464">
            <v>16.419</v>
          </cell>
          <cell r="S464">
            <v>1.5780000000000001</v>
          </cell>
          <cell r="T464">
            <v>48.856999999999999</v>
          </cell>
          <cell r="U464">
            <v>1.778</v>
          </cell>
          <cell r="V464">
            <v>11.185</v>
          </cell>
          <cell r="W464">
            <v>14.041</v>
          </cell>
          <cell r="X464">
            <v>12.263</v>
          </cell>
          <cell r="Y464">
            <v>11.724</v>
          </cell>
          <cell r="Z464">
            <v>21.853000000000002</v>
          </cell>
          <cell r="AA464">
            <v>2.056</v>
          </cell>
          <cell r="AB464">
            <v>21.213999999999999</v>
          </cell>
          <cell r="AC464">
            <v>13.441000000000001</v>
          </cell>
          <cell r="AD464">
            <v>6.8704999999999998</v>
          </cell>
          <cell r="AE464">
            <v>48.118000000000002</v>
          </cell>
          <cell r="AF464">
            <v>7.24</v>
          </cell>
          <cell r="AG464">
            <v>27.547999999999998</v>
          </cell>
          <cell r="AH464">
            <v>6.5095000000000001</v>
          </cell>
          <cell r="AI464">
            <v>26.809000000000001</v>
          </cell>
          <cell r="AJ464">
            <v>28.225999999999999</v>
          </cell>
          <cell r="AK464">
            <v>10.045999999999999</v>
          </cell>
          <cell r="AL464">
            <v>10.646000000000001</v>
          </cell>
          <cell r="AM464">
            <v>20.635999999999999</v>
          </cell>
        </row>
        <row r="465">
          <cell r="P465">
            <v>0.46200000000000002</v>
          </cell>
          <cell r="Q465">
            <v>5.9180000000000001</v>
          </cell>
          <cell r="R465">
            <v>16.398</v>
          </cell>
          <cell r="S465">
            <v>1.5760000000000001</v>
          </cell>
          <cell r="T465">
            <v>48.793999999999997</v>
          </cell>
          <cell r="U465">
            <v>1.776</v>
          </cell>
          <cell r="V465">
            <v>11.17</v>
          </cell>
          <cell r="W465">
            <v>14.022</v>
          </cell>
          <cell r="X465">
            <v>12.246</v>
          </cell>
          <cell r="Y465">
            <v>11.708</v>
          </cell>
          <cell r="Z465">
            <v>21.826000000000001</v>
          </cell>
          <cell r="AA465">
            <v>2.052</v>
          </cell>
          <cell r="AB465">
            <v>21.187999999999999</v>
          </cell>
          <cell r="AC465">
            <v>13.422000000000001</v>
          </cell>
          <cell r="AD465">
            <v>6.8609999999999998</v>
          </cell>
          <cell r="AE465">
            <v>48.055999999999997</v>
          </cell>
          <cell r="AF465">
            <v>7.23</v>
          </cell>
          <cell r="AG465">
            <v>27.515999999999998</v>
          </cell>
          <cell r="AH465">
            <v>6.4989999999999997</v>
          </cell>
          <cell r="AI465">
            <v>26.777999999999999</v>
          </cell>
          <cell r="AJ465">
            <v>28.192</v>
          </cell>
          <cell r="AK465">
            <v>10.032</v>
          </cell>
          <cell r="AL465">
            <v>10.632</v>
          </cell>
          <cell r="AM465">
            <v>20.611999999999998</v>
          </cell>
        </row>
        <row r="466">
          <cell r="P466">
            <v>0.46300000000000002</v>
          </cell>
          <cell r="Q466">
            <v>5.907</v>
          </cell>
          <cell r="R466">
            <v>16.376999999999999</v>
          </cell>
          <cell r="S466">
            <v>1.5740000000000001</v>
          </cell>
          <cell r="T466">
            <v>48.731000000000002</v>
          </cell>
          <cell r="U466">
            <v>1.774</v>
          </cell>
          <cell r="V466">
            <v>11.154999999999999</v>
          </cell>
          <cell r="W466">
            <v>14.003</v>
          </cell>
          <cell r="X466">
            <v>12.228999999999999</v>
          </cell>
          <cell r="Y466">
            <v>11.692</v>
          </cell>
          <cell r="Z466">
            <v>21.798999999999999</v>
          </cell>
          <cell r="AA466">
            <v>2.048</v>
          </cell>
          <cell r="AB466">
            <v>21.161999999999999</v>
          </cell>
          <cell r="AC466">
            <v>13.403</v>
          </cell>
          <cell r="AD466">
            <v>6.8514999999999997</v>
          </cell>
          <cell r="AE466">
            <v>47.994</v>
          </cell>
          <cell r="AF466">
            <v>7.22</v>
          </cell>
          <cell r="AG466">
            <v>27.484000000000002</v>
          </cell>
          <cell r="AH466">
            <v>6.4885000000000002</v>
          </cell>
          <cell r="AI466">
            <v>26.747</v>
          </cell>
          <cell r="AJ466">
            <v>28.158000000000001</v>
          </cell>
          <cell r="AK466">
            <v>10.018000000000001</v>
          </cell>
          <cell r="AL466">
            <v>10.618</v>
          </cell>
          <cell r="AM466">
            <v>20.588000000000001</v>
          </cell>
        </row>
        <row r="467">
          <cell r="P467">
            <v>0.46400000000000002</v>
          </cell>
          <cell r="Q467">
            <v>5.8959999999999999</v>
          </cell>
          <cell r="R467">
            <v>16.356000000000002</v>
          </cell>
          <cell r="S467">
            <v>1.5720000000000001</v>
          </cell>
          <cell r="T467">
            <v>48.667999999999999</v>
          </cell>
          <cell r="U467">
            <v>1.772</v>
          </cell>
          <cell r="V467">
            <v>11.14</v>
          </cell>
          <cell r="W467">
            <v>13.984</v>
          </cell>
          <cell r="X467">
            <v>12.212</v>
          </cell>
          <cell r="Y467">
            <v>11.676</v>
          </cell>
          <cell r="Z467">
            <v>21.771999999999998</v>
          </cell>
          <cell r="AA467">
            <v>2.044</v>
          </cell>
          <cell r="AB467">
            <v>21.135999999999999</v>
          </cell>
          <cell r="AC467">
            <v>13.384</v>
          </cell>
          <cell r="AD467">
            <v>6.8419999999999996</v>
          </cell>
          <cell r="AE467">
            <v>47.932000000000002</v>
          </cell>
          <cell r="AF467">
            <v>7.21</v>
          </cell>
          <cell r="AG467">
            <v>27.452000000000002</v>
          </cell>
          <cell r="AH467">
            <v>6.4779999999999998</v>
          </cell>
          <cell r="AI467">
            <v>26.716000000000001</v>
          </cell>
          <cell r="AJ467">
            <v>28.123999999999999</v>
          </cell>
          <cell r="AK467">
            <v>10.004</v>
          </cell>
          <cell r="AL467">
            <v>10.603999999999999</v>
          </cell>
          <cell r="AM467">
            <v>20.564</v>
          </cell>
        </row>
        <row r="468">
          <cell r="P468">
            <v>0.46500000000000002</v>
          </cell>
          <cell r="Q468">
            <v>5.8849999999999998</v>
          </cell>
          <cell r="R468">
            <v>16.335000000000001</v>
          </cell>
          <cell r="S468">
            <v>1.57</v>
          </cell>
          <cell r="T468">
            <v>48.604999999999997</v>
          </cell>
          <cell r="U468">
            <v>1.77</v>
          </cell>
          <cell r="V468">
            <v>11.125</v>
          </cell>
          <cell r="W468">
            <v>13.965</v>
          </cell>
          <cell r="X468">
            <v>12.195</v>
          </cell>
          <cell r="Y468">
            <v>11.66</v>
          </cell>
          <cell r="Z468">
            <v>21.745000000000001</v>
          </cell>
          <cell r="AA468">
            <v>2.04</v>
          </cell>
          <cell r="AB468">
            <v>21.11</v>
          </cell>
          <cell r="AC468">
            <v>13.365</v>
          </cell>
          <cell r="AD468">
            <v>6.8324999999999996</v>
          </cell>
          <cell r="AE468">
            <v>47.87</v>
          </cell>
          <cell r="AF468">
            <v>7.2</v>
          </cell>
          <cell r="AG468">
            <v>27.42</v>
          </cell>
          <cell r="AH468">
            <v>6.4675000000000002</v>
          </cell>
          <cell r="AI468">
            <v>26.684999999999999</v>
          </cell>
          <cell r="AJ468">
            <v>28.09</v>
          </cell>
          <cell r="AK468">
            <v>9.99</v>
          </cell>
          <cell r="AL468">
            <v>10.59</v>
          </cell>
          <cell r="AM468">
            <v>20.54</v>
          </cell>
        </row>
        <row r="469">
          <cell r="P469">
            <v>0.46600000000000003</v>
          </cell>
          <cell r="Q469">
            <v>5.8739999999999997</v>
          </cell>
          <cell r="R469">
            <v>16.314</v>
          </cell>
          <cell r="S469">
            <v>1.5680000000000001</v>
          </cell>
          <cell r="T469">
            <v>48.542000000000002</v>
          </cell>
          <cell r="U469">
            <v>1.768</v>
          </cell>
          <cell r="V469">
            <v>11.11</v>
          </cell>
          <cell r="W469">
            <v>13.946</v>
          </cell>
          <cell r="X469">
            <v>12.178000000000001</v>
          </cell>
          <cell r="Y469">
            <v>11.644</v>
          </cell>
          <cell r="Z469">
            <v>21.718</v>
          </cell>
          <cell r="AA469">
            <v>2.036</v>
          </cell>
          <cell r="AB469">
            <v>21.084</v>
          </cell>
          <cell r="AC469">
            <v>13.346</v>
          </cell>
          <cell r="AD469">
            <v>6.8230000000000004</v>
          </cell>
          <cell r="AE469">
            <v>47.808</v>
          </cell>
          <cell r="AF469">
            <v>7.19</v>
          </cell>
          <cell r="AG469">
            <v>27.388000000000002</v>
          </cell>
          <cell r="AH469">
            <v>6.4569999999999999</v>
          </cell>
          <cell r="AI469">
            <v>26.654</v>
          </cell>
          <cell r="AJ469">
            <v>28.056000000000001</v>
          </cell>
          <cell r="AK469">
            <v>9.9760000000000009</v>
          </cell>
          <cell r="AL469">
            <v>10.576000000000001</v>
          </cell>
          <cell r="AM469">
            <v>20.515999999999998</v>
          </cell>
        </row>
        <row r="470">
          <cell r="P470">
            <v>0.46700000000000003</v>
          </cell>
          <cell r="Q470">
            <v>5.8630000000000004</v>
          </cell>
          <cell r="R470">
            <v>16.292999999999999</v>
          </cell>
          <cell r="S470">
            <v>1.5660000000000001</v>
          </cell>
          <cell r="T470">
            <v>48.478999999999999</v>
          </cell>
          <cell r="U470">
            <v>1.766</v>
          </cell>
          <cell r="V470">
            <v>11.095000000000001</v>
          </cell>
          <cell r="W470">
            <v>13.927</v>
          </cell>
          <cell r="X470">
            <v>12.161</v>
          </cell>
          <cell r="Y470">
            <v>11.628</v>
          </cell>
          <cell r="Z470">
            <v>21.690999999999999</v>
          </cell>
          <cell r="AA470">
            <v>2.032</v>
          </cell>
          <cell r="AB470">
            <v>21.058</v>
          </cell>
          <cell r="AC470">
            <v>13.327</v>
          </cell>
          <cell r="AD470">
            <v>6.8135000000000003</v>
          </cell>
          <cell r="AE470">
            <v>47.746000000000002</v>
          </cell>
          <cell r="AF470">
            <v>7.18</v>
          </cell>
          <cell r="AG470">
            <v>27.356000000000002</v>
          </cell>
          <cell r="AH470">
            <v>6.4465000000000003</v>
          </cell>
          <cell r="AI470">
            <v>26.623000000000001</v>
          </cell>
          <cell r="AJ470">
            <v>28.021999999999998</v>
          </cell>
          <cell r="AK470">
            <v>9.9619999999999997</v>
          </cell>
          <cell r="AL470">
            <v>10.561999999999999</v>
          </cell>
          <cell r="AM470">
            <v>20.492000000000001</v>
          </cell>
        </row>
        <row r="471">
          <cell r="P471">
            <v>0.46800000000000003</v>
          </cell>
          <cell r="Q471">
            <v>5.8520000000000003</v>
          </cell>
          <cell r="R471">
            <v>16.271999999999998</v>
          </cell>
          <cell r="S471">
            <v>1.5640000000000001</v>
          </cell>
          <cell r="T471">
            <v>48.415999999999997</v>
          </cell>
          <cell r="U471">
            <v>1.764</v>
          </cell>
          <cell r="V471">
            <v>11.08</v>
          </cell>
          <cell r="W471">
            <v>13.907999999999999</v>
          </cell>
          <cell r="X471">
            <v>12.144</v>
          </cell>
          <cell r="Y471">
            <v>11.612</v>
          </cell>
          <cell r="Z471">
            <v>21.664000000000001</v>
          </cell>
          <cell r="AA471">
            <v>2.028</v>
          </cell>
          <cell r="AB471">
            <v>21.032</v>
          </cell>
          <cell r="AC471">
            <v>13.308</v>
          </cell>
          <cell r="AD471">
            <v>6.8040000000000003</v>
          </cell>
          <cell r="AE471">
            <v>47.683999999999997</v>
          </cell>
          <cell r="AF471">
            <v>7.17</v>
          </cell>
          <cell r="AG471">
            <v>27.324000000000002</v>
          </cell>
          <cell r="AH471">
            <v>6.4359999999999999</v>
          </cell>
          <cell r="AI471">
            <v>26.591999999999999</v>
          </cell>
          <cell r="AJ471">
            <v>27.988</v>
          </cell>
          <cell r="AK471">
            <v>9.9480000000000004</v>
          </cell>
          <cell r="AL471">
            <v>10.548</v>
          </cell>
          <cell r="AM471">
            <v>20.468</v>
          </cell>
        </row>
        <row r="472">
          <cell r="P472">
            <v>0.46899999999999997</v>
          </cell>
          <cell r="Q472">
            <v>5.8410000000000002</v>
          </cell>
          <cell r="R472">
            <v>16.251000000000001</v>
          </cell>
          <cell r="S472">
            <v>1.5620000000000001</v>
          </cell>
          <cell r="T472">
            <v>48.353000000000002</v>
          </cell>
          <cell r="U472">
            <v>1.762</v>
          </cell>
          <cell r="V472">
            <v>11.065</v>
          </cell>
          <cell r="W472">
            <v>13.888999999999999</v>
          </cell>
          <cell r="X472">
            <v>12.127000000000001</v>
          </cell>
          <cell r="Y472">
            <v>11.596</v>
          </cell>
          <cell r="Z472">
            <v>21.637</v>
          </cell>
          <cell r="AA472">
            <v>2.024</v>
          </cell>
          <cell r="AB472">
            <v>21.006</v>
          </cell>
          <cell r="AC472">
            <v>13.289</v>
          </cell>
          <cell r="AD472">
            <v>6.7945000000000002</v>
          </cell>
          <cell r="AE472">
            <v>47.622</v>
          </cell>
          <cell r="AF472">
            <v>7.16</v>
          </cell>
          <cell r="AG472">
            <v>27.292000000000002</v>
          </cell>
          <cell r="AH472">
            <v>6.4255000000000004</v>
          </cell>
          <cell r="AI472">
            <v>26.561</v>
          </cell>
          <cell r="AJ472">
            <v>27.954000000000001</v>
          </cell>
          <cell r="AK472">
            <v>9.9339999999999993</v>
          </cell>
          <cell r="AL472">
            <v>10.534000000000001</v>
          </cell>
          <cell r="AM472">
            <v>20.443999999999999</v>
          </cell>
        </row>
        <row r="473">
          <cell r="P473">
            <v>0.47</v>
          </cell>
          <cell r="Q473">
            <v>5.83</v>
          </cell>
          <cell r="R473">
            <v>16.23</v>
          </cell>
          <cell r="S473">
            <v>1.56</v>
          </cell>
          <cell r="T473">
            <v>48.29</v>
          </cell>
          <cell r="U473">
            <v>1.76</v>
          </cell>
          <cell r="V473">
            <v>11.05</v>
          </cell>
          <cell r="W473">
            <v>13.87</v>
          </cell>
          <cell r="X473">
            <v>12.11</v>
          </cell>
          <cell r="Y473">
            <v>11.58</v>
          </cell>
          <cell r="Z473">
            <v>21.61</v>
          </cell>
          <cell r="AA473">
            <v>2.02</v>
          </cell>
          <cell r="AB473">
            <v>20.98</v>
          </cell>
          <cell r="AC473">
            <v>13.27</v>
          </cell>
          <cell r="AD473">
            <v>6.7850000000000001</v>
          </cell>
          <cell r="AE473">
            <v>47.56</v>
          </cell>
          <cell r="AF473">
            <v>7.15</v>
          </cell>
          <cell r="AG473">
            <v>27.26</v>
          </cell>
          <cell r="AH473">
            <v>6.415</v>
          </cell>
          <cell r="AI473">
            <v>26.53</v>
          </cell>
          <cell r="AJ473">
            <v>27.92</v>
          </cell>
          <cell r="AK473">
            <v>9.92</v>
          </cell>
          <cell r="AL473">
            <v>10.52</v>
          </cell>
          <cell r="AM473">
            <v>20.420000000000002</v>
          </cell>
        </row>
        <row r="474">
          <cell r="P474">
            <v>0.47099999999999997</v>
          </cell>
          <cell r="Q474">
            <v>5.819</v>
          </cell>
          <cell r="R474">
            <v>16.209</v>
          </cell>
          <cell r="S474">
            <v>1.5580000000000001</v>
          </cell>
          <cell r="T474">
            <v>48.226999999999997</v>
          </cell>
          <cell r="U474">
            <v>1.758</v>
          </cell>
          <cell r="V474">
            <v>11.035</v>
          </cell>
          <cell r="W474">
            <v>13.851000000000001</v>
          </cell>
          <cell r="X474">
            <v>12.093</v>
          </cell>
          <cell r="Y474">
            <v>11.564</v>
          </cell>
          <cell r="Z474">
            <v>21.582999999999998</v>
          </cell>
          <cell r="AA474">
            <v>2.016</v>
          </cell>
          <cell r="AB474">
            <v>20.954000000000001</v>
          </cell>
          <cell r="AC474">
            <v>13.250999999999999</v>
          </cell>
          <cell r="AD474">
            <v>6.7755000000000001</v>
          </cell>
          <cell r="AE474">
            <v>47.497999999999998</v>
          </cell>
          <cell r="AF474">
            <v>7.14</v>
          </cell>
          <cell r="AG474">
            <v>27.228000000000002</v>
          </cell>
          <cell r="AH474">
            <v>6.4044999999999996</v>
          </cell>
          <cell r="AI474">
            <v>26.498999999999999</v>
          </cell>
          <cell r="AJ474">
            <v>27.885999999999999</v>
          </cell>
          <cell r="AK474">
            <v>9.9060000000000006</v>
          </cell>
          <cell r="AL474">
            <v>10.506</v>
          </cell>
          <cell r="AM474">
            <v>20.396000000000001</v>
          </cell>
        </row>
        <row r="475">
          <cell r="P475">
            <v>0.47199999999999998</v>
          </cell>
          <cell r="Q475">
            <v>5.8079999999999998</v>
          </cell>
          <cell r="R475">
            <v>16.187999999999999</v>
          </cell>
          <cell r="S475">
            <v>1.556</v>
          </cell>
          <cell r="T475">
            <v>48.164000000000001</v>
          </cell>
          <cell r="U475">
            <v>1.756</v>
          </cell>
          <cell r="V475">
            <v>11.02</v>
          </cell>
          <cell r="W475">
            <v>13.832000000000001</v>
          </cell>
          <cell r="X475">
            <v>12.076000000000001</v>
          </cell>
          <cell r="Y475">
            <v>11.548</v>
          </cell>
          <cell r="Z475">
            <v>21.556000000000001</v>
          </cell>
          <cell r="AA475">
            <v>2.012</v>
          </cell>
          <cell r="AB475">
            <v>20.928000000000001</v>
          </cell>
          <cell r="AC475">
            <v>13.231999999999999</v>
          </cell>
          <cell r="AD475">
            <v>6.766</v>
          </cell>
          <cell r="AE475">
            <v>47.436</v>
          </cell>
          <cell r="AF475">
            <v>7.13</v>
          </cell>
          <cell r="AG475">
            <v>27.196000000000002</v>
          </cell>
          <cell r="AH475">
            <v>6.3940000000000001</v>
          </cell>
          <cell r="AI475">
            <v>26.468</v>
          </cell>
          <cell r="AJ475">
            <v>27.852</v>
          </cell>
          <cell r="AK475">
            <v>9.8919999999999995</v>
          </cell>
          <cell r="AL475">
            <v>10.492000000000001</v>
          </cell>
          <cell r="AM475">
            <v>20.372</v>
          </cell>
        </row>
        <row r="476">
          <cell r="P476">
            <v>0.47299999999999998</v>
          </cell>
          <cell r="Q476">
            <v>5.7969999999999997</v>
          </cell>
          <cell r="R476">
            <v>16.167000000000002</v>
          </cell>
          <cell r="S476">
            <v>1.554</v>
          </cell>
          <cell r="T476">
            <v>48.100999999999999</v>
          </cell>
          <cell r="U476">
            <v>1.754</v>
          </cell>
          <cell r="V476">
            <v>11.005000000000001</v>
          </cell>
          <cell r="W476">
            <v>13.813000000000001</v>
          </cell>
          <cell r="X476">
            <v>12.058999999999999</v>
          </cell>
          <cell r="Y476">
            <v>11.532</v>
          </cell>
          <cell r="Z476">
            <v>21.529</v>
          </cell>
          <cell r="AA476">
            <v>2.008</v>
          </cell>
          <cell r="AB476">
            <v>20.902000000000001</v>
          </cell>
          <cell r="AC476">
            <v>13.212999999999999</v>
          </cell>
          <cell r="AD476">
            <v>6.7565</v>
          </cell>
          <cell r="AE476">
            <v>47.374000000000002</v>
          </cell>
          <cell r="AF476">
            <v>7.12</v>
          </cell>
          <cell r="AG476">
            <v>27.164000000000001</v>
          </cell>
          <cell r="AH476">
            <v>6.3834999999999997</v>
          </cell>
          <cell r="AI476">
            <v>26.437000000000001</v>
          </cell>
          <cell r="AJ476">
            <v>27.818000000000001</v>
          </cell>
          <cell r="AK476">
            <v>9.8780000000000001</v>
          </cell>
          <cell r="AL476">
            <v>10.478</v>
          </cell>
          <cell r="AM476">
            <v>20.347999999999999</v>
          </cell>
        </row>
        <row r="477">
          <cell r="P477">
            <v>0.47399999999999998</v>
          </cell>
          <cell r="Q477">
            <v>5.7859999999999996</v>
          </cell>
          <cell r="R477">
            <v>16.146000000000001</v>
          </cell>
          <cell r="S477">
            <v>1.552</v>
          </cell>
          <cell r="T477">
            <v>48.037999999999997</v>
          </cell>
          <cell r="U477">
            <v>1.752</v>
          </cell>
          <cell r="V477">
            <v>10.99</v>
          </cell>
          <cell r="W477">
            <v>13.794</v>
          </cell>
          <cell r="X477">
            <v>12.042</v>
          </cell>
          <cell r="Y477">
            <v>11.516</v>
          </cell>
          <cell r="Z477">
            <v>21.501999999999999</v>
          </cell>
          <cell r="AA477">
            <v>2.004</v>
          </cell>
          <cell r="AB477">
            <v>20.876000000000001</v>
          </cell>
          <cell r="AC477">
            <v>13.194000000000001</v>
          </cell>
          <cell r="AD477">
            <v>6.7469999999999999</v>
          </cell>
          <cell r="AE477">
            <v>47.311999999999998</v>
          </cell>
          <cell r="AF477">
            <v>7.11</v>
          </cell>
          <cell r="AG477">
            <v>27.132000000000001</v>
          </cell>
          <cell r="AH477">
            <v>6.3730000000000002</v>
          </cell>
          <cell r="AI477">
            <v>26.405999999999999</v>
          </cell>
          <cell r="AJ477">
            <v>27.783999999999999</v>
          </cell>
          <cell r="AK477">
            <v>9.8640000000000008</v>
          </cell>
          <cell r="AL477">
            <v>10.464</v>
          </cell>
          <cell r="AM477">
            <v>20.324000000000002</v>
          </cell>
        </row>
        <row r="478">
          <cell r="P478">
            <v>0.47499999999999998</v>
          </cell>
          <cell r="Q478">
            <v>5.7750000000000004</v>
          </cell>
          <cell r="R478">
            <v>16.125</v>
          </cell>
          <cell r="S478">
            <v>1.55</v>
          </cell>
          <cell r="T478">
            <v>47.975000000000001</v>
          </cell>
          <cell r="U478">
            <v>1.75</v>
          </cell>
          <cell r="V478">
            <v>10.975</v>
          </cell>
          <cell r="W478">
            <v>13.775</v>
          </cell>
          <cell r="X478">
            <v>12.025</v>
          </cell>
          <cell r="Y478">
            <v>11.5</v>
          </cell>
          <cell r="Z478">
            <v>21.475000000000001</v>
          </cell>
          <cell r="AA478">
            <v>2</v>
          </cell>
          <cell r="AB478">
            <v>20.85</v>
          </cell>
          <cell r="AC478">
            <v>13.175000000000001</v>
          </cell>
          <cell r="AD478">
            <v>6.7374999999999998</v>
          </cell>
          <cell r="AE478">
            <v>47.25</v>
          </cell>
          <cell r="AF478">
            <v>7.1</v>
          </cell>
          <cell r="AG478">
            <v>27.1</v>
          </cell>
          <cell r="AH478">
            <v>6.3624999999999998</v>
          </cell>
          <cell r="AI478">
            <v>26.375</v>
          </cell>
          <cell r="AJ478">
            <v>27.75</v>
          </cell>
          <cell r="AK478">
            <v>9.85</v>
          </cell>
          <cell r="AL478">
            <v>10.45</v>
          </cell>
          <cell r="AM478">
            <v>20.3</v>
          </cell>
        </row>
        <row r="479">
          <cell r="P479">
            <v>0.47599999999999998</v>
          </cell>
          <cell r="Q479">
            <v>5.7640000000000002</v>
          </cell>
          <cell r="R479">
            <v>16.103999999999999</v>
          </cell>
          <cell r="S479">
            <v>1.548</v>
          </cell>
          <cell r="T479">
            <v>47.911999999999999</v>
          </cell>
          <cell r="U479">
            <v>1.748</v>
          </cell>
          <cell r="V479">
            <v>10.96</v>
          </cell>
          <cell r="W479">
            <v>13.756</v>
          </cell>
          <cell r="X479">
            <v>12.007999999999999</v>
          </cell>
          <cell r="Y479">
            <v>11.484</v>
          </cell>
          <cell r="Z479">
            <v>21.448</v>
          </cell>
          <cell r="AA479">
            <v>1.996</v>
          </cell>
          <cell r="AB479">
            <v>20.824000000000002</v>
          </cell>
          <cell r="AC479">
            <v>13.156000000000001</v>
          </cell>
          <cell r="AD479">
            <v>6.7279999999999998</v>
          </cell>
          <cell r="AE479">
            <v>47.188000000000002</v>
          </cell>
          <cell r="AF479">
            <v>7.09</v>
          </cell>
          <cell r="AG479">
            <v>27.068000000000001</v>
          </cell>
          <cell r="AH479">
            <v>6.3520000000000003</v>
          </cell>
          <cell r="AI479">
            <v>26.344000000000001</v>
          </cell>
          <cell r="AJ479">
            <v>27.716000000000001</v>
          </cell>
          <cell r="AK479">
            <v>9.8360000000000003</v>
          </cell>
          <cell r="AL479">
            <v>10.436</v>
          </cell>
          <cell r="AM479">
            <v>20.276</v>
          </cell>
        </row>
        <row r="480">
          <cell r="P480">
            <v>0.47699999999999998</v>
          </cell>
          <cell r="Q480">
            <v>5.7530000000000001</v>
          </cell>
          <cell r="R480">
            <v>16.082999999999998</v>
          </cell>
          <cell r="S480">
            <v>1.546</v>
          </cell>
          <cell r="T480">
            <v>47.848999999999997</v>
          </cell>
          <cell r="U480">
            <v>1.746</v>
          </cell>
          <cell r="V480">
            <v>10.945</v>
          </cell>
          <cell r="W480">
            <v>13.737</v>
          </cell>
          <cell r="X480">
            <v>11.991</v>
          </cell>
          <cell r="Y480">
            <v>11.468</v>
          </cell>
          <cell r="Z480">
            <v>21.420999999999999</v>
          </cell>
          <cell r="AA480">
            <v>1.992</v>
          </cell>
          <cell r="AB480">
            <v>20.797999999999998</v>
          </cell>
          <cell r="AC480">
            <v>13.137</v>
          </cell>
          <cell r="AD480">
            <v>6.7184999999999997</v>
          </cell>
          <cell r="AE480">
            <v>47.125999999999998</v>
          </cell>
          <cell r="AF480">
            <v>7.08</v>
          </cell>
          <cell r="AG480">
            <v>27.036000000000001</v>
          </cell>
          <cell r="AH480">
            <v>6.3414999999999999</v>
          </cell>
          <cell r="AI480">
            <v>26.312999999999999</v>
          </cell>
          <cell r="AJ480">
            <v>27.681999999999999</v>
          </cell>
          <cell r="AK480">
            <v>9.8219999999999992</v>
          </cell>
          <cell r="AL480">
            <v>10.422000000000001</v>
          </cell>
          <cell r="AM480">
            <v>20.251999999999999</v>
          </cell>
        </row>
        <row r="481">
          <cell r="P481">
            <v>0.47799999999999998</v>
          </cell>
          <cell r="Q481">
            <v>5.742</v>
          </cell>
          <cell r="R481">
            <v>16.062000000000001</v>
          </cell>
          <cell r="S481">
            <v>1.544</v>
          </cell>
          <cell r="T481">
            <v>47.786000000000001</v>
          </cell>
          <cell r="U481">
            <v>1.744</v>
          </cell>
          <cell r="V481">
            <v>10.93</v>
          </cell>
          <cell r="W481">
            <v>13.718</v>
          </cell>
          <cell r="X481">
            <v>11.974</v>
          </cell>
          <cell r="Y481">
            <v>11.452</v>
          </cell>
          <cell r="Z481">
            <v>21.393999999999998</v>
          </cell>
          <cell r="AA481">
            <v>1.988</v>
          </cell>
          <cell r="AB481">
            <v>20.771999999999998</v>
          </cell>
          <cell r="AC481">
            <v>13.118</v>
          </cell>
          <cell r="AD481">
            <v>6.7089999999999996</v>
          </cell>
          <cell r="AE481">
            <v>47.064</v>
          </cell>
          <cell r="AF481">
            <v>7.07</v>
          </cell>
          <cell r="AG481">
            <v>27.004000000000001</v>
          </cell>
          <cell r="AH481">
            <v>6.3310000000000004</v>
          </cell>
          <cell r="AI481">
            <v>26.282</v>
          </cell>
          <cell r="AJ481">
            <v>27.648</v>
          </cell>
          <cell r="AK481">
            <v>9.8079999999999998</v>
          </cell>
          <cell r="AL481">
            <v>10.407999999999999</v>
          </cell>
          <cell r="AM481">
            <v>20.228000000000002</v>
          </cell>
        </row>
        <row r="482">
          <cell r="P482">
            <v>0.47899999999999998</v>
          </cell>
          <cell r="Q482">
            <v>5.7309999999999999</v>
          </cell>
          <cell r="R482">
            <v>16.041</v>
          </cell>
          <cell r="S482">
            <v>1.542</v>
          </cell>
          <cell r="T482">
            <v>47.722999999999999</v>
          </cell>
          <cell r="U482">
            <v>1.742</v>
          </cell>
          <cell r="V482">
            <v>10.914999999999999</v>
          </cell>
          <cell r="W482">
            <v>13.699</v>
          </cell>
          <cell r="X482">
            <v>11.957000000000001</v>
          </cell>
          <cell r="Y482">
            <v>11.436</v>
          </cell>
          <cell r="Z482">
            <v>21.367000000000001</v>
          </cell>
          <cell r="AA482">
            <v>1.984</v>
          </cell>
          <cell r="AB482">
            <v>20.745999999999999</v>
          </cell>
          <cell r="AC482">
            <v>13.099</v>
          </cell>
          <cell r="AD482">
            <v>6.6994999999999996</v>
          </cell>
          <cell r="AE482">
            <v>47.002000000000002</v>
          </cell>
          <cell r="AF482">
            <v>7.06</v>
          </cell>
          <cell r="AG482">
            <v>26.972000000000001</v>
          </cell>
          <cell r="AH482">
            <v>6.3205</v>
          </cell>
          <cell r="AI482">
            <v>26.251000000000001</v>
          </cell>
          <cell r="AJ482">
            <v>27.614000000000001</v>
          </cell>
          <cell r="AK482">
            <v>9.7940000000000005</v>
          </cell>
          <cell r="AL482">
            <v>10.394</v>
          </cell>
          <cell r="AM482">
            <v>20.204000000000001</v>
          </cell>
        </row>
        <row r="483">
          <cell r="P483">
            <v>0.48</v>
          </cell>
          <cell r="Q483">
            <v>5.72</v>
          </cell>
          <cell r="R483">
            <v>16.02</v>
          </cell>
          <cell r="S483">
            <v>1.54</v>
          </cell>
          <cell r="T483">
            <v>47.66</v>
          </cell>
          <cell r="U483">
            <v>1.74</v>
          </cell>
          <cell r="V483">
            <v>10.9</v>
          </cell>
          <cell r="W483">
            <v>13.68</v>
          </cell>
          <cell r="X483">
            <v>11.94</v>
          </cell>
          <cell r="Y483">
            <v>11.42</v>
          </cell>
          <cell r="Z483">
            <v>21.34</v>
          </cell>
          <cell r="AA483">
            <v>1.98</v>
          </cell>
          <cell r="AB483">
            <v>20.72</v>
          </cell>
          <cell r="AC483">
            <v>13.08</v>
          </cell>
          <cell r="AD483">
            <v>6.69</v>
          </cell>
          <cell r="AE483">
            <v>46.94</v>
          </cell>
          <cell r="AF483">
            <v>7.05</v>
          </cell>
          <cell r="AG483">
            <v>26.94</v>
          </cell>
          <cell r="AH483">
            <v>6.31</v>
          </cell>
          <cell r="AI483">
            <v>26.22</v>
          </cell>
          <cell r="AJ483">
            <v>27.58</v>
          </cell>
          <cell r="AK483">
            <v>9.7799999999999994</v>
          </cell>
          <cell r="AL483">
            <v>10.38</v>
          </cell>
          <cell r="AM483">
            <v>20.18</v>
          </cell>
        </row>
        <row r="484">
          <cell r="P484">
            <v>0.48099999999999998</v>
          </cell>
          <cell r="Q484">
            <v>5.7089999999999996</v>
          </cell>
          <cell r="R484">
            <v>15.999000000000001</v>
          </cell>
          <cell r="S484">
            <v>1.538</v>
          </cell>
          <cell r="T484">
            <v>47.597000000000001</v>
          </cell>
          <cell r="U484">
            <v>1.738</v>
          </cell>
          <cell r="V484">
            <v>10.885</v>
          </cell>
          <cell r="W484">
            <v>13.661</v>
          </cell>
          <cell r="X484">
            <v>11.923</v>
          </cell>
          <cell r="Y484">
            <v>11.404</v>
          </cell>
          <cell r="Z484">
            <v>21.312999999999999</v>
          </cell>
          <cell r="AA484">
            <v>1.976</v>
          </cell>
          <cell r="AB484">
            <v>20.693999999999999</v>
          </cell>
          <cell r="AC484">
            <v>13.061</v>
          </cell>
          <cell r="AD484">
            <v>6.6805000000000003</v>
          </cell>
          <cell r="AE484">
            <v>46.878</v>
          </cell>
          <cell r="AF484">
            <v>7.04</v>
          </cell>
          <cell r="AG484">
            <v>26.908000000000001</v>
          </cell>
          <cell r="AH484">
            <v>6.2995000000000001</v>
          </cell>
          <cell r="AI484">
            <v>26.189</v>
          </cell>
          <cell r="AJ484">
            <v>27.545999999999999</v>
          </cell>
          <cell r="AK484">
            <v>9.766</v>
          </cell>
          <cell r="AL484">
            <v>10.366</v>
          </cell>
          <cell r="AM484">
            <v>20.155999999999999</v>
          </cell>
        </row>
        <row r="485">
          <cell r="P485">
            <v>0.48199999999999998</v>
          </cell>
          <cell r="Q485">
            <v>5.6980000000000004</v>
          </cell>
          <cell r="R485">
            <v>15.978</v>
          </cell>
          <cell r="S485">
            <v>1.536</v>
          </cell>
          <cell r="T485">
            <v>47.533999999999999</v>
          </cell>
          <cell r="U485">
            <v>1.736</v>
          </cell>
          <cell r="V485">
            <v>10.87</v>
          </cell>
          <cell r="W485">
            <v>13.641999999999999</v>
          </cell>
          <cell r="X485">
            <v>11.906000000000001</v>
          </cell>
          <cell r="Y485">
            <v>11.388</v>
          </cell>
          <cell r="Z485">
            <v>21.286000000000001</v>
          </cell>
          <cell r="AA485">
            <v>1.972</v>
          </cell>
          <cell r="AB485">
            <v>20.667999999999999</v>
          </cell>
          <cell r="AC485">
            <v>13.042</v>
          </cell>
          <cell r="AD485">
            <v>6.6710000000000003</v>
          </cell>
          <cell r="AE485">
            <v>46.816000000000003</v>
          </cell>
          <cell r="AF485">
            <v>7.03</v>
          </cell>
          <cell r="AG485">
            <v>26.876000000000001</v>
          </cell>
          <cell r="AH485">
            <v>6.2889999999999997</v>
          </cell>
          <cell r="AI485">
            <v>26.158000000000001</v>
          </cell>
          <cell r="AJ485">
            <v>27.512</v>
          </cell>
          <cell r="AK485">
            <v>9.7520000000000007</v>
          </cell>
          <cell r="AL485">
            <v>10.352</v>
          </cell>
          <cell r="AM485">
            <v>20.132000000000001</v>
          </cell>
        </row>
        <row r="486">
          <cell r="P486">
            <v>0.48299999999999998</v>
          </cell>
          <cell r="Q486">
            <v>5.6870000000000003</v>
          </cell>
          <cell r="R486">
            <v>15.957000000000001</v>
          </cell>
          <cell r="S486">
            <v>1.534</v>
          </cell>
          <cell r="T486">
            <v>47.470999999999997</v>
          </cell>
          <cell r="U486">
            <v>1.734</v>
          </cell>
          <cell r="V486">
            <v>10.855</v>
          </cell>
          <cell r="W486">
            <v>13.622999999999999</v>
          </cell>
          <cell r="X486">
            <v>11.888999999999999</v>
          </cell>
          <cell r="Y486">
            <v>11.372</v>
          </cell>
          <cell r="Z486">
            <v>21.259</v>
          </cell>
          <cell r="AA486">
            <v>1.968</v>
          </cell>
          <cell r="AB486">
            <v>20.641999999999999</v>
          </cell>
          <cell r="AC486">
            <v>13.023</v>
          </cell>
          <cell r="AD486">
            <v>6.6615000000000002</v>
          </cell>
          <cell r="AE486">
            <v>46.753999999999998</v>
          </cell>
          <cell r="AF486">
            <v>7.02</v>
          </cell>
          <cell r="AG486">
            <v>26.844000000000001</v>
          </cell>
          <cell r="AH486">
            <v>6.2785000000000002</v>
          </cell>
          <cell r="AI486">
            <v>26.126999999999999</v>
          </cell>
          <cell r="AJ486">
            <v>27.478000000000002</v>
          </cell>
          <cell r="AK486">
            <v>9.7379999999999995</v>
          </cell>
          <cell r="AL486">
            <v>10.337999999999999</v>
          </cell>
          <cell r="AM486">
            <v>20.108000000000001</v>
          </cell>
        </row>
        <row r="487">
          <cell r="P487">
            <v>0.48399999999999999</v>
          </cell>
          <cell r="Q487">
            <v>5.6760000000000002</v>
          </cell>
          <cell r="R487">
            <v>15.936</v>
          </cell>
          <cell r="S487">
            <v>1.532</v>
          </cell>
          <cell r="T487">
            <v>47.408000000000001</v>
          </cell>
          <cell r="U487">
            <v>1.732</v>
          </cell>
          <cell r="V487">
            <v>10.84</v>
          </cell>
          <cell r="W487">
            <v>13.603999999999999</v>
          </cell>
          <cell r="X487">
            <v>11.872</v>
          </cell>
          <cell r="Y487">
            <v>11.356</v>
          </cell>
          <cell r="Z487">
            <v>21.231999999999999</v>
          </cell>
          <cell r="AA487">
            <v>1.964</v>
          </cell>
          <cell r="AB487">
            <v>20.616</v>
          </cell>
          <cell r="AC487">
            <v>13.004</v>
          </cell>
          <cell r="AD487">
            <v>6.6520000000000001</v>
          </cell>
          <cell r="AE487">
            <v>46.692</v>
          </cell>
          <cell r="AF487">
            <v>7.01</v>
          </cell>
          <cell r="AG487">
            <v>26.812000000000001</v>
          </cell>
          <cell r="AH487">
            <v>6.2679999999999998</v>
          </cell>
          <cell r="AI487">
            <v>26.096</v>
          </cell>
          <cell r="AJ487">
            <v>27.443999999999999</v>
          </cell>
          <cell r="AK487">
            <v>9.7240000000000002</v>
          </cell>
          <cell r="AL487">
            <v>10.324</v>
          </cell>
          <cell r="AM487">
            <v>20.084</v>
          </cell>
        </row>
        <row r="488">
          <cell r="P488">
            <v>0.48499999999999999</v>
          </cell>
          <cell r="Q488">
            <v>5.665</v>
          </cell>
          <cell r="R488">
            <v>15.914999999999999</v>
          </cell>
          <cell r="S488">
            <v>1.53</v>
          </cell>
          <cell r="T488">
            <v>47.344999999999999</v>
          </cell>
          <cell r="U488">
            <v>1.73</v>
          </cell>
          <cell r="V488">
            <v>10.824999999999999</v>
          </cell>
          <cell r="W488">
            <v>13.585000000000001</v>
          </cell>
          <cell r="X488">
            <v>11.855</v>
          </cell>
          <cell r="Y488">
            <v>11.34</v>
          </cell>
          <cell r="Z488">
            <v>21.204999999999998</v>
          </cell>
          <cell r="AA488">
            <v>1.96</v>
          </cell>
          <cell r="AB488">
            <v>20.59</v>
          </cell>
          <cell r="AC488">
            <v>12.984999999999999</v>
          </cell>
          <cell r="AD488">
            <v>6.6425000000000001</v>
          </cell>
          <cell r="AE488">
            <v>46.63</v>
          </cell>
          <cell r="AF488">
            <v>7</v>
          </cell>
          <cell r="AG488">
            <v>26.78</v>
          </cell>
          <cell r="AH488">
            <v>6.2575000000000003</v>
          </cell>
          <cell r="AI488">
            <v>26.065000000000001</v>
          </cell>
          <cell r="AJ488">
            <v>27.41</v>
          </cell>
          <cell r="AK488">
            <v>9.7100000000000009</v>
          </cell>
          <cell r="AL488">
            <v>10.31</v>
          </cell>
          <cell r="AM488">
            <v>20.059999999999999</v>
          </cell>
        </row>
        <row r="489">
          <cell r="P489">
            <v>0.48599999999999999</v>
          </cell>
          <cell r="Q489">
            <v>5.6539999999999999</v>
          </cell>
          <cell r="R489">
            <v>15.894</v>
          </cell>
          <cell r="S489">
            <v>1.528</v>
          </cell>
          <cell r="T489">
            <v>47.281999999999996</v>
          </cell>
          <cell r="U489">
            <v>1.728</v>
          </cell>
          <cell r="V489">
            <v>10.81</v>
          </cell>
          <cell r="W489">
            <v>13.566000000000001</v>
          </cell>
          <cell r="X489">
            <v>11.837999999999999</v>
          </cell>
          <cell r="Y489">
            <v>11.324</v>
          </cell>
          <cell r="Z489">
            <v>21.178000000000001</v>
          </cell>
          <cell r="AA489">
            <v>1.956</v>
          </cell>
          <cell r="AB489">
            <v>20.564</v>
          </cell>
          <cell r="AC489">
            <v>12.965999999999999</v>
          </cell>
          <cell r="AD489">
            <v>6.633</v>
          </cell>
          <cell r="AE489">
            <v>46.567999999999998</v>
          </cell>
          <cell r="AF489">
            <v>6.99</v>
          </cell>
          <cell r="AG489">
            <v>26.748000000000001</v>
          </cell>
          <cell r="AH489">
            <v>6.2469999999999999</v>
          </cell>
          <cell r="AI489">
            <v>26.033999999999999</v>
          </cell>
          <cell r="AJ489">
            <v>27.376000000000001</v>
          </cell>
          <cell r="AK489">
            <v>9.6959999999999997</v>
          </cell>
          <cell r="AL489">
            <v>10.295999999999999</v>
          </cell>
          <cell r="AM489">
            <v>20.036000000000001</v>
          </cell>
        </row>
        <row r="490">
          <cell r="P490">
            <v>0.48699999999999999</v>
          </cell>
          <cell r="Q490">
            <v>5.6429999999999998</v>
          </cell>
          <cell r="R490">
            <v>15.872999999999999</v>
          </cell>
          <cell r="S490">
            <v>1.526</v>
          </cell>
          <cell r="T490">
            <v>47.219000000000001</v>
          </cell>
          <cell r="U490">
            <v>1.726</v>
          </cell>
          <cell r="V490">
            <v>10.795</v>
          </cell>
          <cell r="W490">
            <v>13.547000000000001</v>
          </cell>
          <cell r="X490">
            <v>11.821</v>
          </cell>
          <cell r="Y490">
            <v>11.308</v>
          </cell>
          <cell r="Z490">
            <v>21.151</v>
          </cell>
          <cell r="AA490">
            <v>1.952</v>
          </cell>
          <cell r="AB490">
            <v>20.538</v>
          </cell>
          <cell r="AC490">
            <v>12.946999999999999</v>
          </cell>
          <cell r="AD490">
            <v>6.6234999999999999</v>
          </cell>
          <cell r="AE490">
            <v>46.506</v>
          </cell>
          <cell r="AF490">
            <v>6.98</v>
          </cell>
          <cell r="AG490">
            <v>26.716000000000001</v>
          </cell>
          <cell r="AH490">
            <v>6.2365000000000004</v>
          </cell>
          <cell r="AI490">
            <v>26.003</v>
          </cell>
          <cell r="AJ490">
            <v>27.341999999999999</v>
          </cell>
          <cell r="AK490">
            <v>9.6820000000000004</v>
          </cell>
          <cell r="AL490">
            <v>10.282</v>
          </cell>
          <cell r="AM490">
            <v>20.012</v>
          </cell>
        </row>
        <row r="491">
          <cell r="P491">
            <v>0.48799999999999999</v>
          </cell>
          <cell r="Q491">
            <v>5.6319999999999997</v>
          </cell>
          <cell r="R491">
            <v>15.852</v>
          </cell>
          <cell r="S491">
            <v>1.524</v>
          </cell>
          <cell r="T491">
            <v>47.155999999999999</v>
          </cell>
          <cell r="U491">
            <v>1.724</v>
          </cell>
          <cell r="V491">
            <v>10.78</v>
          </cell>
          <cell r="W491">
            <v>13.528</v>
          </cell>
          <cell r="X491">
            <v>11.804</v>
          </cell>
          <cell r="Y491">
            <v>11.292</v>
          </cell>
          <cell r="Z491">
            <v>21.123999999999999</v>
          </cell>
          <cell r="AA491">
            <v>1.948</v>
          </cell>
          <cell r="AB491">
            <v>20.512</v>
          </cell>
          <cell r="AC491">
            <v>12.928000000000001</v>
          </cell>
          <cell r="AD491">
            <v>6.6139999999999999</v>
          </cell>
          <cell r="AE491">
            <v>46.444000000000003</v>
          </cell>
          <cell r="AF491">
            <v>6.97</v>
          </cell>
          <cell r="AG491">
            <v>26.684000000000001</v>
          </cell>
          <cell r="AH491">
            <v>6.226</v>
          </cell>
          <cell r="AI491">
            <v>25.972000000000001</v>
          </cell>
          <cell r="AJ491">
            <v>27.308</v>
          </cell>
          <cell r="AK491">
            <v>9.6679999999999993</v>
          </cell>
          <cell r="AL491">
            <v>10.268000000000001</v>
          </cell>
          <cell r="AM491">
            <v>19.988</v>
          </cell>
        </row>
        <row r="492">
          <cell r="P492">
            <v>0.48899999999999999</v>
          </cell>
          <cell r="Q492">
            <v>5.6210000000000004</v>
          </cell>
          <cell r="R492">
            <v>15.831</v>
          </cell>
          <cell r="S492">
            <v>1.522</v>
          </cell>
          <cell r="T492">
            <v>47.093000000000004</v>
          </cell>
          <cell r="U492">
            <v>1.722</v>
          </cell>
          <cell r="V492">
            <v>10.765000000000001</v>
          </cell>
          <cell r="W492">
            <v>13.509</v>
          </cell>
          <cell r="X492">
            <v>11.787000000000001</v>
          </cell>
          <cell r="Y492">
            <v>11.276</v>
          </cell>
          <cell r="Z492">
            <v>21.097000000000001</v>
          </cell>
          <cell r="AA492">
            <v>1.944</v>
          </cell>
          <cell r="AB492">
            <v>20.486000000000001</v>
          </cell>
          <cell r="AC492">
            <v>12.909000000000001</v>
          </cell>
          <cell r="AD492">
            <v>6.6044999999999998</v>
          </cell>
          <cell r="AE492">
            <v>46.381999999999998</v>
          </cell>
          <cell r="AF492">
            <v>6.96</v>
          </cell>
          <cell r="AG492">
            <v>26.652000000000001</v>
          </cell>
          <cell r="AH492">
            <v>6.2154999999999996</v>
          </cell>
          <cell r="AI492">
            <v>25.940999999999999</v>
          </cell>
          <cell r="AJ492">
            <v>27.274000000000001</v>
          </cell>
          <cell r="AK492">
            <v>9.6539999999999999</v>
          </cell>
          <cell r="AL492">
            <v>10.254</v>
          </cell>
          <cell r="AM492">
            <v>19.963999999999999</v>
          </cell>
        </row>
        <row r="493">
          <cell r="P493">
            <v>0.49</v>
          </cell>
          <cell r="Q493">
            <v>5.61</v>
          </cell>
          <cell r="R493">
            <v>15.81</v>
          </cell>
          <cell r="S493">
            <v>1.52</v>
          </cell>
          <cell r="T493">
            <v>47.03</v>
          </cell>
          <cell r="U493">
            <v>1.72</v>
          </cell>
          <cell r="V493">
            <v>10.75</v>
          </cell>
          <cell r="W493">
            <v>13.49</v>
          </cell>
          <cell r="X493">
            <v>11.77</v>
          </cell>
          <cell r="Y493">
            <v>11.26</v>
          </cell>
          <cell r="Z493">
            <v>21.07</v>
          </cell>
          <cell r="AA493">
            <v>1.94</v>
          </cell>
          <cell r="AB493">
            <v>20.46</v>
          </cell>
          <cell r="AC493">
            <v>12.89</v>
          </cell>
          <cell r="AD493">
            <v>6.5949999999999998</v>
          </cell>
          <cell r="AE493">
            <v>46.32</v>
          </cell>
          <cell r="AF493">
            <v>6.95</v>
          </cell>
          <cell r="AG493">
            <v>26.62</v>
          </cell>
          <cell r="AH493">
            <v>6.2050000000000001</v>
          </cell>
          <cell r="AI493">
            <v>25.91</v>
          </cell>
          <cell r="AJ493">
            <v>27.24</v>
          </cell>
          <cell r="AK493">
            <v>9.64</v>
          </cell>
          <cell r="AL493">
            <v>10.24</v>
          </cell>
          <cell r="AM493">
            <v>19.940000000000001</v>
          </cell>
        </row>
        <row r="494">
          <cell r="P494">
            <v>0.49099999999999999</v>
          </cell>
          <cell r="Q494">
            <v>5.5990000000000002</v>
          </cell>
          <cell r="R494">
            <v>15.789</v>
          </cell>
          <cell r="S494">
            <v>1.518</v>
          </cell>
          <cell r="T494">
            <v>46.966999999999999</v>
          </cell>
          <cell r="U494">
            <v>1.718</v>
          </cell>
          <cell r="V494">
            <v>10.734999999999999</v>
          </cell>
          <cell r="W494">
            <v>13.471</v>
          </cell>
          <cell r="X494">
            <v>11.753</v>
          </cell>
          <cell r="Y494">
            <v>11.244</v>
          </cell>
          <cell r="Z494">
            <v>21.042999999999999</v>
          </cell>
          <cell r="AA494">
            <v>1.9359999999999999</v>
          </cell>
          <cell r="AB494">
            <v>20.434000000000001</v>
          </cell>
          <cell r="AC494">
            <v>12.871</v>
          </cell>
          <cell r="AD494">
            <v>6.5854999999999997</v>
          </cell>
          <cell r="AE494">
            <v>46.258000000000003</v>
          </cell>
          <cell r="AF494">
            <v>6.94</v>
          </cell>
          <cell r="AG494">
            <v>26.588000000000001</v>
          </cell>
          <cell r="AH494">
            <v>6.1944999999999997</v>
          </cell>
          <cell r="AI494">
            <v>25.879000000000001</v>
          </cell>
          <cell r="AJ494">
            <v>27.206</v>
          </cell>
          <cell r="AK494">
            <v>9.6259999999999994</v>
          </cell>
          <cell r="AL494">
            <v>10.226000000000001</v>
          </cell>
          <cell r="AM494">
            <v>19.916</v>
          </cell>
        </row>
        <row r="495">
          <cell r="P495">
            <v>0.49199999999999999</v>
          </cell>
          <cell r="Q495">
            <v>5.5880000000000001</v>
          </cell>
          <cell r="R495">
            <v>15.768000000000001</v>
          </cell>
          <cell r="S495">
            <v>1.516</v>
          </cell>
          <cell r="T495">
            <v>46.904000000000003</v>
          </cell>
          <cell r="U495">
            <v>1.716</v>
          </cell>
          <cell r="V495">
            <v>10.72</v>
          </cell>
          <cell r="W495">
            <v>13.452</v>
          </cell>
          <cell r="X495">
            <v>11.736000000000001</v>
          </cell>
          <cell r="Y495">
            <v>11.228</v>
          </cell>
          <cell r="Z495">
            <v>21.015999999999998</v>
          </cell>
          <cell r="AA495">
            <v>1.9319999999999999</v>
          </cell>
          <cell r="AB495">
            <v>20.408000000000001</v>
          </cell>
          <cell r="AC495">
            <v>12.852</v>
          </cell>
          <cell r="AD495">
            <v>6.5759999999999996</v>
          </cell>
          <cell r="AE495">
            <v>46.195999999999998</v>
          </cell>
          <cell r="AF495">
            <v>6.93</v>
          </cell>
          <cell r="AG495">
            <v>26.556000000000001</v>
          </cell>
          <cell r="AH495">
            <v>6.1840000000000002</v>
          </cell>
          <cell r="AI495">
            <v>25.847999999999999</v>
          </cell>
          <cell r="AJ495">
            <v>27.172000000000001</v>
          </cell>
          <cell r="AK495">
            <v>9.6120000000000001</v>
          </cell>
          <cell r="AL495">
            <v>10.212</v>
          </cell>
          <cell r="AM495">
            <v>19.891999999999999</v>
          </cell>
        </row>
        <row r="496">
          <cell r="P496">
            <v>0.49299999999999999</v>
          </cell>
          <cell r="Q496">
            <v>5.577</v>
          </cell>
          <cell r="R496">
            <v>15.747</v>
          </cell>
          <cell r="S496">
            <v>1.514</v>
          </cell>
          <cell r="T496">
            <v>46.841000000000001</v>
          </cell>
          <cell r="U496">
            <v>1.714</v>
          </cell>
          <cell r="V496">
            <v>10.705</v>
          </cell>
          <cell r="W496">
            <v>13.433</v>
          </cell>
          <cell r="X496">
            <v>11.718999999999999</v>
          </cell>
          <cell r="Y496">
            <v>11.212</v>
          </cell>
          <cell r="Z496">
            <v>20.989000000000001</v>
          </cell>
          <cell r="AA496">
            <v>1.9279999999999999</v>
          </cell>
          <cell r="AB496">
            <v>20.382000000000001</v>
          </cell>
          <cell r="AC496">
            <v>12.833</v>
          </cell>
          <cell r="AD496">
            <v>6.5664999999999996</v>
          </cell>
          <cell r="AE496">
            <v>46.134</v>
          </cell>
          <cell r="AF496">
            <v>6.92</v>
          </cell>
          <cell r="AG496">
            <v>26.524000000000001</v>
          </cell>
          <cell r="AH496">
            <v>6.1734999999999998</v>
          </cell>
          <cell r="AI496">
            <v>25.817</v>
          </cell>
          <cell r="AJ496">
            <v>27.138000000000002</v>
          </cell>
          <cell r="AK496">
            <v>9.5980000000000008</v>
          </cell>
          <cell r="AL496">
            <v>10.198</v>
          </cell>
          <cell r="AM496">
            <v>19.867999999999999</v>
          </cell>
        </row>
        <row r="497">
          <cell r="P497">
            <v>0.49399999999999999</v>
          </cell>
          <cell r="Q497">
            <v>5.5659999999999998</v>
          </cell>
          <cell r="R497">
            <v>15.726000000000001</v>
          </cell>
          <cell r="S497">
            <v>1.512</v>
          </cell>
          <cell r="T497">
            <v>46.777999999999999</v>
          </cell>
          <cell r="U497">
            <v>1.712</v>
          </cell>
          <cell r="V497">
            <v>10.69</v>
          </cell>
          <cell r="W497">
            <v>13.414</v>
          </cell>
          <cell r="X497">
            <v>11.702</v>
          </cell>
          <cell r="Y497">
            <v>11.196</v>
          </cell>
          <cell r="Z497">
            <v>20.962</v>
          </cell>
          <cell r="AA497">
            <v>1.9239999999999999</v>
          </cell>
          <cell r="AB497">
            <v>20.356000000000002</v>
          </cell>
          <cell r="AC497">
            <v>12.814</v>
          </cell>
          <cell r="AD497">
            <v>6.5570000000000004</v>
          </cell>
          <cell r="AE497">
            <v>46.072000000000003</v>
          </cell>
          <cell r="AF497">
            <v>6.91</v>
          </cell>
          <cell r="AG497">
            <v>26.492000000000001</v>
          </cell>
          <cell r="AH497">
            <v>6.1630000000000003</v>
          </cell>
          <cell r="AI497">
            <v>25.786000000000001</v>
          </cell>
          <cell r="AJ497">
            <v>27.103999999999999</v>
          </cell>
          <cell r="AK497">
            <v>9.5839999999999996</v>
          </cell>
          <cell r="AL497">
            <v>10.183999999999999</v>
          </cell>
          <cell r="AM497">
            <v>19.844000000000001</v>
          </cell>
        </row>
        <row r="498">
          <cell r="P498">
            <v>0.495</v>
          </cell>
          <cell r="Q498">
            <v>5.5549999999999997</v>
          </cell>
          <cell r="R498">
            <v>15.705</v>
          </cell>
          <cell r="S498">
            <v>1.51</v>
          </cell>
          <cell r="T498">
            <v>46.715000000000003</v>
          </cell>
          <cell r="U498">
            <v>1.71</v>
          </cell>
          <cell r="V498">
            <v>10.675000000000001</v>
          </cell>
          <cell r="W498">
            <v>13.395</v>
          </cell>
          <cell r="X498">
            <v>11.685</v>
          </cell>
          <cell r="Y498">
            <v>11.18</v>
          </cell>
          <cell r="Z498">
            <v>20.934999999999999</v>
          </cell>
          <cell r="AA498">
            <v>1.92</v>
          </cell>
          <cell r="AB498">
            <v>20.329999999999998</v>
          </cell>
          <cell r="AC498">
            <v>12.795</v>
          </cell>
          <cell r="AD498">
            <v>6.5475000000000003</v>
          </cell>
          <cell r="AE498">
            <v>46.01</v>
          </cell>
          <cell r="AF498">
            <v>6.9</v>
          </cell>
          <cell r="AG498">
            <v>26.46</v>
          </cell>
          <cell r="AH498">
            <v>6.1524999999999999</v>
          </cell>
          <cell r="AI498">
            <v>25.754999999999999</v>
          </cell>
          <cell r="AJ498">
            <v>27.07</v>
          </cell>
          <cell r="AK498">
            <v>9.57</v>
          </cell>
          <cell r="AL498">
            <v>10.17</v>
          </cell>
          <cell r="AM498">
            <v>19.82</v>
          </cell>
        </row>
        <row r="499">
          <cell r="P499">
            <v>0.496</v>
          </cell>
          <cell r="Q499">
            <v>5.5439999999999996</v>
          </cell>
          <cell r="R499">
            <v>15.683999999999999</v>
          </cell>
          <cell r="S499">
            <v>1.508</v>
          </cell>
          <cell r="T499">
            <v>46.652000000000001</v>
          </cell>
          <cell r="U499">
            <v>1.708</v>
          </cell>
          <cell r="V499">
            <v>10.66</v>
          </cell>
          <cell r="W499">
            <v>13.375999999999999</v>
          </cell>
          <cell r="X499">
            <v>11.667999999999999</v>
          </cell>
          <cell r="Y499">
            <v>11.164</v>
          </cell>
          <cell r="Z499">
            <v>20.908000000000001</v>
          </cell>
          <cell r="AA499">
            <v>1.9159999999999999</v>
          </cell>
          <cell r="AB499">
            <v>20.303999999999998</v>
          </cell>
          <cell r="AC499">
            <v>12.776</v>
          </cell>
          <cell r="AD499">
            <v>6.5380000000000003</v>
          </cell>
          <cell r="AE499">
            <v>45.948</v>
          </cell>
          <cell r="AF499">
            <v>6.89</v>
          </cell>
          <cell r="AG499">
            <v>26.428000000000001</v>
          </cell>
          <cell r="AH499">
            <v>6.1420000000000003</v>
          </cell>
          <cell r="AI499">
            <v>25.724</v>
          </cell>
          <cell r="AJ499">
            <v>27.036000000000001</v>
          </cell>
          <cell r="AK499">
            <v>9.5559999999999992</v>
          </cell>
          <cell r="AL499">
            <v>10.156000000000001</v>
          </cell>
          <cell r="AM499">
            <v>19.795999999999999</v>
          </cell>
        </row>
        <row r="500">
          <cell r="P500">
            <v>0.497</v>
          </cell>
          <cell r="Q500">
            <v>5.5330000000000004</v>
          </cell>
          <cell r="R500">
            <v>15.663</v>
          </cell>
          <cell r="S500">
            <v>1.506</v>
          </cell>
          <cell r="T500">
            <v>46.588999999999999</v>
          </cell>
          <cell r="U500">
            <v>1.706</v>
          </cell>
          <cell r="V500">
            <v>10.645</v>
          </cell>
          <cell r="W500">
            <v>13.356999999999999</v>
          </cell>
          <cell r="X500">
            <v>11.651</v>
          </cell>
          <cell r="Y500">
            <v>11.148</v>
          </cell>
          <cell r="Z500">
            <v>20.881</v>
          </cell>
          <cell r="AA500">
            <v>1.9119999999999999</v>
          </cell>
          <cell r="AB500">
            <v>20.277999999999999</v>
          </cell>
          <cell r="AC500">
            <v>12.757</v>
          </cell>
          <cell r="AD500">
            <v>6.5285000000000002</v>
          </cell>
          <cell r="AE500">
            <v>45.886000000000003</v>
          </cell>
          <cell r="AF500">
            <v>6.88</v>
          </cell>
          <cell r="AG500">
            <v>26.396000000000001</v>
          </cell>
          <cell r="AH500">
            <v>6.1315</v>
          </cell>
          <cell r="AI500">
            <v>25.693000000000001</v>
          </cell>
          <cell r="AJ500">
            <v>27.001999999999999</v>
          </cell>
          <cell r="AK500">
            <v>9.5419999999999998</v>
          </cell>
          <cell r="AL500">
            <v>10.141999999999999</v>
          </cell>
          <cell r="AM500">
            <v>19.771999999999998</v>
          </cell>
        </row>
        <row r="501">
          <cell r="P501">
            <v>0.498</v>
          </cell>
          <cell r="Q501">
            <v>5.5220000000000002</v>
          </cell>
          <cell r="R501">
            <v>15.641999999999999</v>
          </cell>
          <cell r="S501">
            <v>1.504</v>
          </cell>
          <cell r="T501">
            <v>46.526000000000003</v>
          </cell>
          <cell r="U501">
            <v>1.704</v>
          </cell>
          <cell r="V501">
            <v>10.63</v>
          </cell>
          <cell r="W501">
            <v>13.337999999999999</v>
          </cell>
          <cell r="X501">
            <v>11.634</v>
          </cell>
          <cell r="Y501">
            <v>11.132</v>
          </cell>
          <cell r="Z501">
            <v>20.853999999999999</v>
          </cell>
          <cell r="AA501">
            <v>1.9079999999999999</v>
          </cell>
          <cell r="AB501">
            <v>20.251999999999999</v>
          </cell>
          <cell r="AC501">
            <v>12.738</v>
          </cell>
          <cell r="AD501">
            <v>6.5190000000000001</v>
          </cell>
          <cell r="AE501">
            <v>45.823999999999998</v>
          </cell>
          <cell r="AF501">
            <v>6.87</v>
          </cell>
          <cell r="AG501">
            <v>26.364000000000001</v>
          </cell>
          <cell r="AH501">
            <v>6.1210000000000004</v>
          </cell>
          <cell r="AI501">
            <v>25.661999999999999</v>
          </cell>
          <cell r="AJ501">
            <v>26.968</v>
          </cell>
          <cell r="AK501">
            <v>9.5280000000000005</v>
          </cell>
          <cell r="AL501">
            <v>10.128</v>
          </cell>
          <cell r="AM501">
            <v>19.748000000000001</v>
          </cell>
        </row>
        <row r="502">
          <cell r="P502">
            <v>0.499</v>
          </cell>
          <cell r="Q502">
            <v>5.5110000000000001</v>
          </cell>
          <cell r="R502">
            <v>15.621</v>
          </cell>
          <cell r="S502">
            <v>1.502</v>
          </cell>
          <cell r="T502">
            <v>46.463000000000001</v>
          </cell>
          <cell r="U502">
            <v>1.702</v>
          </cell>
          <cell r="V502">
            <v>10.615</v>
          </cell>
          <cell r="W502">
            <v>13.319000000000001</v>
          </cell>
          <cell r="X502">
            <v>11.617000000000001</v>
          </cell>
          <cell r="Y502">
            <v>11.116</v>
          </cell>
          <cell r="Z502">
            <v>20.827000000000002</v>
          </cell>
          <cell r="AA502">
            <v>1.9039999999999999</v>
          </cell>
          <cell r="AB502">
            <v>20.225999999999999</v>
          </cell>
          <cell r="AC502">
            <v>12.718999999999999</v>
          </cell>
          <cell r="AD502">
            <v>6.5095000000000001</v>
          </cell>
          <cell r="AE502">
            <v>45.762</v>
          </cell>
          <cell r="AF502">
            <v>6.86</v>
          </cell>
          <cell r="AG502">
            <v>26.332000000000001</v>
          </cell>
          <cell r="AH502">
            <v>6.1105</v>
          </cell>
          <cell r="AI502">
            <v>25.631</v>
          </cell>
          <cell r="AJ502">
            <v>26.934000000000001</v>
          </cell>
          <cell r="AK502">
            <v>9.5139999999999993</v>
          </cell>
          <cell r="AL502">
            <v>10.114000000000001</v>
          </cell>
          <cell r="AM502">
            <v>19.724</v>
          </cell>
        </row>
        <row r="503">
          <cell r="P503">
            <v>0.5</v>
          </cell>
          <cell r="Q503">
            <v>5.5</v>
          </cell>
          <cell r="R503">
            <v>15.6</v>
          </cell>
          <cell r="S503">
            <v>1.5</v>
          </cell>
          <cell r="T503">
            <v>46.4</v>
          </cell>
          <cell r="U503">
            <v>1.7</v>
          </cell>
          <cell r="V503">
            <v>10.6</v>
          </cell>
          <cell r="W503">
            <v>13.3</v>
          </cell>
          <cell r="X503">
            <v>11.6</v>
          </cell>
          <cell r="Y503">
            <v>11.1</v>
          </cell>
          <cell r="Z503">
            <v>20.8</v>
          </cell>
          <cell r="AA503">
            <v>1.9</v>
          </cell>
          <cell r="AB503">
            <v>20.2</v>
          </cell>
          <cell r="AC503">
            <v>12.7</v>
          </cell>
          <cell r="AD503">
            <v>6.5</v>
          </cell>
          <cell r="AE503">
            <v>45.7</v>
          </cell>
          <cell r="AF503">
            <v>6.85</v>
          </cell>
          <cell r="AG503">
            <v>26.3</v>
          </cell>
          <cell r="AH503">
            <v>6.1</v>
          </cell>
          <cell r="AI503">
            <v>25.6</v>
          </cell>
          <cell r="AJ503">
            <v>26.9</v>
          </cell>
          <cell r="AK503">
            <v>9.5</v>
          </cell>
          <cell r="AL503">
            <v>10.1</v>
          </cell>
          <cell r="AM503">
            <v>19.7</v>
          </cell>
        </row>
        <row r="504">
          <cell r="P504">
            <v>0.501</v>
          </cell>
          <cell r="Q504">
            <v>5.49</v>
          </cell>
          <cell r="R504">
            <v>15.582000000000001</v>
          </cell>
          <cell r="S504">
            <v>1.4990000000000001</v>
          </cell>
          <cell r="T504">
            <v>46.357999999999997</v>
          </cell>
          <cell r="U504">
            <v>1.6990000000000001</v>
          </cell>
          <cell r="V504">
            <v>10.586</v>
          </cell>
          <cell r="W504">
            <v>13.284000000000001</v>
          </cell>
          <cell r="X504">
            <v>11.586</v>
          </cell>
          <cell r="Y504">
            <v>11.086</v>
          </cell>
          <cell r="Z504">
            <v>20.777999999999999</v>
          </cell>
          <cell r="AA504">
            <v>1.8975</v>
          </cell>
          <cell r="AB504">
            <v>20.178999999999998</v>
          </cell>
          <cell r="AC504">
            <v>12.685</v>
          </cell>
          <cell r="AD504">
            <v>6.4915000000000003</v>
          </cell>
          <cell r="AE504">
            <v>45.658999999999999</v>
          </cell>
          <cell r="AF504">
            <v>6.8414999999999999</v>
          </cell>
          <cell r="AG504">
            <v>26.271999999999998</v>
          </cell>
          <cell r="AH504">
            <v>6.09</v>
          </cell>
          <cell r="AI504">
            <v>25.573</v>
          </cell>
          <cell r="AJ504">
            <v>26.870999999999999</v>
          </cell>
          <cell r="AK504">
            <v>9.4870000000000001</v>
          </cell>
          <cell r="AL504">
            <v>10.086</v>
          </cell>
          <cell r="AM504">
            <v>19.678000000000001</v>
          </cell>
        </row>
        <row r="505">
          <cell r="P505">
            <v>0.502</v>
          </cell>
          <cell r="Q505">
            <v>5.48</v>
          </cell>
          <cell r="R505">
            <v>15.564</v>
          </cell>
          <cell r="S505">
            <v>1.498</v>
          </cell>
          <cell r="T505">
            <v>46.316000000000003</v>
          </cell>
          <cell r="U505">
            <v>1.698</v>
          </cell>
          <cell r="V505">
            <v>10.571999999999999</v>
          </cell>
          <cell r="W505">
            <v>13.268000000000001</v>
          </cell>
          <cell r="X505">
            <v>11.571999999999999</v>
          </cell>
          <cell r="Y505">
            <v>11.071999999999999</v>
          </cell>
          <cell r="Z505">
            <v>20.756</v>
          </cell>
          <cell r="AA505">
            <v>1.895</v>
          </cell>
          <cell r="AB505">
            <v>20.158000000000001</v>
          </cell>
          <cell r="AC505">
            <v>12.67</v>
          </cell>
          <cell r="AD505">
            <v>6.4829999999999997</v>
          </cell>
          <cell r="AE505">
            <v>45.618000000000002</v>
          </cell>
          <cell r="AF505">
            <v>6.8330000000000002</v>
          </cell>
          <cell r="AG505">
            <v>26.244</v>
          </cell>
          <cell r="AH505">
            <v>6.08</v>
          </cell>
          <cell r="AI505">
            <v>25.545999999999999</v>
          </cell>
          <cell r="AJ505">
            <v>26.841999999999999</v>
          </cell>
          <cell r="AK505">
            <v>9.4740000000000002</v>
          </cell>
          <cell r="AL505">
            <v>10.071999999999999</v>
          </cell>
          <cell r="AM505">
            <v>19.655999999999999</v>
          </cell>
        </row>
        <row r="506">
          <cell r="P506">
            <v>0.503</v>
          </cell>
          <cell r="Q506">
            <v>5.47</v>
          </cell>
          <cell r="R506">
            <v>15.545999999999999</v>
          </cell>
          <cell r="S506">
            <v>1.4970000000000001</v>
          </cell>
          <cell r="T506">
            <v>46.274000000000001</v>
          </cell>
          <cell r="U506">
            <v>1.6970000000000001</v>
          </cell>
          <cell r="V506">
            <v>10.558</v>
          </cell>
          <cell r="W506">
            <v>13.252000000000001</v>
          </cell>
          <cell r="X506">
            <v>11.558</v>
          </cell>
          <cell r="Y506">
            <v>11.058</v>
          </cell>
          <cell r="Z506">
            <v>20.734000000000002</v>
          </cell>
          <cell r="AA506">
            <v>1.8925000000000001</v>
          </cell>
          <cell r="AB506">
            <v>20.137</v>
          </cell>
          <cell r="AC506">
            <v>12.654999999999999</v>
          </cell>
          <cell r="AD506">
            <v>6.4744999999999999</v>
          </cell>
          <cell r="AE506">
            <v>45.576999999999998</v>
          </cell>
          <cell r="AF506">
            <v>6.8244999999999996</v>
          </cell>
          <cell r="AG506">
            <v>26.216000000000001</v>
          </cell>
          <cell r="AH506">
            <v>6.07</v>
          </cell>
          <cell r="AI506">
            <v>25.518999999999998</v>
          </cell>
          <cell r="AJ506">
            <v>26.812999999999999</v>
          </cell>
          <cell r="AK506">
            <v>9.4610000000000003</v>
          </cell>
          <cell r="AL506">
            <v>10.058</v>
          </cell>
          <cell r="AM506">
            <v>19.634</v>
          </cell>
        </row>
        <row r="507">
          <cell r="P507">
            <v>0.504</v>
          </cell>
          <cell r="Q507">
            <v>5.46</v>
          </cell>
          <cell r="R507">
            <v>15.528</v>
          </cell>
          <cell r="S507">
            <v>1.496</v>
          </cell>
          <cell r="T507">
            <v>46.231999999999999</v>
          </cell>
          <cell r="U507">
            <v>1.696</v>
          </cell>
          <cell r="V507">
            <v>10.544</v>
          </cell>
          <cell r="W507">
            <v>13.236000000000001</v>
          </cell>
          <cell r="X507">
            <v>11.544</v>
          </cell>
          <cell r="Y507">
            <v>11.044</v>
          </cell>
          <cell r="Z507">
            <v>20.712</v>
          </cell>
          <cell r="AA507">
            <v>1.89</v>
          </cell>
          <cell r="AB507">
            <v>20.116</v>
          </cell>
          <cell r="AC507">
            <v>12.64</v>
          </cell>
          <cell r="AD507">
            <v>6.4660000000000002</v>
          </cell>
          <cell r="AE507">
            <v>45.536000000000001</v>
          </cell>
          <cell r="AF507">
            <v>6.8159999999999998</v>
          </cell>
          <cell r="AG507">
            <v>26.187999999999999</v>
          </cell>
          <cell r="AH507">
            <v>6.06</v>
          </cell>
          <cell r="AI507">
            <v>25.492000000000001</v>
          </cell>
          <cell r="AJ507">
            <v>26.783999999999999</v>
          </cell>
          <cell r="AK507">
            <v>9.4480000000000004</v>
          </cell>
          <cell r="AL507">
            <v>10.044</v>
          </cell>
          <cell r="AM507">
            <v>19.611999999999998</v>
          </cell>
        </row>
        <row r="508">
          <cell r="P508">
            <v>0.505</v>
          </cell>
          <cell r="Q508">
            <v>5.45</v>
          </cell>
          <cell r="R508">
            <v>15.51</v>
          </cell>
          <cell r="S508">
            <v>1.4950000000000001</v>
          </cell>
          <cell r="T508">
            <v>46.19</v>
          </cell>
          <cell r="U508">
            <v>1.6950000000000001</v>
          </cell>
          <cell r="V508">
            <v>10.53</v>
          </cell>
          <cell r="W508">
            <v>13.22</v>
          </cell>
          <cell r="X508">
            <v>11.53</v>
          </cell>
          <cell r="Y508">
            <v>11.03</v>
          </cell>
          <cell r="Z508">
            <v>20.69</v>
          </cell>
          <cell r="AA508">
            <v>1.8875</v>
          </cell>
          <cell r="AB508">
            <v>20.094999999999999</v>
          </cell>
          <cell r="AC508">
            <v>12.625</v>
          </cell>
          <cell r="AD508">
            <v>6.4574999999999996</v>
          </cell>
          <cell r="AE508">
            <v>45.494999999999997</v>
          </cell>
          <cell r="AF508">
            <v>6.8075000000000001</v>
          </cell>
          <cell r="AG508">
            <v>26.16</v>
          </cell>
          <cell r="AH508">
            <v>6.05</v>
          </cell>
          <cell r="AI508">
            <v>25.465</v>
          </cell>
          <cell r="AJ508">
            <v>26.754999999999999</v>
          </cell>
          <cell r="AK508">
            <v>9.4350000000000005</v>
          </cell>
          <cell r="AL508">
            <v>10.029999999999999</v>
          </cell>
          <cell r="AM508">
            <v>19.59</v>
          </cell>
        </row>
        <row r="509">
          <cell r="P509">
            <v>0.50600000000000001</v>
          </cell>
          <cell r="Q509">
            <v>5.44</v>
          </cell>
          <cell r="R509">
            <v>15.492000000000001</v>
          </cell>
          <cell r="S509">
            <v>1.494</v>
          </cell>
          <cell r="T509">
            <v>46.148000000000003</v>
          </cell>
          <cell r="U509">
            <v>1.694</v>
          </cell>
          <cell r="V509">
            <v>10.516</v>
          </cell>
          <cell r="W509">
            <v>13.204000000000001</v>
          </cell>
          <cell r="X509">
            <v>11.516</v>
          </cell>
          <cell r="Y509">
            <v>11.016</v>
          </cell>
          <cell r="Z509">
            <v>20.667999999999999</v>
          </cell>
          <cell r="AA509">
            <v>1.885</v>
          </cell>
          <cell r="AB509">
            <v>20.074000000000002</v>
          </cell>
          <cell r="AC509">
            <v>12.61</v>
          </cell>
          <cell r="AD509">
            <v>6.4489999999999998</v>
          </cell>
          <cell r="AE509">
            <v>45.454000000000001</v>
          </cell>
          <cell r="AF509">
            <v>6.7990000000000004</v>
          </cell>
          <cell r="AG509">
            <v>26.132000000000001</v>
          </cell>
          <cell r="AH509">
            <v>6.04</v>
          </cell>
          <cell r="AI509">
            <v>25.437999999999999</v>
          </cell>
          <cell r="AJ509">
            <v>26.725999999999999</v>
          </cell>
          <cell r="AK509">
            <v>9.4220000000000006</v>
          </cell>
          <cell r="AL509">
            <v>10.016</v>
          </cell>
          <cell r="AM509">
            <v>19.568000000000001</v>
          </cell>
        </row>
        <row r="510">
          <cell r="P510">
            <v>0.50700000000000001</v>
          </cell>
          <cell r="Q510">
            <v>5.43</v>
          </cell>
          <cell r="R510">
            <v>15.474</v>
          </cell>
          <cell r="S510">
            <v>1.4930000000000001</v>
          </cell>
          <cell r="T510">
            <v>46.106000000000002</v>
          </cell>
          <cell r="U510">
            <v>1.6930000000000001</v>
          </cell>
          <cell r="V510">
            <v>10.502000000000001</v>
          </cell>
          <cell r="W510">
            <v>13.188000000000001</v>
          </cell>
          <cell r="X510">
            <v>11.502000000000001</v>
          </cell>
          <cell r="Y510">
            <v>11.002000000000001</v>
          </cell>
          <cell r="Z510">
            <v>20.646000000000001</v>
          </cell>
          <cell r="AA510">
            <v>1.8825000000000001</v>
          </cell>
          <cell r="AB510">
            <v>20.053000000000001</v>
          </cell>
          <cell r="AC510">
            <v>12.595000000000001</v>
          </cell>
          <cell r="AD510">
            <v>6.4405000000000001</v>
          </cell>
          <cell r="AE510">
            <v>45.412999999999997</v>
          </cell>
          <cell r="AF510">
            <v>6.7904999999999998</v>
          </cell>
          <cell r="AG510">
            <v>26.103999999999999</v>
          </cell>
          <cell r="AH510">
            <v>6.03</v>
          </cell>
          <cell r="AI510">
            <v>25.411000000000001</v>
          </cell>
          <cell r="AJ510">
            <v>26.696999999999999</v>
          </cell>
          <cell r="AK510">
            <v>9.4090000000000007</v>
          </cell>
          <cell r="AL510">
            <v>10.002000000000001</v>
          </cell>
          <cell r="AM510">
            <v>19.545999999999999</v>
          </cell>
        </row>
        <row r="511">
          <cell r="P511">
            <v>0.50800000000000001</v>
          </cell>
          <cell r="Q511">
            <v>5.42</v>
          </cell>
          <cell r="R511">
            <v>15.456</v>
          </cell>
          <cell r="S511">
            <v>1.492</v>
          </cell>
          <cell r="T511">
            <v>46.064</v>
          </cell>
          <cell r="U511">
            <v>1.6919999999999999</v>
          </cell>
          <cell r="V511">
            <v>10.488</v>
          </cell>
          <cell r="W511">
            <v>13.172000000000001</v>
          </cell>
          <cell r="X511">
            <v>11.488</v>
          </cell>
          <cell r="Y511">
            <v>10.988</v>
          </cell>
          <cell r="Z511">
            <v>20.623999999999999</v>
          </cell>
          <cell r="AA511">
            <v>1.88</v>
          </cell>
          <cell r="AB511">
            <v>20.032</v>
          </cell>
          <cell r="AC511">
            <v>12.58</v>
          </cell>
          <cell r="AD511">
            <v>6.4320000000000004</v>
          </cell>
          <cell r="AE511">
            <v>45.372</v>
          </cell>
          <cell r="AF511">
            <v>6.782</v>
          </cell>
          <cell r="AG511">
            <v>26.076000000000001</v>
          </cell>
          <cell r="AH511">
            <v>6.02</v>
          </cell>
          <cell r="AI511">
            <v>25.384</v>
          </cell>
          <cell r="AJ511">
            <v>26.667999999999999</v>
          </cell>
          <cell r="AK511">
            <v>9.3960000000000008</v>
          </cell>
          <cell r="AL511">
            <v>9.9879999999999995</v>
          </cell>
          <cell r="AM511">
            <v>19.524000000000001</v>
          </cell>
        </row>
        <row r="512">
          <cell r="P512">
            <v>0.50900000000000001</v>
          </cell>
          <cell r="Q512">
            <v>5.41</v>
          </cell>
          <cell r="R512">
            <v>15.438000000000001</v>
          </cell>
          <cell r="S512">
            <v>1.4910000000000001</v>
          </cell>
          <cell r="T512">
            <v>46.021999999999998</v>
          </cell>
          <cell r="U512">
            <v>1.6910000000000001</v>
          </cell>
          <cell r="V512">
            <v>10.474</v>
          </cell>
          <cell r="W512">
            <v>13.156000000000001</v>
          </cell>
          <cell r="X512">
            <v>11.474</v>
          </cell>
          <cell r="Y512">
            <v>10.974</v>
          </cell>
          <cell r="Z512">
            <v>20.602</v>
          </cell>
          <cell r="AA512">
            <v>1.8774999999999999</v>
          </cell>
          <cell r="AB512">
            <v>20.010999999999999</v>
          </cell>
          <cell r="AC512">
            <v>12.565</v>
          </cell>
          <cell r="AD512">
            <v>6.4234999999999998</v>
          </cell>
          <cell r="AE512">
            <v>45.331000000000003</v>
          </cell>
          <cell r="AF512">
            <v>6.7735000000000003</v>
          </cell>
          <cell r="AG512">
            <v>26.047999999999998</v>
          </cell>
          <cell r="AH512">
            <v>6.01</v>
          </cell>
          <cell r="AI512">
            <v>25.356999999999999</v>
          </cell>
          <cell r="AJ512">
            <v>26.638999999999999</v>
          </cell>
          <cell r="AK512">
            <v>9.3829999999999991</v>
          </cell>
          <cell r="AL512">
            <v>9.9740000000000002</v>
          </cell>
          <cell r="AM512">
            <v>19.501999999999999</v>
          </cell>
        </row>
        <row r="513">
          <cell r="P513">
            <v>0.51</v>
          </cell>
          <cell r="Q513">
            <v>5.4</v>
          </cell>
          <cell r="R513">
            <v>15.42</v>
          </cell>
          <cell r="S513">
            <v>1.49</v>
          </cell>
          <cell r="T513">
            <v>45.98</v>
          </cell>
          <cell r="U513">
            <v>1.69</v>
          </cell>
          <cell r="V513">
            <v>10.46</v>
          </cell>
          <cell r="W513">
            <v>13.14</v>
          </cell>
          <cell r="X513">
            <v>11.46</v>
          </cell>
          <cell r="Y513">
            <v>10.96</v>
          </cell>
          <cell r="Z513">
            <v>20.58</v>
          </cell>
          <cell r="AA513">
            <v>1.875</v>
          </cell>
          <cell r="AB513">
            <v>19.989999999999998</v>
          </cell>
          <cell r="AC513">
            <v>12.55</v>
          </cell>
          <cell r="AD513">
            <v>6.415</v>
          </cell>
          <cell r="AE513">
            <v>45.29</v>
          </cell>
          <cell r="AF513">
            <v>6.7649999999999997</v>
          </cell>
          <cell r="AG513">
            <v>26.02</v>
          </cell>
          <cell r="AH513">
            <v>6</v>
          </cell>
          <cell r="AI513">
            <v>25.33</v>
          </cell>
          <cell r="AJ513">
            <v>26.61</v>
          </cell>
          <cell r="AK513">
            <v>9.3699999999999992</v>
          </cell>
          <cell r="AL513">
            <v>9.9600000000000009</v>
          </cell>
          <cell r="AM513">
            <v>19.48</v>
          </cell>
        </row>
        <row r="514">
          <cell r="P514">
            <v>0.51100000000000001</v>
          </cell>
          <cell r="Q514">
            <v>5.39</v>
          </cell>
          <cell r="R514">
            <v>15.401999999999999</v>
          </cell>
          <cell r="S514">
            <v>1.4890000000000001</v>
          </cell>
          <cell r="T514">
            <v>45.938000000000002</v>
          </cell>
          <cell r="U514">
            <v>1.6890000000000001</v>
          </cell>
          <cell r="V514">
            <v>10.446</v>
          </cell>
          <cell r="W514">
            <v>13.124000000000001</v>
          </cell>
          <cell r="X514">
            <v>11.446</v>
          </cell>
          <cell r="Y514">
            <v>10.946</v>
          </cell>
          <cell r="Z514">
            <v>20.558</v>
          </cell>
          <cell r="AA514">
            <v>1.8725000000000001</v>
          </cell>
          <cell r="AB514">
            <v>19.969000000000001</v>
          </cell>
          <cell r="AC514">
            <v>12.535</v>
          </cell>
          <cell r="AD514">
            <v>6.4065000000000003</v>
          </cell>
          <cell r="AE514">
            <v>45.249000000000002</v>
          </cell>
          <cell r="AF514">
            <v>6.7565</v>
          </cell>
          <cell r="AG514">
            <v>25.992000000000001</v>
          </cell>
          <cell r="AH514">
            <v>5.99</v>
          </cell>
          <cell r="AI514">
            <v>25.303000000000001</v>
          </cell>
          <cell r="AJ514">
            <v>26.581</v>
          </cell>
          <cell r="AK514">
            <v>9.3569999999999993</v>
          </cell>
          <cell r="AL514">
            <v>9.9459999999999997</v>
          </cell>
          <cell r="AM514">
            <v>19.457999999999998</v>
          </cell>
        </row>
        <row r="515">
          <cell r="P515">
            <v>0.51200000000000001</v>
          </cell>
          <cell r="Q515">
            <v>5.38</v>
          </cell>
          <cell r="R515">
            <v>15.384</v>
          </cell>
          <cell r="S515">
            <v>1.488</v>
          </cell>
          <cell r="T515">
            <v>45.896000000000001</v>
          </cell>
          <cell r="U515">
            <v>1.6879999999999999</v>
          </cell>
          <cell r="V515">
            <v>10.432</v>
          </cell>
          <cell r="W515">
            <v>13.108000000000001</v>
          </cell>
          <cell r="X515">
            <v>11.432</v>
          </cell>
          <cell r="Y515">
            <v>10.932</v>
          </cell>
          <cell r="Z515">
            <v>20.536000000000001</v>
          </cell>
          <cell r="AA515">
            <v>1.87</v>
          </cell>
          <cell r="AB515">
            <v>19.948</v>
          </cell>
          <cell r="AC515">
            <v>12.52</v>
          </cell>
          <cell r="AD515">
            <v>6.3979999999999997</v>
          </cell>
          <cell r="AE515">
            <v>45.207999999999998</v>
          </cell>
          <cell r="AF515">
            <v>6.7480000000000002</v>
          </cell>
          <cell r="AG515">
            <v>25.963999999999999</v>
          </cell>
          <cell r="AH515">
            <v>5.98</v>
          </cell>
          <cell r="AI515">
            <v>25.276</v>
          </cell>
          <cell r="AJ515">
            <v>26.552</v>
          </cell>
          <cell r="AK515">
            <v>9.3439999999999994</v>
          </cell>
          <cell r="AL515">
            <v>9.9320000000000004</v>
          </cell>
          <cell r="AM515">
            <v>19.436</v>
          </cell>
        </row>
        <row r="516">
          <cell r="P516">
            <v>0.51300000000000001</v>
          </cell>
          <cell r="Q516">
            <v>5.37</v>
          </cell>
          <cell r="R516">
            <v>15.366</v>
          </cell>
          <cell r="S516">
            <v>1.4870000000000001</v>
          </cell>
          <cell r="T516">
            <v>45.853999999999999</v>
          </cell>
          <cell r="U516">
            <v>1.6870000000000001</v>
          </cell>
          <cell r="V516">
            <v>10.417999999999999</v>
          </cell>
          <cell r="W516">
            <v>13.092000000000001</v>
          </cell>
          <cell r="X516">
            <v>11.417999999999999</v>
          </cell>
          <cell r="Y516">
            <v>10.917999999999999</v>
          </cell>
          <cell r="Z516">
            <v>20.513999999999999</v>
          </cell>
          <cell r="AA516">
            <v>1.8674999999999999</v>
          </cell>
          <cell r="AB516">
            <v>19.927</v>
          </cell>
          <cell r="AC516">
            <v>12.505000000000001</v>
          </cell>
          <cell r="AD516">
            <v>6.3895</v>
          </cell>
          <cell r="AE516">
            <v>45.167000000000002</v>
          </cell>
          <cell r="AF516">
            <v>6.7394999999999996</v>
          </cell>
          <cell r="AG516">
            <v>25.936</v>
          </cell>
          <cell r="AH516">
            <v>5.97</v>
          </cell>
          <cell r="AI516">
            <v>25.248999999999999</v>
          </cell>
          <cell r="AJ516">
            <v>26.523</v>
          </cell>
          <cell r="AK516">
            <v>9.3309999999999995</v>
          </cell>
          <cell r="AL516">
            <v>9.9179999999999993</v>
          </cell>
          <cell r="AM516">
            <v>19.414000000000001</v>
          </cell>
        </row>
        <row r="517">
          <cell r="P517">
            <v>0.51400000000000001</v>
          </cell>
          <cell r="Q517">
            <v>5.36</v>
          </cell>
          <cell r="R517">
            <v>15.348000000000001</v>
          </cell>
          <cell r="S517">
            <v>1.486</v>
          </cell>
          <cell r="T517">
            <v>45.811999999999998</v>
          </cell>
          <cell r="U517">
            <v>1.6859999999999999</v>
          </cell>
          <cell r="V517">
            <v>10.404</v>
          </cell>
          <cell r="W517">
            <v>13.076000000000001</v>
          </cell>
          <cell r="X517">
            <v>11.404</v>
          </cell>
          <cell r="Y517">
            <v>10.904</v>
          </cell>
          <cell r="Z517">
            <v>20.492000000000001</v>
          </cell>
          <cell r="AA517">
            <v>1.865</v>
          </cell>
          <cell r="AB517">
            <v>19.905999999999999</v>
          </cell>
          <cell r="AC517">
            <v>12.49</v>
          </cell>
          <cell r="AD517">
            <v>6.3810000000000002</v>
          </cell>
          <cell r="AE517">
            <v>45.125999999999998</v>
          </cell>
          <cell r="AF517">
            <v>6.7309999999999999</v>
          </cell>
          <cell r="AG517">
            <v>25.908000000000001</v>
          </cell>
          <cell r="AH517">
            <v>5.96</v>
          </cell>
          <cell r="AI517">
            <v>25.222000000000001</v>
          </cell>
          <cell r="AJ517">
            <v>26.494</v>
          </cell>
          <cell r="AK517">
            <v>9.3179999999999996</v>
          </cell>
          <cell r="AL517">
            <v>9.9039999999999999</v>
          </cell>
          <cell r="AM517">
            <v>19.391999999999999</v>
          </cell>
        </row>
        <row r="518">
          <cell r="P518">
            <v>0.51500000000000001</v>
          </cell>
          <cell r="Q518">
            <v>5.35</v>
          </cell>
          <cell r="R518">
            <v>15.33</v>
          </cell>
          <cell r="S518">
            <v>1.4850000000000001</v>
          </cell>
          <cell r="T518">
            <v>45.77</v>
          </cell>
          <cell r="U518">
            <v>1.6850000000000001</v>
          </cell>
          <cell r="V518">
            <v>10.39</v>
          </cell>
          <cell r="W518">
            <v>13.06</v>
          </cell>
          <cell r="X518">
            <v>11.39</v>
          </cell>
          <cell r="Y518">
            <v>10.89</v>
          </cell>
          <cell r="Z518">
            <v>20.47</v>
          </cell>
          <cell r="AA518">
            <v>1.8625</v>
          </cell>
          <cell r="AB518">
            <v>19.885000000000002</v>
          </cell>
          <cell r="AC518">
            <v>12.475</v>
          </cell>
          <cell r="AD518">
            <v>6.3724999999999996</v>
          </cell>
          <cell r="AE518">
            <v>45.085000000000001</v>
          </cell>
          <cell r="AF518">
            <v>6.7225000000000001</v>
          </cell>
          <cell r="AG518">
            <v>25.88</v>
          </cell>
          <cell r="AH518">
            <v>5.95</v>
          </cell>
          <cell r="AI518">
            <v>25.195</v>
          </cell>
          <cell r="AJ518">
            <v>26.465</v>
          </cell>
          <cell r="AK518">
            <v>9.3049999999999997</v>
          </cell>
          <cell r="AL518">
            <v>9.89</v>
          </cell>
          <cell r="AM518">
            <v>19.37</v>
          </cell>
        </row>
        <row r="519">
          <cell r="P519">
            <v>0.51600000000000001</v>
          </cell>
          <cell r="Q519">
            <v>5.34</v>
          </cell>
          <cell r="R519">
            <v>15.311999999999999</v>
          </cell>
          <cell r="S519">
            <v>1.484</v>
          </cell>
          <cell r="T519">
            <v>45.728000000000002</v>
          </cell>
          <cell r="U519">
            <v>1.6839999999999999</v>
          </cell>
          <cell r="V519">
            <v>10.375999999999999</v>
          </cell>
          <cell r="W519">
            <v>13.044</v>
          </cell>
          <cell r="X519">
            <v>11.375999999999999</v>
          </cell>
          <cell r="Y519">
            <v>10.875999999999999</v>
          </cell>
          <cell r="Z519">
            <v>20.448</v>
          </cell>
          <cell r="AA519">
            <v>1.86</v>
          </cell>
          <cell r="AB519">
            <v>19.864000000000001</v>
          </cell>
          <cell r="AC519">
            <v>12.46</v>
          </cell>
          <cell r="AD519">
            <v>6.3639999999999999</v>
          </cell>
          <cell r="AE519">
            <v>45.043999999999997</v>
          </cell>
          <cell r="AF519">
            <v>6.7140000000000004</v>
          </cell>
          <cell r="AG519">
            <v>25.852</v>
          </cell>
          <cell r="AH519">
            <v>5.94</v>
          </cell>
          <cell r="AI519">
            <v>25.167999999999999</v>
          </cell>
          <cell r="AJ519">
            <v>26.436</v>
          </cell>
          <cell r="AK519">
            <v>9.2919999999999998</v>
          </cell>
          <cell r="AL519">
            <v>9.8759999999999994</v>
          </cell>
          <cell r="AM519">
            <v>19.347999999999999</v>
          </cell>
        </row>
        <row r="520">
          <cell r="P520">
            <v>0.51700000000000002</v>
          </cell>
          <cell r="Q520">
            <v>5.33</v>
          </cell>
          <cell r="R520">
            <v>15.294</v>
          </cell>
          <cell r="S520">
            <v>1.4830000000000001</v>
          </cell>
          <cell r="T520">
            <v>45.686</v>
          </cell>
          <cell r="U520">
            <v>1.6830000000000001</v>
          </cell>
          <cell r="V520">
            <v>10.362</v>
          </cell>
          <cell r="W520">
            <v>13.028</v>
          </cell>
          <cell r="X520">
            <v>11.362</v>
          </cell>
          <cell r="Y520">
            <v>10.862</v>
          </cell>
          <cell r="Z520">
            <v>20.425999999999998</v>
          </cell>
          <cell r="AA520">
            <v>1.8574999999999999</v>
          </cell>
          <cell r="AB520">
            <v>19.843</v>
          </cell>
          <cell r="AC520">
            <v>12.445</v>
          </cell>
          <cell r="AD520">
            <v>6.3555000000000001</v>
          </cell>
          <cell r="AE520">
            <v>45.003</v>
          </cell>
          <cell r="AF520">
            <v>6.7054999999999998</v>
          </cell>
          <cell r="AG520">
            <v>25.824000000000002</v>
          </cell>
          <cell r="AH520">
            <v>5.93</v>
          </cell>
          <cell r="AI520">
            <v>25.140999999999998</v>
          </cell>
          <cell r="AJ520">
            <v>26.407</v>
          </cell>
          <cell r="AK520">
            <v>9.2789999999999999</v>
          </cell>
          <cell r="AL520">
            <v>9.8620000000000001</v>
          </cell>
          <cell r="AM520">
            <v>19.326000000000001</v>
          </cell>
        </row>
        <row r="521">
          <cell r="P521">
            <v>0.51800000000000002</v>
          </cell>
          <cell r="Q521">
            <v>5.32</v>
          </cell>
          <cell r="R521">
            <v>15.276</v>
          </cell>
          <cell r="S521">
            <v>1.482</v>
          </cell>
          <cell r="T521">
            <v>45.643999999999998</v>
          </cell>
          <cell r="U521">
            <v>1.6819999999999999</v>
          </cell>
          <cell r="V521">
            <v>10.348000000000001</v>
          </cell>
          <cell r="W521">
            <v>13.012</v>
          </cell>
          <cell r="X521">
            <v>11.348000000000001</v>
          </cell>
          <cell r="Y521">
            <v>10.848000000000001</v>
          </cell>
          <cell r="Z521">
            <v>20.404</v>
          </cell>
          <cell r="AA521">
            <v>1.855</v>
          </cell>
          <cell r="AB521">
            <v>19.821999999999999</v>
          </cell>
          <cell r="AC521">
            <v>12.43</v>
          </cell>
          <cell r="AD521">
            <v>6.3470000000000004</v>
          </cell>
          <cell r="AE521">
            <v>44.962000000000003</v>
          </cell>
          <cell r="AF521">
            <v>6.6970000000000001</v>
          </cell>
          <cell r="AG521">
            <v>25.795999999999999</v>
          </cell>
          <cell r="AH521">
            <v>5.92</v>
          </cell>
          <cell r="AI521">
            <v>25.114000000000001</v>
          </cell>
          <cell r="AJ521">
            <v>26.378</v>
          </cell>
          <cell r="AK521">
            <v>9.266</v>
          </cell>
          <cell r="AL521">
            <v>9.8480000000000008</v>
          </cell>
          <cell r="AM521">
            <v>19.303999999999998</v>
          </cell>
        </row>
        <row r="522">
          <cell r="P522">
            <v>0.51900000000000002</v>
          </cell>
          <cell r="Q522">
            <v>5.31</v>
          </cell>
          <cell r="R522">
            <v>15.257999999999999</v>
          </cell>
          <cell r="S522">
            <v>1.4810000000000001</v>
          </cell>
          <cell r="T522">
            <v>45.601999999999997</v>
          </cell>
          <cell r="U522">
            <v>1.681</v>
          </cell>
          <cell r="V522">
            <v>10.334</v>
          </cell>
          <cell r="W522">
            <v>12.996</v>
          </cell>
          <cell r="X522">
            <v>11.334</v>
          </cell>
          <cell r="Y522">
            <v>10.834</v>
          </cell>
          <cell r="Z522">
            <v>20.382000000000001</v>
          </cell>
          <cell r="AA522">
            <v>1.8525</v>
          </cell>
          <cell r="AB522">
            <v>19.800999999999998</v>
          </cell>
          <cell r="AC522">
            <v>12.414999999999999</v>
          </cell>
          <cell r="AD522">
            <v>6.3384999999999998</v>
          </cell>
          <cell r="AE522">
            <v>44.920999999999999</v>
          </cell>
          <cell r="AF522">
            <v>6.6885000000000003</v>
          </cell>
          <cell r="AG522">
            <v>25.768000000000001</v>
          </cell>
          <cell r="AH522">
            <v>5.91</v>
          </cell>
          <cell r="AI522">
            <v>25.087</v>
          </cell>
          <cell r="AJ522">
            <v>26.349</v>
          </cell>
          <cell r="AK522">
            <v>9.2530000000000001</v>
          </cell>
          <cell r="AL522">
            <v>9.8339999999999996</v>
          </cell>
          <cell r="AM522">
            <v>19.282</v>
          </cell>
        </row>
        <row r="523">
          <cell r="P523">
            <v>0.52</v>
          </cell>
          <cell r="Q523">
            <v>5.3</v>
          </cell>
          <cell r="R523">
            <v>15.24</v>
          </cell>
          <cell r="S523">
            <v>1.48</v>
          </cell>
          <cell r="T523">
            <v>45.56</v>
          </cell>
          <cell r="U523">
            <v>1.68</v>
          </cell>
          <cell r="V523">
            <v>10.32</v>
          </cell>
          <cell r="W523">
            <v>12.98</v>
          </cell>
          <cell r="X523">
            <v>11.32</v>
          </cell>
          <cell r="Y523">
            <v>10.82</v>
          </cell>
          <cell r="Z523">
            <v>20.36</v>
          </cell>
          <cell r="AA523">
            <v>1.85</v>
          </cell>
          <cell r="AB523">
            <v>19.78</v>
          </cell>
          <cell r="AC523">
            <v>12.4</v>
          </cell>
          <cell r="AD523">
            <v>6.33</v>
          </cell>
          <cell r="AE523">
            <v>44.88</v>
          </cell>
          <cell r="AF523">
            <v>6.68</v>
          </cell>
          <cell r="AG523">
            <v>25.74</v>
          </cell>
          <cell r="AH523">
            <v>5.9</v>
          </cell>
          <cell r="AI523">
            <v>25.06</v>
          </cell>
          <cell r="AJ523">
            <v>26.32</v>
          </cell>
          <cell r="AK523">
            <v>9.24</v>
          </cell>
          <cell r="AL523">
            <v>9.82</v>
          </cell>
          <cell r="AM523">
            <v>19.260000000000002</v>
          </cell>
        </row>
        <row r="524">
          <cell r="P524">
            <v>0.52100000000000002</v>
          </cell>
          <cell r="Q524">
            <v>5.29</v>
          </cell>
          <cell r="R524">
            <v>15.222</v>
          </cell>
          <cell r="S524">
            <v>1.4790000000000001</v>
          </cell>
          <cell r="T524">
            <v>45.518000000000001</v>
          </cell>
          <cell r="U524">
            <v>1.679</v>
          </cell>
          <cell r="V524">
            <v>10.305999999999999</v>
          </cell>
          <cell r="W524">
            <v>12.964</v>
          </cell>
          <cell r="X524">
            <v>11.305999999999999</v>
          </cell>
          <cell r="Y524">
            <v>10.805999999999999</v>
          </cell>
          <cell r="Z524">
            <v>20.338000000000001</v>
          </cell>
          <cell r="AA524">
            <v>1.8474999999999999</v>
          </cell>
          <cell r="AB524">
            <v>19.759</v>
          </cell>
          <cell r="AC524">
            <v>12.385</v>
          </cell>
          <cell r="AD524">
            <v>6.3215000000000003</v>
          </cell>
          <cell r="AE524">
            <v>44.838999999999999</v>
          </cell>
          <cell r="AF524">
            <v>6.6715</v>
          </cell>
          <cell r="AG524">
            <v>25.712</v>
          </cell>
          <cell r="AH524">
            <v>5.89</v>
          </cell>
          <cell r="AI524">
            <v>25.033000000000001</v>
          </cell>
          <cell r="AJ524">
            <v>26.291</v>
          </cell>
          <cell r="AK524">
            <v>9.2270000000000003</v>
          </cell>
          <cell r="AL524">
            <v>9.8059999999999992</v>
          </cell>
          <cell r="AM524">
            <v>19.238</v>
          </cell>
        </row>
        <row r="525">
          <cell r="P525">
            <v>0.52200000000000002</v>
          </cell>
          <cell r="Q525">
            <v>5.28</v>
          </cell>
          <cell r="R525">
            <v>15.204000000000001</v>
          </cell>
          <cell r="S525">
            <v>1.478</v>
          </cell>
          <cell r="T525">
            <v>45.475999999999999</v>
          </cell>
          <cell r="U525">
            <v>1.6779999999999999</v>
          </cell>
          <cell r="V525">
            <v>10.292</v>
          </cell>
          <cell r="W525">
            <v>12.948</v>
          </cell>
          <cell r="X525">
            <v>11.292</v>
          </cell>
          <cell r="Y525">
            <v>10.792</v>
          </cell>
          <cell r="Z525">
            <v>20.315999999999999</v>
          </cell>
          <cell r="AA525">
            <v>1.845</v>
          </cell>
          <cell r="AB525">
            <v>19.738</v>
          </cell>
          <cell r="AC525">
            <v>12.37</v>
          </cell>
          <cell r="AD525">
            <v>6.3129999999999997</v>
          </cell>
          <cell r="AE525">
            <v>44.798000000000002</v>
          </cell>
          <cell r="AF525">
            <v>6.6630000000000003</v>
          </cell>
          <cell r="AG525">
            <v>25.684000000000001</v>
          </cell>
          <cell r="AH525">
            <v>5.88</v>
          </cell>
          <cell r="AI525">
            <v>25.006</v>
          </cell>
          <cell r="AJ525">
            <v>26.262</v>
          </cell>
          <cell r="AK525">
            <v>9.2140000000000004</v>
          </cell>
          <cell r="AL525">
            <v>9.7919999999999998</v>
          </cell>
          <cell r="AM525">
            <v>19.216000000000001</v>
          </cell>
        </row>
        <row r="526">
          <cell r="P526">
            <v>0.52300000000000002</v>
          </cell>
          <cell r="Q526">
            <v>5.27</v>
          </cell>
          <cell r="R526">
            <v>15.186</v>
          </cell>
          <cell r="S526">
            <v>1.4770000000000001</v>
          </cell>
          <cell r="T526">
            <v>45.433999999999997</v>
          </cell>
          <cell r="U526">
            <v>1.677</v>
          </cell>
          <cell r="V526">
            <v>10.278</v>
          </cell>
          <cell r="W526">
            <v>12.932</v>
          </cell>
          <cell r="X526">
            <v>11.278</v>
          </cell>
          <cell r="Y526">
            <v>10.778</v>
          </cell>
          <cell r="Z526">
            <v>20.294</v>
          </cell>
          <cell r="AA526">
            <v>1.8425</v>
          </cell>
          <cell r="AB526">
            <v>19.716999999999999</v>
          </cell>
          <cell r="AC526">
            <v>12.355</v>
          </cell>
          <cell r="AD526">
            <v>6.3045</v>
          </cell>
          <cell r="AE526">
            <v>44.756999999999998</v>
          </cell>
          <cell r="AF526">
            <v>6.6544999999999996</v>
          </cell>
          <cell r="AG526">
            <v>25.655999999999999</v>
          </cell>
          <cell r="AH526">
            <v>5.87</v>
          </cell>
          <cell r="AI526">
            <v>24.978999999999999</v>
          </cell>
          <cell r="AJ526">
            <v>26.233000000000001</v>
          </cell>
          <cell r="AK526">
            <v>9.2010000000000005</v>
          </cell>
          <cell r="AL526">
            <v>9.7780000000000005</v>
          </cell>
          <cell r="AM526">
            <v>19.193999999999999</v>
          </cell>
        </row>
        <row r="527">
          <cell r="P527">
            <v>0.52400000000000002</v>
          </cell>
          <cell r="Q527">
            <v>5.26</v>
          </cell>
          <cell r="R527">
            <v>15.167999999999999</v>
          </cell>
          <cell r="S527">
            <v>1.476</v>
          </cell>
          <cell r="T527">
            <v>45.392000000000003</v>
          </cell>
          <cell r="U527">
            <v>1.6759999999999999</v>
          </cell>
          <cell r="V527">
            <v>10.263999999999999</v>
          </cell>
          <cell r="W527">
            <v>12.916</v>
          </cell>
          <cell r="X527">
            <v>11.263999999999999</v>
          </cell>
          <cell r="Y527">
            <v>10.763999999999999</v>
          </cell>
          <cell r="Z527">
            <v>20.271999999999998</v>
          </cell>
          <cell r="AA527">
            <v>1.84</v>
          </cell>
          <cell r="AB527">
            <v>19.696000000000002</v>
          </cell>
          <cell r="AC527">
            <v>12.34</v>
          </cell>
          <cell r="AD527">
            <v>6.2960000000000003</v>
          </cell>
          <cell r="AE527">
            <v>44.716000000000001</v>
          </cell>
          <cell r="AF527">
            <v>6.6459999999999999</v>
          </cell>
          <cell r="AG527">
            <v>25.628</v>
          </cell>
          <cell r="AH527">
            <v>5.86</v>
          </cell>
          <cell r="AI527">
            <v>24.952000000000002</v>
          </cell>
          <cell r="AJ527">
            <v>26.204000000000001</v>
          </cell>
          <cell r="AK527">
            <v>9.1880000000000006</v>
          </cell>
          <cell r="AL527">
            <v>9.7639999999999993</v>
          </cell>
          <cell r="AM527">
            <v>19.172000000000001</v>
          </cell>
        </row>
        <row r="528">
          <cell r="P528">
            <v>0.52500000000000002</v>
          </cell>
          <cell r="Q528">
            <v>5.25</v>
          </cell>
          <cell r="R528">
            <v>15.15</v>
          </cell>
          <cell r="S528">
            <v>1.4750000000000001</v>
          </cell>
          <cell r="T528">
            <v>45.35</v>
          </cell>
          <cell r="U528">
            <v>1.675</v>
          </cell>
          <cell r="V528">
            <v>10.25</v>
          </cell>
          <cell r="W528">
            <v>12.9</v>
          </cell>
          <cell r="X528">
            <v>11.25</v>
          </cell>
          <cell r="Y528">
            <v>10.75</v>
          </cell>
          <cell r="Z528">
            <v>20.25</v>
          </cell>
          <cell r="AA528">
            <v>1.8374999999999999</v>
          </cell>
          <cell r="AB528">
            <v>19.675000000000001</v>
          </cell>
          <cell r="AC528">
            <v>12.324999999999999</v>
          </cell>
          <cell r="AD528">
            <v>6.2874999999999996</v>
          </cell>
          <cell r="AE528">
            <v>44.674999999999997</v>
          </cell>
          <cell r="AF528">
            <v>6.6375000000000002</v>
          </cell>
          <cell r="AG528">
            <v>25.6</v>
          </cell>
          <cell r="AH528">
            <v>5.85</v>
          </cell>
          <cell r="AI528">
            <v>24.925000000000001</v>
          </cell>
          <cell r="AJ528">
            <v>26.175000000000001</v>
          </cell>
          <cell r="AK528">
            <v>9.1750000000000007</v>
          </cell>
          <cell r="AL528">
            <v>9.75</v>
          </cell>
          <cell r="AM528">
            <v>19.149999999999999</v>
          </cell>
        </row>
        <row r="529">
          <cell r="P529">
            <v>0.52600000000000002</v>
          </cell>
          <cell r="Q529">
            <v>5.24</v>
          </cell>
          <cell r="R529">
            <v>15.132</v>
          </cell>
          <cell r="S529">
            <v>1.474</v>
          </cell>
          <cell r="T529">
            <v>45.308</v>
          </cell>
          <cell r="U529">
            <v>1.6739999999999999</v>
          </cell>
          <cell r="V529">
            <v>10.236000000000001</v>
          </cell>
          <cell r="W529">
            <v>12.884</v>
          </cell>
          <cell r="X529">
            <v>11.236000000000001</v>
          </cell>
          <cell r="Y529">
            <v>10.736000000000001</v>
          </cell>
          <cell r="Z529">
            <v>20.228000000000002</v>
          </cell>
          <cell r="AA529">
            <v>1.835</v>
          </cell>
          <cell r="AB529">
            <v>19.654</v>
          </cell>
          <cell r="AC529">
            <v>12.31</v>
          </cell>
          <cell r="AD529">
            <v>6.2789999999999999</v>
          </cell>
          <cell r="AE529">
            <v>44.634</v>
          </cell>
          <cell r="AF529">
            <v>6.6289999999999996</v>
          </cell>
          <cell r="AG529">
            <v>25.571999999999999</v>
          </cell>
          <cell r="AH529">
            <v>5.84</v>
          </cell>
          <cell r="AI529">
            <v>24.898</v>
          </cell>
          <cell r="AJ529">
            <v>26.146000000000001</v>
          </cell>
          <cell r="AK529">
            <v>9.1620000000000008</v>
          </cell>
          <cell r="AL529">
            <v>9.7360000000000007</v>
          </cell>
          <cell r="AM529">
            <v>19.128</v>
          </cell>
        </row>
        <row r="530">
          <cell r="P530">
            <v>0.52700000000000002</v>
          </cell>
          <cell r="Q530">
            <v>5.23</v>
          </cell>
          <cell r="R530">
            <v>15.114000000000001</v>
          </cell>
          <cell r="S530">
            <v>1.4730000000000001</v>
          </cell>
          <cell r="T530">
            <v>45.265999999999998</v>
          </cell>
          <cell r="U530">
            <v>1.673</v>
          </cell>
          <cell r="V530">
            <v>10.222</v>
          </cell>
          <cell r="W530">
            <v>12.868</v>
          </cell>
          <cell r="X530">
            <v>11.222</v>
          </cell>
          <cell r="Y530">
            <v>10.722</v>
          </cell>
          <cell r="Z530">
            <v>20.206</v>
          </cell>
          <cell r="AA530">
            <v>1.8325</v>
          </cell>
          <cell r="AB530">
            <v>19.632999999999999</v>
          </cell>
          <cell r="AC530">
            <v>12.295</v>
          </cell>
          <cell r="AD530">
            <v>6.2705000000000002</v>
          </cell>
          <cell r="AE530">
            <v>44.593000000000004</v>
          </cell>
          <cell r="AF530">
            <v>6.6204999999999998</v>
          </cell>
          <cell r="AG530">
            <v>25.544</v>
          </cell>
          <cell r="AH530">
            <v>5.83</v>
          </cell>
          <cell r="AI530">
            <v>24.870999999999999</v>
          </cell>
          <cell r="AJ530">
            <v>26.117000000000001</v>
          </cell>
          <cell r="AK530">
            <v>9.1489999999999991</v>
          </cell>
          <cell r="AL530">
            <v>9.7219999999999995</v>
          </cell>
          <cell r="AM530">
            <v>19.106000000000002</v>
          </cell>
        </row>
        <row r="531">
          <cell r="P531">
            <v>0.52800000000000002</v>
          </cell>
          <cell r="Q531">
            <v>5.22</v>
          </cell>
          <cell r="R531">
            <v>15.096</v>
          </cell>
          <cell r="S531">
            <v>1.472</v>
          </cell>
          <cell r="T531">
            <v>45.223999999999997</v>
          </cell>
          <cell r="U531">
            <v>1.6719999999999999</v>
          </cell>
          <cell r="V531">
            <v>10.208</v>
          </cell>
          <cell r="W531">
            <v>12.852</v>
          </cell>
          <cell r="X531">
            <v>11.208</v>
          </cell>
          <cell r="Y531">
            <v>10.708</v>
          </cell>
          <cell r="Z531">
            <v>20.184000000000001</v>
          </cell>
          <cell r="AA531">
            <v>1.83</v>
          </cell>
          <cell r="AB531">
            <v>19.611999999999998</v>
          </cell>
          <cell r="AC531">
            <v>12.28</v>
          </cell>
          <cell r="AD531">
            <v>6.2619999999999996</v>
          </cell>
          <cell r="AE531">
            <v>44.552</v>
          </cell>
          <cell r="AF531">
            <v>6.6120000000000001</v>
          </cell>
          <cell r="AG531">
            <v>25.515999999999998</v>
          </cell>
          <cell r="AH531">
            <v>5.82</v>
          </cell>
          <cell r="AI531">
            <v>24.844000000000001</v>
          </cell>
          <cell r="AJ531">
            <v>26.088000000000001</v>
          </cell>
          <cell r="AK531">
            <v>9.1359999999999992</v>
          </cell>
          <cell r="AL531">
            <v>9.7080000000000002</v>
          </cell>
          <cell r="AM531">
            <v>19.084</v>
          </cell>
        </row>
        <row r="532">
          <cell r="P532">
            <v>0.52900000000000003</v>
          </cell>
          <cell r="Q532">
            <v>5.21</v>
          </cell>
          <cell r="R532">
            <v>15.077999999999999</v>
          </cell>
          <cell r="S532">
            <v>1.4710000000000001</v>
          </cell>
          <cell r="T532">
            <v>45.182000000000002</v>
          </cell>
          <cell r="U532">
            <v>1.671</v>
          </cell>
          <cell r="V532">
            <v>10.194000000000001</v>
          </cell>
          <cell r="W532">
            <v>12.836</v>
          </cell>
          <cell r="X532">
            <v>11.194000000000001</v>
          </cell>
          <cell r="Y532">
            <v>10.694000000000001</v>
          </cell>
          <cell r="Z532">
            <v>20.161999999999999</v>
          </cell>
          <cell r="AA532">
            <v>1.8274999999999999</v>
          </cell>
          <cell r="AB532">
            <v>19.591000000000001</v>
          </cell>
          <cell r="AC532">
            <v>12.265000000000001</v>
          </cell>
          <cell r="AD532">
            <v>6.2534999999999998</v>
          </cell>
          <cell r="AE532">
            <v>44.511000000000003</v>
          </cell>
          <cell r="AF532">
            <v>6.6035000000000004</v>
          </cell>
          <cell r="AG532">
            <v>25.488</v>
          </cell>
          <cell r="AH532">
            <v>5.81</v>
          </cell>
          <cell r="AI532">
            <v>24.817</v>
          </cell>
          <cell r="AJ532">
            <v>26.059000000000001</v>
          </cell>
          <cell r="AK532">
            <v>9.1229999999999993</v>
          </cell>
          <cell r="AL532">
            <v>9.6940000000000008</v>
          </cell>
          <cell r="AM532">
            <v>19.062000000000001</v>
          </cell>
        </row>
        <row r="533">
          <cell r="P533">
            <v>0.53</v>
          </cell>
          <cell r="Q533">
            <v>5.2</v>
          </cell>
          <cell r="R533">
            <v>15.06</v>
          </cell>
          <cell r="S533">
            <v>1.47</v>
          </cell>
          <cell r="T533">
            <v>45.14</v>
          </cell>
          <cell r="U533">
            <v>1.67</v>
          </cell>
          <cell r="V533">
            <v>10.18</v>
          </cell>
          <cell r="W533">
            <v>12.82</v>
          </cell>
          <cell r="X533">
            <v>11.18</v>
          </cell>
          <cell r="Y533">
            <v>10.68</v>
          </cell>
          <cell r="Z533">
            <v>20.14</v>
          </cell>
          <cell r="AA533">
            <v>1.825</v>
          </cell>
          <cell r="AB533">
            <v>19.57</v>
          </cell>
          <cell r="AC533">
            <v>12.25</v>
          </cell>
          <cell r="AD533">
            <v>6.2450000000000001</v>
          </cell>
          <cell r="AE533">
            <v>44.47</v>
          </cell>
          <cell r="AF533">
            <v>6.5949999999999998</v>
          </cell>
          <cell r="AG533">
            <v>25.46</v>
          </cell>
          <cell r="AH533">
            <v>5.8</v>
          </cell>
          <cell r="AI533">
            <v>24.79</v>
          </cell>
          <cell r="AJ533">
            <v>26.03</v>
          </cell>
          <cell r="AK533">
            <v>9.11</v>
          </cell>
          <cell r="AL533">
            <v>9.68</v>
          </cell>
          <cell r="AM533">
            <v>19.04</v>
          </cell>
        </row>
        <row r="534">
          <cell r="P534">
            <v>0.53100000000000003</v>
          </cell>
          <cell r="Q534">
            <v>5.19</v>
          </cell>
          <cell r="R534">
            <v>15.042</v>
          </cell>
          <cell r="S534">
            <v>1.4690000000000001</v>
          </cell>
          <cell r="T534">
            <v>45.097999999999999</v>
          </cell>
          <cell r="U534">
            <v>1.669</v>
          </cell>
          <cell r="V534">
            <v>10.166</v>
          </cell>
          <cell r="W534">
            <v>12.804</v>
          </cell>
          <cell r="X534">
            <v>11.166</v>
          </cell>
          <cell r="Y534">
            <v>10.666</v>
          </cell>
          <cell r="Z534">
            <v>20.117999999999999</v>
          </cell>
          <cell r="AA534">
            <v>1.8225</v>
          </cell>
          <cell r="AB534">
            <v>19.548999999999999</v>
          </cell>
          <cell r="AC534">
            <v>12.234999999999999</v>
          </cell>
          <cell r="AD534">
            <v>6.2365000000000004</v>
          </cell>
          <cell r="AE534">
            <v>44.429000000000002</v>
          </cell>
          <cell r="AF534">
            <v>6.5865</v>
          </cell>
          <cell r="AG534">
            <v>25.431999999999999</v>
          </cell>
          <cell r="AH534">
            <v>5.79</v>
          </cell>
          <cell r="AI534">
            <v>24.763000000000002</v>
          </cell>
          <cell r="AJ534">
            <v>26.001000000000001</v>
          </cell>
          <cell r="AK534">
            <v>9.0969999999999995</v>
          </cell>
          <cell r="AL534">
            <v>9.6660000000000004</v>
          </cell>
          <cell r="AM534">
            <v>19.018000000000001</v>
          </cell>
        </row>
        <row r="535">
          <cell r="P535">
            <v>0.53200000000000003</v>
          </cell>
          <cell r="Q535">
            <v>5.18</v>
          </cell>
          <cell r="R535">
            <v>15.023999999999999</v>
          </cell>
          <cell r="S535">
            <v>1.468</v>
          </cell>
          <cell r="T535">
            <v>45.055999999999997</v>
          </cell>
          <cell r="U535">
            <v>1.6679999999999999</v>
          </cell>
          <cell r="V535">
            <v>10.151999999999999</v>
          </cell>
          <cell r="W535">
            <v>12.788</v>
          </cell>
          <cell r="X535">
            <v>11.151999999999999</v>
          </cell>
          <cell r="Y535">
            <v>10.651999999999999</v>
          </cell>
          <cell r="Z535">
            <v>20.096</v>
          </cell>
          <cell r="AA535">
            <v>1.82</v>
          </cell>
          <cell r="AB535">
            <v>19.527999999999999</v>
          </cell>
          <cell r="AC535">
            <v>12.22</v>
          </cell>
          <cell r="AD535">
            <v>6.2279999999999998</v>
          </cell>
          <cell r="AE535">
            <v>44.387999999999998</v>
          </cell>
          <cell r="AF535">
            <v>6.5780000000000003</v>
          </cell>
          <cell r="AG535">
            <v>25.404</v>
          </cell>
          <cell r="AH535">
            <v>5.78</v>
          </cell>
          <cell r="AI535">
            <v>24.736000000000001</v>
          </cell>
          <cell r="AJ535">
            <v>25.972000000000001</v>
          </cell>
          <cell r="AK535">
            <v>9.0839999999999996</v>
          </cell>
          <cell r="AL535">
            <v>9.6519999999999992</v>
          </cell>
          <cell r="AM535">
            <v>18.995999999999999</v>
          </cell>
        </row>
        <row r="536">
          <cell r="P536">
            <v>0.53300000000000003</v>
          </cell>
          <cell r="Q536">
            <v>5.17</v>
          </cell>
          <cell r="R536">
            <v>15.006</v>
          </cell>
          <cell r="S536">
            <v>1.4670000000000001</v>
          </cell>
          <cell r="T536">
            <v>45.014000000000003</v>
          </cell>
          <cell r="U536">
            <v>1.667</v>
          </cell>
          <cell r="V536">
            <v>10.138</v>
          </cell>
          <cell r="W536">
            <v>12.772</v>
          </cell>
          <cell r="X536">
            <v>11.138</v>
          </cell>
          <cell r="Y536">
            <v>10.638</v>
          </cell>
          <cell r="Z536">
            <v>20.074000000000002</v>
          </cell>
          <cell r="AA536">
            <v>1.8174999999999999</v>
          </cell>
          <cell r="AB536">
            <v>19.507000000000001</v>
          </cell>
          <cell r="AC536">
            <v>12.205</v>
          </cell>
          <cell r="AD536">
            <v>6.2195</v>
          </cell>
          <cell r="AE536">
            <v>44.347000000000001</v>
          </cell>
          <cell r="AF536">
            <v>6.5694999999999997</v>
          </cell>
          <cell r="AG536">
            <v>25.376000000000001</v>
          </cell>
          <cell r="AH536">
            <v>5.77</v>
          </cell>
          <cell r="AI536">
            <v>24.709</v>
          </cell>
          <cell r="AJ536">
            <v>25.943000000000001</v>
          </cell>
          <cell r="AK536">
            <v>9.0709999999999997</v>
          </cell>
          <cell r="AL536">
            <v>9.6379999999999999</v>
          </cell>
          <cell r="AM536">
            <v>18.974</v>
          </cell>
        </row>
        <row r="537">
          <cell r="P537">
            <v>0.53400000000000003</v>
          </cell>
          <cell r="Q537">
            <v>5.16</v>
          </cell>
          <cell r="R537">
            <v>14.988</v>
          </cell>
          <cell r="S537">
            <v>1.466</v>
          </cell>
          <cell r="T537">
            <v>44.972000000000001</v>
          </cell>
          <cell r="U537">
            <v>1.6659999999999999</v>
          </cell>
          <cell r="V537">
            <v>10.124000000000001</v>
          </cell>
          <cell r="W537">
            <v>12.756</v>
          </cell>
          <cell r="X537">
            <v>11.124000000000001</v>
          </cell>
          <cell r="Y537">
            <v>10.624000000000001</v>
          </cell>
          <cell r="Z537">
            <v>20.052</v>
          </cell>
          <cell r="AA537">
            <v>1.8149999999999999</v>
          </cell>
          <cell r="AB537">
            <v>19.486000000000001</v>
          </cell>
          <cell r="AC537">
            <v>12.19</v>
          </cell>
          <cell r="AD537">
            <v>6.2110000000000003</v>
          </cell>
          <cell r="AE537">
            <v>44.305999999999997</v>
          </cell>
          <cell r="AF537">
            <v>6.5609999999999999</v>
          </cell>
          <cell r="AG537">
            <v>25.347999999999999</v>
          </cell>
          <cell r="AH537">
            <v>5.76</v>
          </cell>
          <cell r="AI537">
            <v>24.681999999999999</v>
          </cell>
          <cell r="AJ537">
            <v>25.914000000000001</v>
          </cell>
          <cell r="AK537">
            <v>9.0579999999999998</v>
          </cell>
          <cell r="AL537">
            <v>9.6240000000000006</v>
          </cell>
          <cell r="AM537">
            <v>18.952000000000002</v>
          </cell>
        </row>
        <row r="538">
          <cell r="P538">
            <v>0.53500000000000003</v>
          </cell>
          <cell r="Q538">
            <v>5.15</v>
          </cell>
          <cell r="R538">
            <v>14.97</v>
          </cell>
          <cell r="S538">
            <v>1.4650000000000001</v>
          </cell>
          <cell r="T538">
            <v>44.93</v>
          </cell>
          <cell r="U538">
            <v>1.665</v>
          </cell>
          <cell r="V538">
            <v>10.11</v>
          </cell>
          <cell r="W538">
            <v>12.74</v>
          </cell>
          <cell r="X538">
            <v>11.11</v>
          </cell>
          <cell r="Y538">
            <v>10.61</v>
          </cell>
          <cell r="Z538">
            <v>20.03</v>
          </cell>
          <cell r="AA538">
            <v>1.8125</v>
          </cell>
          <cell r="AB538">
            <v>19.465</v>
          </cell>
          <cell r="AC538">
            <v>12.175000000000001</v>
          </cell>
          <cell r="AD538">
            <v>6.2024999999999997</v>
          </cell>
          <cell r="AE538">
            <v>44.265000000000001</v>
          </cell>
          <cell r="AF538">
            <v>6.5525000000000002</v>
          </cell>
          <cell r="AG538">
            <v>25.32</v>
          </cell>
          <cell r="AH538">
            <v>5.75</v>
          </cell>
          <cell r="AI538">
            <v>24.655000000000001</v>
          </cell>
          <cell r="AJ538">
            <v>25.885000000000002</v>
          </cell>
          <cell r="AK538">
            <v>9.0449999999999999</v>
          </cell>
          <cell r="AL538">
            <v>9.61</v>
          </cell>
          <cell r="AM538">
            <v>18.93</v>
          </cell>
        </row>
        <row r="539">
          <cell r="P539">
            <v>0.53600000000000003</v>
          </cell>
          <cell r="Q539">
            <v>5.14</v>
          </cell>
          <cell r="R539">
            <v>14.952</v>
          </cell>
          <cell r="S539">
            <v>1.464</v>
          </cell>
          <cell r="T539">
            <v>44.887999999999998</v>
          </cell>
          <cell r="U539">
            <v>1.6639999999999999</v>
          </cell>
          <cell r="V539">
            <v>10.096</v>
          </cell>
          <cell r="W539">
            <v>12.724</v>
          </cell>
          <cell r="X539">
            <v>11.096</v>
          </cell>
          <cell r="Y539">
            <v>10.596</v>
          </cell>
          <cell r="Z539">
            <v>20.007999999999999</v>
          </cell>
          <cell r="AA539">
            <v>1.81</v>
          </cell>
          <cell r="AB539">
            <v>19.443999999999999</v>
          </cell>
          <cell r="AC539">
            <v>12.16</v>
          </cell>
          <cell r="AD539">
            <v>6.194</v>
          </cell>
          <cell r="AE539">
            <v>44.223999999999997</v>
          </cell>
          <cell r="AF539">
            <v>6.5439999999999996</v>
          </cell>
          <cell r="AG539">
            <v>25.292000000000002</v>
          </cell>
          <cell r="AH539">
            <v>5.74</v>
          </cell>
          <cell r="AI539">
            <v>24.628</v>
          </cell>
          <cell r="AJ539">
            <v>25.856000000000002</v>
          </cell>
          <cell r="AK539">
            <v>9.032</v>
          </cell>
          <cell r="AL539">
            <v>9.5960000000000001</v>
          </cell>
          <cell r="AM539">
            <v>18.908000000000001</v>
          </cell>
        </row>
        <row r="540">
          <cell r="P540">
            <v>0.53700000000000003</v>
          </cell>
          <cell r="Q540">
            <v>5.13</v>
          </cell>
          <cell r="R540">
            <v>14.933999999999999</v>
          </cell>
          <cell r="S540">
            <v>1.4630000000000001</v>
          </cell>
          <cell r="T540">
            <v>44.845999999999997</v>
          </cell>
          <cell r="U540">
            <v>1.663</v>
          </cell>
          <cell r="V540">
            <v>10.082000000000001</v>
          </cell>
          <cell r="W540">
            <v>12.708</v>
          </cell>
          <cell r="X540">
            <v>11.082000000000001</v>
          </cell>
          <cell r="Y540">
            <v>10.582000000000001</v>
          </cell>
          <cell r="Z540">
            <v>19.986000000000001</v>
          </cell>
          <cell r="AA540">
            <v>1.8075000000000001</v>
          </cell>
          <cell r="AB540">
            <v>19.422999999999998</v>
          </cell>
          <cell r="AC540">
            <v>12.145</v>
          </cell>
          <cell r="AD540">
            <v>6.1855000000000002</v>
          </cell>
          <cell r="AE540">
            <v>44.183</v>
          </cell>
          <cell r="AF540">
            <v>6.5354999999999999</v>
          </cell>
          <cell r="AG540">
            <v>25.263999999999999</v>
          </cell>
          <cell r="AH540">
            <v>5.73</v>
          </cell>
          <cell r="AI540">
            <v>24.600999999999999</v>
          </cell>
          <cell r="AJ540">
            <v>25.827000000000002</v>
          </cell>
          <cell r="AK540">
            <v>9.0190000000000001</v>
          </cell>
          <cell r="AL540">
            <v>9.5820000000000007</v>
          </cell>
          <cell r="AM540">
            <v>18.885999999999999</v>
          </cell>
        </row>
        <row r="541">
          <cell r="P541">
            <v>0.53800000000000003</v>
          </cell>
          <cell r="Q541">
            <v>5.12</v>
          </cell>
          <cell r="R541">
            <v>14.916</v>
          </cell>
          <cell r="S541">
            <v>1.462</v>
          </cell>
          <cell r="T541">
            <v>44.804000000000002</v>
          </cell>
          <cell r="U541">
            <v>1.6619999999999999</v>
          </cell>
          <cell r="V541">
            <v>10.068</v>
          </cell>
          <cell r="W541">
            <v>12.692</v>
          </cell>
          <cell r="X541">
            <v>11.068</v>
          </cell>
          <cell r="Y541">
            <v>10.568</v>
          </cell>
          <cell r="Z541">
            <v>19.963999999999999</v>
          </cell>
          <cell r="AA541">
            <v>1.8049999999999999</v>
          </cell>
          <cell r="AB541">
            <v>19.402000000000001</v>
          </cell>
          <cell r="AC541">
            <v>12.13</v>
          </cell>
          <cell r="AD541">
            <v>6.1769999999999996</v>
          </cell>
          <cell r="AE541">
            <v>44.142000000000003</v>
          </cell>
          <cell r="AF541">
            <v>6.5270000000000001</v>
          </cell>
          <cell r="AG541">
            <v>25.236000000000001</v>
          </cell>
          <cell r="AH541">
            <v>5.72</v>
          </cell>
          <cell r="AI541">
            <v>24.574000000000002</v>
          </cell>
          <cell r="AJ541">
            <v>25.797999999999998</v>
          </cell>
          <cell r="AK541">
            <v>9.0060000000000002</v>
          </cell>
          <cell r="AL541">
            <v>9.5679999999999996</v>
          </cell>
          <cell r="AM541">
            <v>18.864000000000001</v>
          </cell>
        </row>
        <row r="542">
          <cell r="P542">
            <v>0.53900000000000003</v>
          </cell>
          <cell r="Q542">
            <v>5.1100000000000003</v>
          </cell>
          <cell r="R542">
            <v>14.898</v>
          </cell>
          <cell r="S542">
            <v>1.4610000000000001</v>
          </cell>
          <cell r="T542">
            <v>44.762</v>
          </cell>
          <cell r="U542">
            <v>1.661</v>
          </cell>
          <cell r="V542">
            <v>10.054</v>
          </cell>
          <cell r="W542">
            <v>12.676</v>
          </cell>
          <cell r="X542">
            <v>11.054</v>
          </cell>
          <cell r="Y542">
            <v>10.554</v>
          </cell>
          <cell r="Z542">
            <v>19.942</v>
          </cell>
          <cell r="AA542">
            <v>1.8025</v>
          </cell>
          <cell r="AB542">
            <v>19.381</v>
          </cell>
          <cell r="AC542">
            <v>12.115</v>
          </cell>
          <cell r="AD542">
            <v>6.1684999999999999</v>
          </cell>
          <cell r="AE542">
            <v>44.100999999999999</v>
          </cell>
          <cell r="AF542">
            <v>6.5185000000000004</v>
          </cell>
          <cell r="AG542">
            <v>25.207999999999998</v>
          </cell>
          <cell r="AH542">
            <v>5.71</v>
          </cell>
          <cell r="AI542">
            <v>24.547000000000001</v>
          </cell>
          <cell r="AJ542">
            <v>25.768999999999998</v>
          </cell>
          <cell r="AK542">
            <v>8.9930000000000003</v>
          </cell>
          <cell r="AL542">
            <v>9.5540000000000003</v>
          </cell>
          <cell r="AM542">
            <v>18.841999999999999</v>
          </cell>
        </row>
        <row r="543">
          <cell r="P543">
            <v>0.54</v>
          </cell>
          <cell r="Q543">
            <v>5.0999999999999996</v>
          </cell>
          <cell r="R543">
            <v>14.88</v>
          </cell>
          <cell r="S543">
            <v>1.46</v>
          </cell>
          <cell r="T543">
            <v>44.72</v>
          </cell>
          <cell r="U543">
            <v>1.66</v>
          </cell>
          <cell r="V543">
            <v>10.039999999999999</v>
          </cell>
          <cell r="W543">
            <v>12.66</v>
          </cell>
          <cell r="X543">
            <v>11.04</v>
          </cell>
          <cell r="Y543">
            <v>10.54</v>
          </cell>
          <cell r="Z543">
            <v>19.920000000000002</v>
          </cell>
          <cell r="AA543">
            <v>1.8</v>
          </cell>
          <cell r="AB543">
            <v>19.36</v>
          </cell>
          <cell r="AC543">
            <v>12.1</v>
          </cell>
          <cell r="AD543">
            <v>6.16</v>
          </cell>
          <cell r="AE543">
            <v>44.06</v>
          </cell>
          <cell r="AF543">
            <v>6.51</v>
          </cell>
          <cell r="AG543">
            <v>25.18</v>
          </cell>
          <cell r="AH543">
            <v>5.7</v>
          </cell>
          <cell r="AI543">
            <v>24.52</v>
          </cell>
          <cell r="AJ543">
            <v>25.74</v>
          </cell>
          <cell r="AK543">
            <v>8.98</v>
          </cell>
          <cell r="AL543">
            <v>9.5399999999999991</v>
          </cell>
          <cell r="AM543">
            <v>18.82</v>
          </cell>
        </row>
        <row r="544">
          <cell r="P544">
            <v>0.54100000000000004</v>
          </cell>
          <cell r="Q544">
            <v>5.09</v>
          </cell>
          <cell r="R544">
            <v>14.862</v>
          </cell>
          <cell r="S544">
            <v>1.4590000000000001</v>
          </cell>
          <cell r="T544">
            <v>44.677999999999997</v>
          </cell>
          <cell r="U544">
            <v>1.659</v>
          </cell>
          <cell r="V544">
            <v>10.026</v>
          </cell>
          <cell r="W544">
            <v>12.644</v>
          </cell>
          <cell r="X544">
            <v>11.026</v>
          </cell>
          <cell r="Y544">
            <v>10.526</v>
          </cell>
          <cell r="Z544">
            <v>19.898</v>
          </cell>
          <cell r="AA544">
            <v>1.7975000000000001</v>
          </cell>
          <cell r="AB544">
            <v>19.338999999999999</v>
          </cell>
          <cell r="AC544">
            <v>12.085000000000001</v>
          </cell>
          <cell r="AD544">
            <v>6.1515000000000004</v>
          </cell>
          <cell r="AE544">
            <v>44.018999999999998</v>
          </cell>
          <cell r="AF544">
            <v>6.5015000000000001</v>
          </cell>
          <cell r="AG544">
            <v>25.152000000000001</v>
          </cell>
          <cell r="AH544">
            <v>5.69</v>
          </cell>
          <cell r="AI544">
            <v>24.492999999999999</v>
          </cell>
          <cell r="AJ544">
            <v>25.710999999999999</v>
          </cell>
          <cell r="AK544">
            <v>8.9670000000000005</v>
          </cell>
          <cell r="AL544">
            <v>9.5259999999999998</v>
          </cell>
          <cell r="AM544">
            <v>18.797999999999998</v>
          </cell>
        </row>
        <row r="545">
          <cell r="P545">
            <v>0.54200000000000004</v>
          </cell>
          <cell r="Q545">
            <v>5.08</v>
          </cell>
          <cell r="R545">
            <v>14.843999999999999</v>
          </cell>
          <cell r="S545">
            <v>1.458</v>
          </cell>
          <cell r="T545">
            <v>44.636000000000003</v>
          </cell>
          <cell r="U545">
            <v>1.6579999999999999</v>
          </cell>
          <cell r="V545">
            <v>10.012</v>
          </cell>
          <cell r="W545">
            <v>12.628</v>
          </cell>
          <cell r="X545">
            <v>11.012</v>
          </cell>
          <cell r="Y545">
            <v>10.512</v>
          </cell>
          <cell r="Z545">
            <v>19.876000000000001</v>
          </cell>
          <cell r="AA545">
            <v>1.7949999999999999</v>
          </cell>
          <cell r="AB545">
            <v>19.318000000000001</v>
          </cell>
          <cell r="AC545">
            <v>12.07</v>
          </cell>
          <cell r="AD545">
            <v>6.1429999999999998</v>
          </cell>
          <cell r="AE545">
            <v>43.978000000000002</v>
          </cell>
          <cell r="AF545">
            <v>6.4930000000000003</v>
          </cell>
          <cell r="AG545">
            <v>25.123999999999999</v>
          </cell>
          <cell r="AH545">
            <v>5.68</v>
          </cell>
          <cell r="AI545">
            <v>24.466000000000001</v>
          </cell>
          <cell r="AJ545">
            <v>25.681999999999999</v>
          </cell>
          <cell r="AK545">
            <v>8.9540000000000006</v>
          </cell>
          <cell r="AL545">
            <v>9.5120000000000005</v>
          </cell>
          <cell r="AM545">
            <v>18.776</v>
          </cell>
        </row>
        <row r="546">
          <cell r="P546">
            <v>0.54300000000000004</v>
          </cell>
          <cell r="Q546">
            <v>5.07</v>
          </cell>
          <cell r="R546">
            <v>14.826000000000001</v>
          </cell>
          <cell r="S546">
            <v>1.4570000000000001</v>
          </cell>
          <cell r="T546">
            <v>44.594000000000001</v>
          </cell>
          <cell r="U546">
            <v>1.657</v>
          </cell>
          <cell r="V546">
            <v>9.9979999999999993</v>
          </cell>
          <cell r="W546">
            <v>12.612</v>
          </cell>
          <cell r="X546">
            <v>10.997999999999999</v>
          </cell>
          <cell r="Y546">
            <v>10.497999999999999</v>
          </cell>
          <cell r="Z546">
            <v>19.853999999999999</v>
          </cell>
          <cell r="AA546">
            <v>1.7925</v>
          </cell>
          <cell r="AB546">
            <v>19.297000000000001</v>
          </cell>
          <cell r="AC546">
            <v>12.055</v>
          </cell>
          <cell r="AD546">
            <v>6.1345000000000001</v>
          </cell>
          <cell r="AE546">
            <v>43.936999999999998</v>
          </cell>
          <cell r="AF546">
            <v>6.4844999999999997</v>
          </cell>
          <cell r="AG546">
            <v>25.096</v>
          </cell>
          <cell r="AH546">
            <v>5.67</v>
          </cell>
          <cell r="AI546">
            <v>24.439</v>
          </cell>
          <cell r="AJ546">
            <v>25.652999999999999</v>
          </cell>
          <cell r="AK546">
            <v>8.9410000000000007</v>
          </cell>
          <cell r="AL546">
            <v>9.4979999999999993</v>
          </cell>
          <cell r="AM546">
            <v>18.754000000000001</v>
          </cell>
        </row>
        <row r="547">
          <cell r="P547">
            <v>0.54400000000000004</v>
          </cell>
          <cell r="Q547">
            <v>5.0599999999999996</v>
          </cell>
          <cell r="R547">
            <v>14.808</v>
          </cell>
          <cell r="S547">
            <v>1.456</v>
          </cell>
          <cell r="T547">
            <v>44.552</v>
          </cell>
          <cell r="U547">
            <v>1.6559999999999999</v>
          </cell>
          <cell r="V547">
            <v>9.984</v>
          </cell>
          <cell r="W547">
            <v>12.596</v>
          </cell>
          <cell r="X547">
            <v>10.984</v>
          </cell>
          <cell r="Y547">
            <v>10.484</v>
          </cell>
          <cell r="Z547">
            <v>19.832000000000001</v>
          </cell>
          <cell r="AA547">
            <v>1.79</v>
          </cell>
          <cell r="AB547">
            <v>19.276</v>
          </cell>
          <cell r="AC547">
            <v>12.04</v>
          </cell>
          <cell r="AD547">
            <v>6.1260000000000003</v>
          </cell>
          <cell r="AE547">
            <v>43.896000000000001</v>
          </cell>
          <cell r="AF547">
            <v>6.476</v>
          </cell>
          <cell r="AG547">
            <v>25.068000000000001</v>
          </cell>
          <cell r="AH547">
            <v>5.66</v>
          </cell>
          <cell r="AI547">
            <v>24.411999999999999</v>
          </cell>
          <cell r="AJ547">
            <v>25.623999999999999</v>
          </cell>
          <cell r="AK547">
            <v>8.9280000000000008</v>
          </cell>
          <cell r="AL547">
            <v>9.484</v>
          </cell>
          <cell r="AM547">
            <v>18.731999999999999</v>
          </cell>
        </row>
        <row r="548">
          <cell r="P548">
            <v>0.54500000000000004</v>
          </cell>
          <cell r="Q548">
            <v>5.05</v>
          </cell>
          <cell r="R548">
            <v>14.79</v>
          </cell>
          <cell r="S548">
            <v>1.4550000000000001</v>
          </cell>
          <cell r="T548">
            <v>44.51</v>
          </cell>
          <cell r="U548">
            <v>1.655</v>
          </cell>
          <cell r="V548">
            <v>9.9700000000000006</v>
          </cell>
          <cell r="W548">
            <v>12.58</v>
          </cell>
          <cell r="X548">
            <v>10.97</v>
          </cell>
          <cell r="Y548">
            <v>10.47</v>
          </cell>
          <cell r="Z548">
            <v>19.809999999999999</v>
          </cell>
          <cell r="AA548">
            <v>1.7875000000000001</v>
          </cell>
          <cell r="AB548">
            <v>19.254999999999999</v>
          </cell>
          <cell r="AC548">
            <v>12.025</v>
          </cell>
          <cell r="AD548">
            <v>6.1174999999999997</v>
          </cell>
          <cell r="AE548">
            <v>43.854999999999997</v>
          </cell>
          <cell r="AF548">
            <v>6.4675000000000002</v>
          </cell>
          <cell r="AG548">
            <v>25.04</v>
          </cell>
          <cell r="AH548">
            <v>5.65</v>
          </cell>
          <cell r="AI548">
            <v>24.385000000000002</v>
          </cell>
          <cell r="AJ548">
            <v>25.594999999999999</v>
          </cell>
          <cell r="AK548">
            <v>8.9149999999999991</v>
          </cell>
          <cell r="AL548">
            <v>9.4700000000000006</v>
          </cell>
          <cell r="AM548">
            <v>18.71</v>
          </cell>
        </row>
        <row r="549">
          <cell r="P549">
            <v>0.54600000000000004</v>
          </cell>
          <cell r="Q549">
            <v>5.04</v>
          </cell>
          <cell r="R549">
            <v>14.772</v>
          </cell>
          <cell r="S549">
            <v>1.454</v>
          </cell>
          <cell r="T549">
            <v>44.468000000000004</v>
          </cell>
          <cell r="U549">
            <v>1.6539999999999999</v>
          </cell>
          <cell r="V549">
            <v>9.9559999999999995</v>
          </cell>
          <cell r="W549">
            <v>12.564</v>
          </cell>
          <cell r="X549">
            <v>10.956</v>
          </cell>
          <cell r="Y549">
            <v>10.456</v>
          </cell>
          <cell r="Z549">
            <v>19.788</v>
          </cell>
          <cell r="AA549">
            <v>1.7849999999999999</v>
          </cell>
          <cell r="AB549">
            <v>19.234000000000002</v>
          </cell>
          <cell r="AC549">
            <v>12.01</v>
          </cell>
          <cell r="AD549">
            <v>6.109</v>
          </cell>
          <cell r="AE549">
            <v>43.814</v>
          </cell>
          <cell r="AF549">
            <v>6.4589999999999996</v>
          </cell>
          <cell r="AG549">
            <v>25.012</v>
          </cell>
          <cell r="AH549">
            <v>5.64</v>
          </cell>
          <cell r="AI549">
            <v>24.358000000000001</v>
          </cell>
          <cell r="AJ549">
            <v>25.565999999999999</v>
          </cell>
          <cell r="AK549">
            <v>8.9019999999999992</v>
          </cell>
          <cell r="AL549">
            <v>9.4559999999999995</v>
          </cell>
          <cell r="AM549">
            <v>18.687999999999999</v>
          </cell>
        </row>
        <row r="550">
          <cell r="P550">
            <v>0.54700000000000004</v>
          </cell>
          <cell r="Q550">
            <v>5.03</v>
          </cell>
          <cell r="R550">
            <v>14.754</v>
          </cell>
          <cell r="S550">
            <v>1.4530000000000001</v>
          </cell>
          <cell r="T550">
            <v>44.426000000000002</v>
          </cell>
          <cell r="U550">
            <v>1.653</v>
          </cell>
          <cell r="V550">
            <v>9.9420000000000002</v>
          </cell>
          <cell r="W550">
            <v>12.548</v>
          </cell>
          <cell r="X550">
            <v>10.942</v>
          </cell>
          <cell r="Y550">
            <v>10.442</v>
          </cell>
          <cell r="Z550">
            <v>19.765999999999998</v>
          </cell>
          <cell r="AA550">
            <v>1.7825</v>
          </cell>
          <cell r="AB550">
            <v>19.213000000000001</v>
          </cell>
          <cell r="AC550">
            <v>11.994999999999999</v>
          </cell>
          <cell r="AD550">
            <v>6.1005000000000003</v>
          </cell>
          <cell r="AE550">
            <v>43.773000000000003</v>
          </cell>
          <cell r="AF550">
            <v>6.4504999999999999</v>
          </cell>
          <cell r="AG550">
            <v>24.984000000000002</v>
          </cell>
          <cell r="AH550">
            <v>5.63</v>
          </cell>
          <cell r="AI550">
            <v>24.331</v>
          </cell>
          <cell r="AJ550">
            <v>25.536999999999999</v>
          </cell>
          <cell r="AK550">
            <v>8.8889999999999993</v>
          </cell>
          <cell r="AL550">
            <v>9.4420000000000002</v>
          </cell>
          <cell r="AM550">
            <v>18.666</v>
          </cell>
        </row>
        <row r="551">
          <cell r="P551">
            <v>0.54800000000000004</v>
          </cell>
          <cell r="Q551">
            <v>5.0199999999999996</v>
          </cell>
          <cell r="R551">
            <v>14.736000000000001</v>
          </cell>
          <cell r="S551">
            <v>1.452</v>
          </cell>
          <cell r="T551">
            <v>44.384</v>
          </cell>
          <cell r="U551">
            <v>1.6519999999999999</v>
          </cell>
          <cell r="V551">
            <v>9.9280000000000008</v>
          </cell>
          <cell r="W551">
            <v>12.532</v>
          </cell>
          <cell r="X551">
            <v>10.928000000000001</v>
          </cell>
          <cell r="Y551">
            <v>10.428000000000001</v>
          </cell>
          <cell r="Z551">
            <v>19.744</v>
          </cell>
          <cell r="AA551">
            <v>1.78</v>
          </cell>
          <cell r="AB551">
            <v>19.192</v>
          </cell>
          <cell r="AC551">
            <v>11.98</v>
          </cell>
          <cell r="AD551">
            <v>6.0919999999999996</v>
          </cell>
          <cell r="AE551">
            <v>43.731999999999999</v>
          </cell>
          <cell r="AF551">
            <v>6.4420000000000002</v>
          </cell>
          <cell r="AG551">
            <v>24.956</v>
          </cell>
          <cell r="AH551">
            <v>5.62</v>
          </cell>
          <cell r="AI551">
            <v>24.303999999999998</v>
          </cell>
          <cell r="AJ551">
            <v>25.507999999999999</v>
          </cell>
          <cell r="AK551">
            <v>8.8759999999999994</v>
          </cell>
          <cell r="AL551">
            <v>9.4280000000000008</v>
          </cell>
          <cell r="AM551">
            <v>18.643999999999998</v>
          </cell>
        </row>
        <row r="552">
          <cell r="P552">
            <v>0.54900000000000004</v>
          </cell>
          <cell r="Q552">
            <v>5.01</v>
          </cell>
          <cell r="R552">
            <v>14.718</v>
          </cell>
          <cell r="S552">
            <v>1.4510000000000001</v>
          </cell>
          <cell r="T552">
            <v>44.341999999999999</v>
          </cell>
          <cell r="U552">
            <v>1.651</v>
          </cell>
          <cell r="V552">
            <v>9.9139999999999997</v>
          </cell>
          <cell r="W552">
            <v>12.516</v>
          </cell>
          <cell r="X552">
            <v>10.914</v>
          </cell>
          <cell r="Y552">
            <v>10.414</v>
          </cell>
          <cell r="Z552">
            <v>19.722000000000001</v>
          </cell>
          <cell r="AA552">
            <v>1.7775000000000001</v>
          </cell>
          <cell r="AB552">
            <v>19.170999999999999</v>
          </cell>
          <cell r="AC552">
            <v>11.965</v>
          </cell>
          <cell r="AD552">
            <v>6.0834999999999999</v>
          </cell>
          <cell r="AE552">
            <v>43.691000000000003</v>
          </cell>
          <cell r="AF552">
            <v>6.4335000000000004</v>
          </cell>
          <cell r="AG552">
            <v>24.928000000000001</v>
          </cell>
          <cell r="AH552">
            <v>5.61</v>
          </cell>
          <cell r="AI552">
            <v>24.277000000000001</v>
          </cell>
          <cell r="AJ552">
            <v>25.478999999999999</v>
          </cell>
          <cell r="AK552">
            <v>8.8629999999999995</v>
          </cell>
          <cell r="AL552">
            <v>9.4139999999999997</v>
          </cell>
          <cell r="AM552">
            <v>18.622</v>
          </cell>
        </row>
        <row r="553">
          <cell r="P553">
            <v>0.55000000000000004</v>
          </cell>
          <cell r="Q553">
            <v>5</v>
          </cell>
          <cell r="R553">
            <v>14.7</v>
          </cell>
          <cell r="S553">
            <v>1.45</v>
          </cell>
          <cell r="T553">
            <v>44.3</v>
          </cell>
          <cell r="U553">
            <v>1.65</v>
          </cell>
          <cell r="V553">
            <v>9.9</v>
          </cell>
          <cell r="W553">
            <v>12.5</v>
          </cell>
          <cell r="X553">
            <v>10.9</v>
          </cell>
          <cell r="Y553">
            <v>10.4</v>
          </cell>
          <cell r="Z553">
            <v>19.7</v>
          </cell>
          <cell r="AA553">
            <v>1.7749999999999999</v>
          </cell>
          <cell r="AB553">
            <v>19.149999999999999</v>
          </cell>
          <cell r="AC553">
            <v>11.95</v>
          </cell>
          <cell r="AD553">
            <v>6.0750000000000002</v>
          </cell>
          <cell r="AE553">
            <v>43.65</v>
          </cell>
          <cell r="AF553">
            <v>6.4249999999999998</v>
          </cell>
          <cell r="AG553">
            <v>24.9</v>
          </cell>
          <cell r="AH553">
            <v>5.6</v>
          </cell>
          <cell r="AI553">
            <v>24.25</v>
          </cell>
          <cell r="AJ553">
            <v>25.45</v>
          </cell>
          <cell r="AK553">
            <v>8.85</v>
          </cell>
          <cell r="AL553">
            <v>9.4</v>
          </cell>
          <cell r="AM553">
            <v>18.600000000000001</v>
          </cell>
        </row>
        <row r="554">
          <cell r="P554">
            <v>0.55100000000000005</v>
          </cell>
          <cell r="Q554">
            <v>4.99</v>
          </cell>
          <cell r="R554">
            <v>14.682</v>
          </cell>
          <cell r="S554">
            <v>1.4490000000000001</v>
          </cell>
          <cell r="T554">
            <v>44.258000000000003</v>
          </cell>
          <cell r="U554">
            <v>1.649</v>
          </cell>
          <cell r="V554">
            <v>9.8859999999999992</v>
          </cell>
          <cell r="W554">
            <v>12.484</v>
          </cell>
          <cell r="X554">
            <v>10.885999999999999</v>
          </cell>
          <cell r="Y554">
            <v>10.385999999999999</v>
          </cell>
          <cell r="Z554">
            <v>19.678000000000001</v>
          </cell>
          <cell r="AA554">
            <v>1.7725</v>
          </cell>
          <cell r="AB554">
            <v>19.129000000000001</v>
          </cell>
          <cell r="AC554">
            <v>11.935</v>
          </cell>
          <cell r="AD554">
            <v>6.0664999999999996</v>
          </cell>
          <cell r="AE554">
            <v>43.609000000000002</v>
          </cell>
          <cell r="AF554">
            <v>6.4165000000000001</v>
          </cell>
          <cell r="AG554">
            <v>24.872</v>
          </cell>
          <cell r="AH554">
            <v>5.59</v>
          </cell>
          <cell r="AI554">
            <v>24.222999999999999</v>
          </cell>
          <cell r="AJ554">
            <v>25.420999999999999</v>
          </cell>
          <cell r="AK554">
            <v>8.8369999999999997</v>
          </cell>
          <cell r="AL554">
            <v>9.3859999999999992</v>
          </cell>
          <cell r="AM554">
            <v>18.577999999999999</v>
          </cell>
        </row>
        <row r="555">
          <cell r="P555">
            <v>0.55200000000000005</v>
          </cell>
          <cell r="Q555">
            <v>4.9800000000000004</v>
          </cell>
          <cell r="R555">
            <v>14.664</v>
          </cell>
          <cell r="S555">
            <v>1.448</v>
          </cell>
          <cell r="T555">
            <v>44.216000000000001</v>
          </cell>
          <cell r="U555">
            <v>1.6479999999999999</v>
          </cell>
          <cell r="V555">
            <v>9.8719999999999999</v>
          </cell>
          <cell r="W555">
            <v>12.468</v>
          </cell>
          <cell r="X555">
            <v>10.872</v>
          </cell>
          <cell r="Y555">
            <v>10.372</v>
          </cell>
          <cell r="Z555">
            <v>19.655999999999999</v>
          </cell>
          <cell r="AA555">
            <v>1.77</v>
          </cell>
          <cell r="AB555">
            <v>19.108000000000001</v>
          </cell>
          <cell r="AC555">
            <v>11.92</v>
          </cell>
          <cell r="AD555">
            <v>6.0579999999999998</v>
          </cell>
          <cell r="AE555">
            <v>43.567999999999998</v>
          </cell>
          <cell r="AF555">
            <v>6.4080000000000004</v>
          </cell>
          <cell r="AG555">
            <v>24.844000000000001</v>
          </cell>
          <cell r="AH555">
            <v>5.58</v>
          </cell>
          <cell r="AI555">
            <v>24.196000000000002</v>
          </cell>
          <cell r="AJ555">
            <v>25.391999999999999</v>
          </cell>
          <cell r="AK555">
            <v>8.8239999999999998</v>
          </cell>
          <cell r="AL555">
            <v>9.3719999999999999</v>
          </cell>
          <cell r="AM555">
            <v>18.556000000000001</v>
          </cell>
        </row>
        <row r="556">
          <cell r="P556">
            <v>0.55300000000000005</v>
          </cell>
          <cell r="Q556">
            <v>4.97</v>
          </cell>
          <cell r="R556">
            <v>14.646000000000001</v>
          </cell>
          <cell r="S556">
            <v>1.4470000000000001</v>
          </cell>
          <cell r="T556">
            <v>44.173999999999999</v>
          </cell>
          <cell r="U556">
            <v>1.647</v>
          </cell>
          <cell r="V556">
            <v>9.8580000000000005</v>
          </cell>
          <cell r="W556">
            <v>12.452</v>
          </cell>
          <cell r="X556">
            <v>10.858000000000001</v>
          </cell>
          <cell r="Y556">
            <v>10.358000000000001</v>
          </cell>
          <cell r="Z556">
            <v>19.634</v>
          </cell>
          <cell r="AA556">
            <v>1.7675000000000001</v>
          </cell>
          <cell r="AB556">
            <v>19.087</v>
          </cell>
          <cell r="AC556">
            <v>11.904999999999999</v>
          </cell>
          <cell r="AD556">
            <v>6.0495000000000001</v>
          </cell>
          <cell r="AE556">
            <v>43.527000000000001</v>
          </cell>
          <cell r="AF556">
            <v>6.3994999999999997</v>
          </cell>
          <cell r="AG556">
            <v>24.815999999999999</v>
          </cell>
          <cell r="AH556">
            <v>5.57</v>
          </cell>
          <cell r="AI556">
            <v>24.169</v>
          </cell>
          <cell r="AJ556">
            <v>25.363</v>
          </cell>
          <cell r="AK556">
            <v>8.8109999999999999</v>
          </cell>
          <cell r="AL556">
            <v>9.3580000000000005</v>
          </cell>
          <cell r="AM556">
            <v>18.533999999999999</v>
          </cell>
        </row>
        <row r="557">
          <cell r="P557">
            <v>0.55400000000000005</v>
          </cell>
          <cell r="Q557">
            <v>4.96</v>
          </cell>
          <cell r="R557">
            <v>14.628</v>
          </cell>
          <cell r="S557">
            <v>1.446</v>
          </cell>
          <cell r="T557">
            <v>44.131999999999998</v>
          </cell>
          <cell r="U557">
            <v>1.6459999999999999</v>
          </cell>
          <cell r="V557">
            <v>9.8439999999999994</v>
          </cell>
          <cell r="W557">
            <v>12.436</v>
          </cell>
          <cell r="X557">
            <v>10.843999999999999</v>
          </cell>
          <cell r="Y557">
            <v>10.343999999999999</v>
          </cell>
          <cell r="Z557">
            <v>19.611999999999998</v>
          </cell>
          <cell r="AA557">
            <v>1.7649999999999999</v>
          </cell>
          <cell r="AB557">
            <v>19.065999999999999</v>
          </cell>
          <cell r="AC557">
            <v>11.89</v>
          </cell>
          <cell r="AD557">
            <v>6.0410000000000004</v>
          </cell>
          <cell r="AE557">
            <v>43.485999999999997</v>
          </cell>
          <cell r="AF557">
            <v>6.391</v>
          </cell>
          <cell r="AG557">
            <v>24.788</v>
          </cell>
          <cell r="AH557">
            <v>5.56</v>
          </cell>
          <cell r="AI557">
            <v>24.141999999999999</v>
          </cell>
          <cell r="AJ557">
            <v>25.334</v>
          </cell>
          <cell r="AK557">
            <v>8.798</v>
          </cell>
          <cell r="AL557">
            <v>9.3439999999999994</v>
          </cell>
          <cell r="AM557">
            <v>18.512</v>
          </cell>
        </row>
        <row r="558">
          <cell r="P558">
            <v>0.55500000000000005</v>
          </cell>
          <cell r="Q558">
            <v>4.95</v>
          </cell>
          <cell r="R558">
            <v>14.61</v>
          </cell>
          <cell r="S558">
            <v>1.4450000000000001</v>
          </cell>
          <cell r="T558">
            <v>44.09</v>
          </cell>
          <cell r="U558">
            <v>1.645</v>
          </cell>
          <cell r="V558">
            <v>9.83</v>
          </cell>
          <cell r="W558">
            <v>12.42</v>
          </cell>
          <cell r="X558">
            <v>10.83</v>
          </cell>
          <cell r="Y558">
            <v>10.33</v>
          </cell>
          <cell r="Z558">
            <v>19.59</v>
          </cell>
          <cell r="AA558">
            <v>1.7625</v>
          </cell>
          <cell r="AB558">
            <v>19.045000000000002</v>
          </cell>
          <cell r="AC558">
            <v>11.875</v>
          </cell>
          <cell r="AD558">
            <v>6.0324999999999998</v>
          </cell>
          <cell r="AE558">
            <v>43.445</v>
          </cell>
          <cell r="AF558">
            <v>6.3825000000000003</v>
          </cell>
          <cell r="AG558">
            <v>24.76</v>
          </cell>
          <cell r="AH558">
            <v>5.55</v>
          </cell>
          <cell r="AI558">
            <v>24.114999999999998</v>
          </cell>
          <cell r="AJ558">
            <v>25.305</v>
          </cell>
          <cell r="AK558">
            <v>8.7850000000000001</v>
          </cell>
          <cell r="AL558">
            <v>9.33</v>
          </cell>
          <cell r="AM558">
            <v>18.489999999999998</v>
          </cell>
        </row>
        <row r="559">
          <cell r="P559">
            <v>0.55600000000000005</v>
          </cell>
          <cell r="Q559">
            <v>4.9400000000000004</v>
          </cell>
          <cell r="R559">
            <v>14.592000000000001</v>
          </cell>
          <cell r="S559">
            <v>1.444</v>
          </cell>
          <cell r="T559">
            <v>44.048000000000002</v>
          </cell>
          <cell r="U559">
            <v>1.6439999999999999</v>
          </cell>
          <cell r="V559">
            <v>9.8160000000000007</v>
          </cell>
          <cell r="W559">
            <v>12.404</v>
          </cell>
          <cell r="X559">
            <v>10.816000000000001</v>
          </cell>
          <cell r="Y559">
            <v>10.316000000000001</v>
          </cell>
          <cell r="Z559">
            <v>19.568000000000001</v>
          </cell>
          <cell r="AA559">
            <v>1.76</v>
          </cell>
          <cell r="AB559">
            <v>19.024000000000001</v>
          </cell>
          <cell r="AC559">
            <v>11.86</v>
          </cell>
          <cell r="AD559">
            <v>6.024</v>
          </cell>
          <cell r="AE559">
            <v>43.404000000000003</v>
          </cell>
          <cell r="AF559">
            <v>6.3739999999999997</v>
          </cell>
          <cell r="AG559">
            <v>24.731999999999999</v>
          </cell>
          <cell r="AH559">
            <v>5.54</v>
          </cell>
          <cell r="AI559">
            <v>24.088000000000001</v>
          </cell>
          <cell r="AJ559">
            <v>25.276</v>
          </cell>
          <cell r="AK559">
            <v>8.7720000000000002</v>
          </cell>
          <cell r="AL559">
            <v>9.3160000000000007</v>
          </cell>
          <cell r="AM559">
            <v>18.468</v>
          </cell>
        </row>
        <row r="560">
          <cell r="P560">
            <v>0.55700000000000005</v>
          </cell>
          <cell r="Q560">
            <v>4.93</v>
          </cell>
          <cell r="R560">
            <v>14.574</v>
          </cell>
          <cell r="S560">
            <v>1.4430000000000001</v>
          </cell>
          <cell r="T560">
            <v>44.006</v>
          </cell>
          <cell r="U560">
            <v>1.643</v>
          </cell>
          <cell r="V560">
            <v>9.8019999999999996</v>
          </cell>
          <cell r="W560">
            <v>12.388</v>
          </cell>
          <cell r="X560">
            <v>10.802</v>
          </cell>
          <cell r="Y560">
            <v>10.302</v>
          </cell>
          <cell r="Z560">
            <v>19.545999999999999</v>
          </cell>
          <cell r="AA560">
            <v>1.7575000000000001</v>
          </cell>
          <cell r="AB560">
            <v>19.003</v>
          </cell>
          <cell r="AC560">
            <v>11.845000000000001</v>
          </cell>
          <cell r="AD560">
            <v>6.0155000000000003</v>
          </cell>
          <cell r="AE560">
            <v>43.363</v>
          </cell>
          <cell r="AF560">
            <v>6.3654999999999999</v>
          </cell>
          <cell r="AG560">
            <v>24.704000000000001</v>
          </cell>
          <cell r="AH560">
            <v>5.53</v>
          </cell>
          <cell r="AI560">
            <v>24.061</v>
          </cell>
          <cell r="AJ560">
            <v>25.247</v>
          </cell>
          <cell r="AK560">
            <v>8.7590000000000003</v>
          </cell>
          <cell r="AL560">
            <v>9.3019999999999996</v>
          </cell>
          <cell r="AM560">
            <v>18.446000000000002</v>
          </cell>
        </row>
        <row r="561">
          <cell r="P561">
            <v>0.55800000000000005</v>
          </cell>
          <cell r="Q561">
            <v>4.92</v>
          </cell>
          <cell r="R561">
            <v>14.555999999999999</v>
          </cell>
          <cell r="S561">
            <v>1.4419999999999999</v>
          </cell>
          <cell r="T561">
            <v>43.963999999999999</v>
          </cell>
          <cell r="U561">
            <v>1.6419999999999999</v>
          </cell>
          <cell r="V561">
            <v>9.7880000000000003</v>
          </cell>
          <cell r="W561">
            <v>12.372</v>
          </cell>
          <cell r="X561">
            <v>10.788</v>
          </cell>
          <cell r="Y561">
            <v>10.288</v>
          </cell>
          <cell r="Z561">
            <v>19.524000000000001</v>
          </cell>
          <cell r="AA561">
            <v>1.7549999999999999</v>
          </cell>
          <cell r="AB561">
            <v>18.981999999999999</v>
          </cell>
          <cell r="AC561">
            <v>11.83</v>
          </cell>
          <cell r="AD561">
            <v>6.0069999999999997</v>
          </cell>
          <cell r="AE561">
            <v>43.322000000000003</v>
          </cell>
          <cell r="AF561">
            <v>6.3570000000000002</v>
          </cell>
          <cell r="AG561">
            <v>24.675999999999998</v>
          </cell>
          <cell r="AH561">
            <v>5.52</v>
          </cell>
          <cell r="AI561">
            <v>24.033999999999999</v>
          </cell>
          <cell r="AJ561">
            <v>25.218</v>
          </cell>
          <cell r="AK561">
            <v>8.7460000000000004</v>
          </cell>
          <cell r="AL561">
            <v>9.2880000000000003</v>
          </cell>
          <cell r="AM561">
            <v>18.423999999999999</v>
          </cell>
        </row>
        <row r="562">
          <cell r="P562">
            <v>0.55900000000000005</v>
          </cell>
          <cell r="Q562">
            <v>4.91</v>
          </cell>
          <cell r="R562">
            <v>14.538</v>
          </cell>
          <cell r="S562">
            <v>1.4410000000000001</v>
          </cell>
          <cell r="T562">
            <v>43.921999999999997</v>
          </cell>
          <cell r="U562">
            <v>1.641</v>
          </cell>
          <cell r="V562">
            <v>9.7739999999999991</v>
          </cell>
          <cell r="W562">
            <v>12.356</v>
          </cell>
          <cell r="X562">
            <v>10.773999999999999</v>
          </cell>
          <cell r="Y562">
            <v>10.273999999999999</v>
          </cell>
          <cell r="Z562">
            <v>19.501999999999999</v>
          </cell>
          <cell r="AA562">
            <v>1.7524999999999999</v>
          </cell>
          <cell r="AB562">
            <v>18.960999999999999</v>
          </cell>
          <cell r="AC562">
            <v>11.815</v>
          </cell>
          <cell r="AD562">
            <v>5.9984999999999999</v>
          </cell>
          <cell r="AE562">
            <v>43.280999999999999</v>
          </cell>
          <cell r="AF562">
            <v>6.3484999999999996</v>
          </cell>
          <cell r="AG562">
            <v>24.648</v>
          </cell>
          <cell r="AH562">
            <v>5.51</v>
          </cell>
          <cell r="AI562">
            <v>24.007000000000001</v>
          </cell>
          <cell r="AJ562">
            <v>25.189</v>
          </cell>
          <cell r="AK562">
            <v>8.7330000000000005</v>
          </cell>
          <cell r="AL562">
            <v>9.2739999999999991</v>
          </cell>
          <cell r="AM562">
            <v>18.402000000000001</v>
          </cell>
        </row>
        <row r="563">
          <cell r="P563">
            <v>0.56000000000000005</v>
          </cell>
          <cell r="Q563">
            <v>4.9000000000000004</v>
          </cell>
          <cell r="R563">
            <v>14.52</v>
          </cell>
          <cell r="S563">
            <v>1.44</v>
          </cell>
          <cell r="T563">
            <v>43.88</v>
          </cell>
          <cell r="U563">
            <v>1.64</v>
          </cell>
          <cell r="V563">
            <v>9.76</v>
          </cell>
          <cell r="W563">
            <v>12.34</v>
          </cell>
          <cell r="X563">
            <v>10.76</v>
          </cell>
          <cell r="Y563">
            <v>10.26</v>
          </cell>
          <cell r="Z563">
            <v>19.48</v>
          </cell>
          <cell r="AA563">
            <v>1.75</v>
          </cell>
          <cell r="AB563">
            <v>18.940000000000001</v>
          </cell>
          <cell r="AC563">
            <v>11.8</v>
          </cell>
          <cell r="AD563">
            <v>5.99</v>
          </cell>
          <cell r="AE563">
            <v>43.24</v>
          </cell>
          <cell r="AF563">
            <v>6.34</v>
          </cell>
          <cell r="AG563">
            <v>24.62</v>
          </cell>
          <cell r="AH563">
            <v>5.5</v>
          </cell>
          <cell r="AI563">
            <v>23.98</v>
          </cell>
          <cell r="AJ563">
            <v>25.16</v>
          </cell>
          <cell r="AK563">
            <v>8.7200000000000006</v>
          </cell>
          <cell r="AL563">
            <v>9.26</v>
          </cell>
          <cell r="AM563">
            <v>18.38</v>
          </cell>
        </row>
        <row r="564">
          <cell r="P564">
            <v>0.56100000000000005</v>
          </cell>
          <cell r="Q564">
            <v>4.8899999999999997</v>
          </cell>
          <cell r="R564">
            <v>14.502000000000001</v>
          </cell>
          <cell r="S564">
            <v>1.4390000000000001</v>
          </cell>
          <cell r="T564">
            <v>43.838000000000001</v>
          </cell>
          <cell r="U564">
            <v>1.639</v>
          </cell>
          <cell r="V564">
            <v>9.7460000000000004</v>
          </cell>
          <cell r="W564">
            <v>12.324</v>
          </cell>
          <cell r="X564">
            <v>10.746</v>
          </cell>
          <cell r="Y564">
            <v>10.246</v>
          </cell>
          <cell r="Z564">
            <v>19.457999999999998</v>
          </cell>
          <cell r="AA564">
            <v>1.7475000000000001</v>
          </cell>
          <cell r="AB564">
            <v>18.919</v>
          </cell>
          <cell r="AC564">
            <v>11.785</v>
          </cell>
          <cell r="AD564">
            <v>5.9814999999999996</v>
          </cell>
          <cell r="AE564">
            <v>43.198999999999998</v>
          </cell>
          <cell r="AF564">
            <v>6.3315000000000001</v>
          </cell>
          <cell r="AG564">
            <v>24.591999999999999</v>
          </cell>
          <cell r="AH564">
            <v>5.49</v>
          </cell>
          <cell r="AI564">
            <v>23.952999999999999</v>
          </cell>
          <cell r="AJ564">
            <v>25.131</v>
          </cell>
          <cell r="AK564">
            <v>8.7070000000000007</v>
          </cell>
          <cell r="AL564">
            <v>9.2460000000000004</v>
          </cell>
          <cell r="AM564">
            <v>18.358000000000001</v>
          </cell>
        </row>
        <row r="565">
          <cell r="P565">
            <v>0.56200000000000006</v>
          </cell>
          <cell r="Q565">
            <v>4.88</v>
          </cell>
          <cell r="R565">
            <v>14.484</v>
          </cell>
          <cell r="S565">
            <v>1.4379999999999999</v>
          </cell>
          <cell r="T565">
            <v>43.795999999999999</v>
          </cell>
          <cell r="U565">
            <v>1.6379999999999999</v>
          </cell>
          <cell r="V565">
            <v>9.7319999999999993</v>
          </cell>
          <cell r="W565">
            <v>12.308</v>
          </cell>
          <cell r="X565">
            <v>10.731999999999999</v>
          </cell>
          <cell r="Y565">
            <v>10.231999999999999</v>
          </cell>
          <cell r="Z565">
            <v>19.436</v>
          </cell>
          <cell r="AA565">
            <v>1.7450000000000001</v>
          </cell>
          <cell r="AB565">
            <v>18.898</v>
          </cell>
          <cell r="AC565">
            <v>11.77</v>
          </cell>
          <cell r="AD565">
            <v>5.9729999999999999</v>
          </cell>
          <cell r="AE565">
            <v>43.158000000000001</v>
          </cell>
          <cell r="AF565">
            <v>6.3230000000000004</v>
          </cell>
          <cell r="AG565">
            <v>24.564</v>
          </cell>
          <cell r="AH565">
            <v>5.48</v>
          </cell>
          <cell r="AI565">
            <v>23.925999999999998</v>
          </cell>
          <cell r="AJ565">
            <v>25.102</v>
          </cell>
          <cell r="AK565">
            <v>8.6940000000000008</v>
          </cell>
          <cell r="AL565">
            <v>9.2319999999999993</v>
          </cell>
          <cell r="AM565">
            <v>18.335999999999999</v>
          </cell>
        </row>
        <row r="566">
          <cell r="P566">
            <v>0.56299999999999994</v>
          </cell>
          <cell r="Q566">
            <v>4.87</v>
          </cell>
          <cell r="R566">
            <v>14.465999999999999</v>
          </cell>
          <cell r="S566">
            <v>1.4370000000000001</v>
          </cell>
          <cell r="T566">
            <v>43.753999999999998</v>
          </cell>
          <cell r="U566">
            <v>1.637</v>
          </cell>
          <cell r="V566">
            <v>9.718</v>
          </cell>
          <cell r="W566">
            <v>12.292</v>
          </cell>
          <cell r="X566">
            <v>10.718</v>
          </cell>
          <cell r="Y566">
            <v>10.218</v>
          </cell>
          <cell r="Z566">
            <v>19.414000000000001</v>
          </cell>
          <cell r="AA566">
            <v>1.7424999999999999</v>
          </cell>
          <cell r="AB566">
            <v>18.876999999999999</v>
          </cell>
          <cell r="AC566">
            <v>11.755000000000001</v>
          </cell>
          <cell r="AD566">
            <v>5.9645000000000001</v>
          </cell>
          <cell r="AE566">
            <v>43.116999999999997</v>
          </cell>
          <cell r="AF566">
            <v>6.3144999999999998</v>
          </cell>
          <cell r="AG566">
            <v>24.536000000000001</v>
          </cell>
          <cell r="AH566">
            <v>5.47</v>
          </cell>
          <cell r="AI566">
            <v>23.899000000000001</v>
          </cell>
          <cell r="AJ566">
            <v>25.073</v>
          </cell>
          <cell r="AK566">
            <v>8.6809999999999992</v>
          </cell>
          <cell r="AL566">
            <v>9.218</v>
          </cell>
          <cell r="AM566">
            <v>18.314</v>
          </cell>
        </row>
        <row r="567">
          <cell r="P567">
            <v>0.56399999999999995</v>
          </cell>
          <cell r="Q567">
            <v>4.8600000000000003</v>
          </cell>
          <cell r="R567">
            <v>14.448</v>
          </cell>
          <cell r="S567">
            <v>1.4359999999999999</v>
          </cell>
          <cell r="T567">
            <v>43.712000000000003</v>
          </cell>
          <cell r="U567">
            <v>1.6359999999999999</v>
          </cell>
          <cell r="V567">
            <v>9.7040000000000006</v>
          </cell>
          <cell r="W567">
            <v>12.276</v>
          </cell>
          <cell r="X567">
            <v>10.704000000000001</v>
          </cell>
          <cell r="Y567">
            <v>10.204000000000001</v>
          </cell>
          <cell r="Z567">
            <v>19.391999999999999</v>
          </cell>
          <cell r="AA567">
            <v>1.74</v>
          </cell>
          <cell r="AB567">
            <v>18.856000000000002</v>
          </cell>
          <cell r="AC567">
            <v>11.74</v>
          </cell>
          <cell r="AD567">
            <v>5.9560000000000004</v>
          </cell>
          <cell r="AE567">
            <v>43.076000000000001</v>
          </cell>
          <cell r="AF567">
            <v>6.306</v>
          </cell>
          <cell r="AG567">
            <v>24.507999999999999</v>
          </cell>
          <cell r="AH567">
            <v>5.46</v>
          </cell>
          <cell r="AI567">
            <v>23.872</v>
          </cell>
          <cell r="AJ567">
            <v>25.044</v>
          </cell>
          <cell r="AK567">
            <v>8.6679999999999993</v>
          </cell>
          <cell r="AL567">
            <v>9.2040000000000006</v>
          </cell>
          <cell r="AM567">
            <v>18.292000000000002</v>
          </cell>
        </row>
        <row r="568">
          <cell r="P568">
            <v>0.56499999999999995</v>
          </cell>
          <cell r="Q568">
            <v>4.8499999999999996</v>
          </cell>
          <cell r="R568">
            <v>14.43</v>
          </cell>
          <cell r="S568">
            <v>1.4350000000000001</v>
          </cell>
          <cell r="T568">
            <v>43.67</v>
          </cell>
          <cell r="U568">
            <v>1.635</v>
          </cell>
          <cell r="V568">
            <v>9.69</v>
          </cell>
          <cell r="W568">
            <v>12.26</v>
          </cell>
          <cell r="X568">
            <v>10.69</v>
          </cell>
          <cell r="Y568">
            <v>10.19</v>
          </cell>
          <cell r="Z568">
            <v>19.37</v>
          </cell>
          <cell r="AA568">
            <v>1.7375</v>
          </cell>
          <cell r="AB568">
            <v>18.835000000000001</v>
          </cell>
          <cell r="AC568">
            <v>11.725</v>
          </cell>
          <cell r="AD568">
            <v>5.9474999999999998</v>
          </cell>
          <cell r="AE568">
            <v>43.034999999999997</v>
          </cell>
          <cell r="AF568">
            <v>6.2975000000000003</v>
          </cell>
          <cell r="AG568">
            <v>24.48</v>
          </cell>
          <cell r="AH568">
            <v>5.45</v>
          </cell>
          <cell r="AI568">
            <v>23.844999999999999</v>
          </cell>
          <cell r="AJ568">
            <v>25.015000000000001</v>
          </cell>
          <cell r="AK568">
            <v>8.6549999999999994</v>
          </cell>
          <cell r="AL568">
            <v>9.19</v>
          </cell>
          <cell r="AM568">
            <v>18.27</v>
          </cell>
        </row>
        <row r="569">
          <cell r="P569">
            <v>0.56599999999999995</v>
          </cell>
          <cell r="Q569">
            <v>4.84</v>
          </cell>
          <cell r="R569">
            <v>14.412000000000001</v>
          </cell>
          <cell r="S569">
            <v>1.4339999999999999</v>
          </cell>
          <cell r="T569">
            <v>43.628</v>
          </cell>
          <cell r="U569">
            <v>1.6339999999999999</v>
          </cell>
          <cell r="V569">
            <v>9.6760000000000002</v>
          </cell>
          <cell r="W569">
            <v>12.244</v>
          </cell>
          <cell r="X569">
            <v>10.676</v>
          </cell>
          <cell r="Y569">
            <v>10.176</v>
          </cell>
          <cell r="Z569">
            <v>19.347999999999999</v>
          </cell>
          <cell r="AA569">
            <v>1.7350000000000001</v>
          </cell>
          <cell r="AB569">
            <v>18.814</v>
          </cell>
          <cell r="AC569">
            <v>11.71</v>
          </cell>
          <cell r="AD569">
            <v>5.9390000000000001</v>
          </cell>
          <cell r="AE569">
            <v>42.994</v>
          </cell>
          <cell r="AF569">
            <v>6.2889999999999997</v>
          </cell>
          <cell r="AG569">
            <v>24.452000000000002</v>
          </cell>
          <cell r="AH569">
            <v>5.44</v>
          </cell>
          <cell r="AI569">
            <v>23.818000000000001</v>
          </cell>
          <cell r="AJ569">
            <v>24.986000000000001</v>
          </cell>
          <cell r="AK569">
            <v>8.6419999999999995</v>
          </cell>
          <cell r="AL569">
            <v>9.1760000000000002</v>
          </cell>
          <cell r="AM569">
            <v>18.248000000000001</v>
          </cell>
        </row>
        <row r="570">
          <cell r="P570">
            <v>0.56699999999999995</v>
          </cell>
          <cell r="Q570">
            <v>4.83</v>
          </cell>
          <cell r="R570">
            <v>14.394</v>
          </cell>
          <cell r="S570">
            <v>1.4330000000000001</v>
          </cell>
          <cell r="T570">
            <v>43.585999999999999</v>
          </cell>
          <cell r="U570">
            <v>1.633</v>
          </cell>
          <cell r="V570">
            <v>9.6620000000000008</v>
          </cell>
          <cell r="W570">
            <v>12.228</v>
          </cell>
          <cell r="X570">
            <v>10.662000000000001</v>
          </cell>
          <cell r="Y570">
            <v>10.162000000000001</v>
          </cell>
          <cell r="Z570">
            <v>19.326000000000001</v>
          </cell>
          <cell r="AA570">
            <v>1.7324999999999999</v>
          </cell>
          <cell r="AB570">
            <v>18.792999999999999</v>
          </cell>
          <cell r="AC570">
            <v>11.695</v>
          </cell>
          <cell r="AD570">
            <v>5.9305000000000003</v>
          </cell>
          <cell r="AE570">
            <v>42.953000000000003</v>
          </cell>
          <cell r="AF570">
            <v>6.2805</v>
          </cell>
          <cell r="AG570">
            <v>24.423999999999999</v>
          </cell>
          <cell r="AH570">
            <v>5.43</v>
          </cell>
          <cell r="AI570">
            <v>23.791</v>
          </cell>
          <cell r="AJ570">
            <v>24.957000000000001</v>
          </cell>
          <cell r="AK570">
            <v>8.6289999999999996</v>
          </cell>
          <cell r="AL570">
            <v>9.1620000000000008</v>
          </cell>
          <cell r="AM570">
            <v>18.225999999999999</v>
          </cell>
        </row>
        <row r="571">
          <cell r="P571">
            <v>0.56799999999999995</v>
          </cell>
          <cell r="Q571">
            <v>4.82</v>
          </cell>
          <cell r="R571">
            <v>14.375999999999999</v>
          </cell>
          <cell r="S571">
            <v>1.4319999999999999</v>
          </cell>
          <cell r="T571">
            <v>43.543999999999997</v>
          </cell>
          <cell r="U571">
            <v>1.6319999999999999</v>
          </cell>
          <cell r="V571">
            <v>9.6479999999999997</v>
          </cell>
          <cell r="W571">
            <v>12.212</v>
          </cell>
          <cell r="X571">
            <v>10.648</v>
          </cell>
          <cell r="Y571">
            <v>10.148</v>
          </cell>
          <cell r="Z571">
            <v>19.303999999999998</v>
          </cell>
          <cell r="AA571">
            <v>1.73</v>
          </cell>
          <cell r="AB571">
            <v>18.771999999999998</v>
          </cell>
          <cell r="AC571">
            <v>11.68</v>
          </cell>
          <cell r="AD571">
            <v>5.9219999999999997</v>
          </cell>
          <cell r="AE571">
            <v>42.911999999999999</v>
          </cell>
          <cell r="AF571">
            <v>6.2720000000000002</v>
          </cell>
          <cell r="AG571">
            <v>24.396000000000001</v>
          </cell>
          <cell r="AH571">
            <v>5.42</v>
          </cell>
          <cell r="AI571">
            <v>23.763999999999999</v>
          </cell>
          <cell r="AJ571">
            <v>24.928000000000001</v>
          </cell>
          <cell r="AK571">
            <v>8.6159999999999997</v>
          </cell>
          <cell r="AL571">
            <v>9.1479999999999997</v>
          </cell>
          <cell r="AM571">
            <v>18.204000000000001</v>
          </cell>
        </row>
        <row r="572">
          <cell r="P572">
            <v>0.56899999999999995</v>
          </cell>
          <cell r="Q572">
            <v>4.8099999999999996</v>
          </cell>
          <cell r="R572">
            <v>14.358000000000001</v>
          </cell>
          <cell r="S572">
            <v>1.431</v>
          </cell>
          <cell r="T572">
            <v>43.502000000000002</v>
          </cell>
          <cell r="U572">
            <v>1.631</v>
          </cell>
          <cell r="V572">
            <v>9.6340000000000003</v>
          </cell>
          <cell r="W572">
            <v>12.196</v>
          </cell>
          <cell r="X572">
            <v>10.634</v>
          </cell>
          <cell r="Y572">
            <v>10.134</v>
          </cell>
          <cell r="Z572">
            <v>19.282</v>
          </cell>
          <cell r="AA572">
            <v>1.7275</v>
          </cell>
          <cell r="AB572">
            <v>18.751000000000001</v>
          </cell>
          <cell r="AC572">
            <v>11.664999999999999</v>
          </cell>
          <cell r="AD572">
            <v>5.9135</v>
          </cell>
          <cell r="AE572">
            <v>42.871000000000002</v>
          </cell>
          <cell r="AF572">
            <v>6.2634999999999996</v>
          </cell>
          <cell r="AG572">
            <v>24.367999999999999</v>
          </cell>
          <cell r="AH572">
            <v>5.41</v>
          </cell>
          <cell r="AI572">
            <v>23.736999999999998</v>
          </cell>
          <cell r="AJ572">
            <v>24.899000000000001</v>
          </cell>
          <cell r="AK572">
            <v>8.6029999999999998</v>
          </cell>
          <cell r="AL572">
            <v>9.1340000000000003</v>
          </cell>
          <cell r="AM572">
            <v>18.181999999999999</v>
          </cell>
        </row>
        <row r="573">
          <cell r="P573">
            <v>0.56999999999999995</v>
          </cell>
          <cell r="Q573">
            <v>4.8</v>
          </cell>
          <cell r="R573">
            <v>14.34</v>
          </cell>
          <cell r="S573">
            <v>1.43</v>
          </cell>
          <cell r="T573">
            <v>43.46</v>
          </cell>
          <cell r="U573">
            <v>1.63</v>
          </cell>
          <cell r="V573">
            <v>9.6199999999999992</v>
          </cell>
          <cell r="W573">
            <v>12.18</v>
          </cell>
          <cell r="X573">
            <v>10.62</v>
          </cell>
          <cell r="Y573">
            <v>10.119999999999999</v>
          </cell>
          <cell r="Z573">
            <v>19.260000000000002</v>
          </cell>
          <cell r="AA573">
            <v>1.7250000000000001</v>
          </cell>
          <cell r="AB573">
            <v>18.73</v>
          </cell>
          <cell r="AC573">
            <v>11.65</v>
          </cell>
          <cell r="AD573">
            <v>5.9050000000000002</v>
          </cell>
          <cell r="AE573">
            <v>42.83</v>
          </cell>
          <cell r="AF573">
            <v>6.2549999999999999</v>
          </cell>
          <cell r="AG573">
            <v>24.34</v>
          </cell>
          <cell r="AH573">
            <v>5.4</v>
          </cell>
          <cell r="AI573">
            <v>23.71</v>
          </cell>
          <cell r="AJ573">
            <v>24.87</v>
          </cell>
          <cell r="AK573">
            <v>8.59</v>
          </cell>
          <cell r="AL573">
            <v>9.1199999999999992</v>
          </cell>
          <cell r="AM573">
            <v>18.16</v>
          </cell>
        </row>
        <row r="574">
          <cell r="P574">
            <v>0.57099999999999995</v>
          </cell>
          <cell r="Q574">
            <v>4.79</v>
          </cell>
          <cell r="R574">
            <v>14.321999999999999</v>
          </cell>
          <cell r="S574">
            <v>1.429</v>
          </cell>
          <cell r="T574">
            <v>43.417999999999999</v>
          </cell>
          <cell r="U574">
            <v>1.629</v>
          </cell>
          <cell r="V574">
            <v>9.6059999999999999</v>
          </cell>
          <cell r="W574">
            <v>12.164</v>
          </cell>
          <cell r="X574">
            <v>10.606</v>
          </cell>
          <cell r="Y574">
            <v>10.106</v>
          </cell>
          <cell r="Z574">
            <v>19.238</v>
          </cell>
          <cell r="AA574">
            <v>1.7224999999999999</v>
          </cell>
          <cell r="AB574">
            <v>18.709</v>
          </cell>
          <cell r="AC574">
            <v>11.635</v>
          </cell>
          <cell r="AD574">
            <v>5.8964999999999996</v>
          </cell>
          <cell r="AE574">
            <v>42.789000000000001</v>
          </cell>
          <cell r="AF574">
            <v>6.2465000000000002</v>
          </cell>
          <cell r="AG574">
            <v>24.312000000000001</v>
          </cell>
          <cell r="AH574">
            <v>5.39</v>
          </cell>
          <cell r="AI574">
            <v>23.683</v>
          </cell>
          <cell r="AJ574">
            <v>24.841000000000001</v>
          </cell>
          <cell r="AK574">
            <v>8.577</v>
          </cell>
          <cell r="AL574">
            <v>9.1059999999999999</v>
          </cell>
          <cell r="AM574">
            <v>18.138000000000002</v>
          </cell>
        </row>
        <row r="575">
          <cell r="P575">
            <v>0.57199999999999995</v>
          </cell>
          <cell r="Q575">
            <v>4.78</v>
          </cell>
          <cell r="R575">
            <v>14.304</v>
          </cell>
          <cell r="S575">
            <v>1.4279999999999999</v>
          </cell>
          <cell r="T575">
            <v>43.375999999999998</v>
          </cell>
          <cell r="U575">
            <v>1.6279999999999999</v>
          </cell>
          <cell r="V575">
            <v>9.5920000000000005</v>
          </cell>
          <cell r="W575">
            <v>12.148</v>
          </cell>
          <cell r="X575">
            <v>10.592000000000001</v>
          </cell>
          <cell r="Y575">
            <v>10.092000000000001</v>
          </cell>
          <cell r="Z575">
            <v>19.216000000000001</v>
          </cell>
          <cell r="AA575">
            <v>1.72</v>
          </cell>
          <cell r="AB575">
            <v>18.687999999999999</v>
          </cell>
          <cell r="AC575">
            <v>11.62</v>
          </cell>
          <cell r="AD575">
            <v>5.8879999999999999</v>
          </cell>
          <cell r="AE575">
            <v>42.747999999999998</v>
          </cell>
          <cell r="AF575">
            <v>6.2380000000000004</v>
          </cell>
          <cell r="AG575">
            <v>24.283999999999999</v>
          </cell>
          <cell r="AH575">
            <v>5.38</v>
          </cell>
          <cell r="AI575">
            <v>23.655999999999999</v>
          </cell>
          <cell r="AJ575">
            <v>24.812000000000001</v>
          </cell>
          <cell r="AK575">
            <v>8.5640000000000001</v>
          </cell>
          <cell r="AL575">
            <v>9.0920000000000005</v>
          </cell>
          <cell r="AM575">
            <v>18.116</v>
          </cell>
        </row>
        <row r="576">
          <cell r="P576">
            <v>0.57299999999999995</v>
          </cell>
          <cell r="Q576">
            <v>4.7699999999999996</v>
          </cell>
          <cell r="R576">
            <v>14.286</v>
          </cell>
          <cell r="S576">
            <v>1.427</v>
          </cell>
          <cell r="T576">
            <v>43.334000000000003</v>
          </cell>
          <cell r="U576">
            <v>1.627</v>
          </cell>
          <cell r="V576">
            <v>9.5779999999999994</v>
          </cell>
          <cell r="W576">
            <v>12.132</v>
          </cell>
          <cell r="X576">
            <v>10.577999999999999</v>
          </cell>
          <cell r="Y576">
            <v>10.077999999999999</v>
          </cell>
          <cell r="Z576">
            <v>19.193999999999999</v>
          </cell>
          <cell r="AA576">
            <v>1.7175</v>
          </cell>
          <cell r="AB576">
            <v>18.667000000000002</v>
          </cell>
          <cell r="AC576">
            <v>11.605</v>
          </cell>
          <cell r="AD576">
            <v>5.8795000000000002</v>
          </cell>
          <cell r="AE576">
            <v>42.707000000000001</v>
          </cell>
          <cell r="AF576">
            <v>6.2294999999999998</v>
          </cell>
          <cell r="AG576">
            <v>24.256</v>
          </cell>
          <cell r="AH576">
            <v>5.37</v>
          </cell>
          <cell r="AI576">
            <v>23.629000000000001</v>
          </cell>
          <cell r="AJ576">
            <v>24.783000000000001</v>
          </cell>
          <cell r="AK576">
            <v>8.5510000000000002</v>
          </cell>
          <cell r="AL576">
            <v>9.0779999999999994</v>
          </cell>
          <cell r="AM576">
            <v>18.094000000000001</v>
          </cell>
        </row>
        <row r="577">
          <cell r="P577">
            <v>0.57399999999999995</v>
          </cell>
          <cell r="Q577">
            <v>4.76</v>
          </cell>
          <cell r="R577">
            <v>14.268000000000001</v>
          </cell>
          <cell r="S577">
            <v>1.4259999999999999</v>
          </cell>
          <cell r="T577">
            <v>43.292000000000002</v>
          </cell>
          <cell r="U577">
            <v>1.6259999999999999</v>
          </cell>
          <cell r="V577">
            <v>9.5640000000000001</v>
          </cell>
          <cell r="W577">
            <v>12.116</v>
          </cell>
          <cell r="X577">
            <v>10.564</v>
          </cell>
          <cell r="Y577">
            <v>10.064</v>
          </cell>
          <cell r="Z577">
            <v>19.172000000000001</v>
          </cell>
          <cell r="AA577">
            <v>1.7150000000000001</v>
          </cell>
          <cell r="AB577">
            <v>18.646000000000001</v>
          </cell>
          <cell r="AC577">
            <v>11.59</v>
          </cell>
          <cell r="AD577">
            <v>5.8710000000000004</v>
          </cell>
          <cell r="AE577">
            <v>42.665999999999997</v>
          </cell>
          <cell r="AF577">
            <v>6.2210000000000001</v>
          </cell>
          <cell r="AG577">
            <v>24.228000000000002</v>
          </cell>
          <cell r="AH577">
            <v>5.36</v>
          </cell>
          <cell r="AI577">
            <v>23.602</v>
          </cell>
          <cell r="AJ577">
            <v>24.754000000000001</v>
          </cell>
          <cell r="AK577">
            <v>8.5380000000000003</v>
          </cell>
          <cell r="AL577">
            <v>9.0640000000000001</v>
          </cell>
          <cell r="AM577">
            <v>18.071999999999999</v>
          </cell>
        </row>
        <row r="578">
          <cell r="P578">
            <v>0.57499999999999996</v>
          </cell>
          <cell r="Q578">
            <v>4.75</v>
          </cell>
          <cell r="R578">
            <v>14.25</v>
          </cell>
          <cell r="S578">
            <v>1.425</v>
          </cell>
          <cell r="T578">
            <v>43.25</v>
          </cell>
          <cell r="U578">
            <v>1.625</v>
          </cell>
          <cell r="V578">
            <v>9.5500000000000007</v>
          </cell>
          <cell r="W578">
            <v>12.1</v>
          </cell>
          <cell r="X578">
            <v>10.55</v>
          </cell>
          <cell r="Y578">
            <v>10.050000000000001</v>
          </cell>
          <cell r="Z578">
            <v>19.149999999999999</v>
          </cell>
          <cell r="AA578">
            <v>1.7124999999999999</v>
          </cell>
          <cell r="AB578">
            <v>18.625</v>
          </cell>
          <cell r="AC578">
            <v>11.574999999999999</v>
          </cell>
          <cell r="AD578">
            <v>5.8624999999999998</v>
          </cell>
          <cell r="AE578">
            <v>42.625</v>
          </cell>
          <cell r="AF578">
            <v>6.2125000000000004</v>
          </cell>
          <cell r="AG578">
            <v>24.2</v>
          </cell>
          <cell r="AH578">
            <v>5.35</v>
          </cell>
          <cell r="AI578">
            <v>23.574999999999999</v>
          </cell>
          <cell r="AJ578">
            <v>24.725000000000001</v>
          </cell>
          <cell r="AK578">
            <v>8.5250000000000004</v>
          </cell>
          <cell r="AL578">
            <v>9.0500000000000007</v>
          </cell>
          <cell r="AM578">
            <v>18.05</v>
          </cell>
        </row>
        <row r="579">
          <cell r="P579">
            <v>0.57599999999999996</v>
          </cell>
          <cell r="Q579">
            <v>4.74</v>
          </cell>
          <cell r="R579">
            <v>14.231999999999999</v>
          </cell>
          <cell r="S579">
            <v>1.4239999999999999</v>
          </cell>
          <cell r="T579">
            <v>43.207999999999998</v>
          </cell>
          <cell r="U579">
            <v>1.6240000000000001</v>
          </cell>
          <cell r="V579">
            <v>9.5359999999999996</v>
          </cell>
          <cell r="W579">
            <v>12.084</v>
          </cell>
          <cell r="X579">
            <v>10.536</v>
          </cell>
          <cell r="Y579">
            <v>10.036</v>
          </cell>
          <cell r="Z579">
            <v>19.128</v>
          </cell>
          <cell r="AA579">
            <v>1.71</v>
          </cell>
          <cell r="AB579">
            <v>18.603999999999999</v>
          </cell>
          <cell r="AC579">
            <v>11.56</v>
          </cell>
          <cell r="AD579">
            <v>5.8540000000000001</v>
          </cell>
          <cell r="AE579">
            <v>42.584000000000003</v>
          </cell>
          <cell r="AF579">
            <v>6.2039999999999997</v>
          </cell>
          <cell r="AG579">
            <v>24.172000000000001</v>
          </cell>
          <cell r="AH579">
            <v>5.34</v>
          </cell>
          <cell r="AI579">
            <v>23.547999999999998</v>
          </cell>
          <cell r="AJ579">
            <v>24.696000000000002</v>
          </cell>
          <cell r="AK579">
            <v>8.5120000000000005</v>
          </cell>
          <cell r="AL579">
            <v>9.0359999999999996</v>
          </cell>
          <cell r="AM579">
            <v>18.027999999999999</v>
          </cell>
        </row>
        <row r="580">
          <cell r="P580">
            <v>0.57699999999999996</v>
          </cell>
          <cell r="Q580">
            <v>4.7300000000000004</v>
          </cell>
          <cell r="R580">
            <v>14.214</v>
          </cell>
          <cell r="S580">
            <v>1.423</v>
          </cell>
          <cell r="T580">
            <v>43.165999999999997</v>
          </cell>
          <cell r="U580">
            <v>1.623</v>
          </cell>
          <cell r="V580">
            <v>9.5220000000000002</v>
          </cell>
          <cell r="W580">
            <v>12.068</v>
          </cell>
          <cell r="X580">
            <v>10.522</v>
          </cell>
          <cell r="Y580">
            <v>10.022</v>
          </cell>
          <cell r="Z580">
            <v>19.106000000000002</v>
          </cell>
          <cell r="AA580">
            <v>1.7075</v>
          </cell>
          <cell r="AB580">
            <v>18.582999999999998</v>
          </cell>
          <cell r="AC580">
            <v>11.545</v>
          </cell>
          <cell r="AD580">
            <v>5.8455000000000004</v>
          </cell>
          <cell r="AE580">
            <v>42.542999999999999</v>
          </cell>
          <cell r="AF580">
            <v>6.1955</v>
          </cell>
          <cell r="AG580">
            <v>24.143999999999998</v>
          </cell>
          <cell r="AH580">
            <v>5.33</v>
          </cell>
          <cell r="AI580">
            <v>23.521000000000001</v>
          </cell>
          <cell r="AJ580">
            <v>24.667000000000002</v>
          </cell>
          <cell r="AK580">
            <v>8.4990000000000006</v>
          </cell>
          <cell r="AL580">
            <v>9.0220000000000002</v>
          </cell>
          <cell r="AM580">
            <v>18.006</v>
          </cell>
        </row>
        <row r="581">
          <cell r="P581">
            <v>0.57799999999999996</v>
          </cell>
          <cell r="Q581">
            <v>4.72</v>
          </cell>
          <cell r="R581">
            <v>14.196</v>
          </cell>
          <cell r="S581">
            <v>1.4219999999999999</v>
          </cell>
          <cell r="T581">
            <v>43.124000000000002</v>
          </cell>
          <cell r="U581">
            <v>1.6220000000000001</v>
          </cell>
          <cell r="V581">
            <v>9.5079999999999991</v>
          </cell>
          <cell r="W581">
            <v>12.052</v>
          </cell>
          <cell r="X581">
            <v>10.507999999999999</v>
          </cell>
          <cell r="Y581">
            <v>10.007999999999999</v>
          </cell>
          <cell r="Z581">
            <v>19.084</v>
          </cell>
          <cell r="AA581">
            <v>1.7050000000000001</v>
          </cell>
          <cell r="AB581">
            <v>18.562000000000001</v>
          </cell>
          <cell r="AC581">
            <v>11.53</v>
          </cell>
          <cell r="AD581">
            <v>5.8369999999999997</v>
          </cell>
          <cell r="AE581">
            <v>42.502000000000002</v>
          </cell>
          <cell r="AF581">
            <v>6.1870000000000003</v>
          </cell>
          <cell r="AG581">
            <v>24.116</v>
          </cell>
          <cell r="AH581">
            <v>5.32</v>
          </cell>
          <cell r="AI581">
            <v>23.494</v>
          </cell>
          <cell r="AJ581">
            <v>24.638000000000002</v>
          </cell>
          <cell r="AK581">
            <v>8.4860000000000007</v>
          </cell>
          <cell r="AL581">
            <v>9.0079999999999991</v>
          </cell>
          <cell r="AM581">
            <v>17.984000000000002</v>
          </cell>
        </row>
        <row r="582">
          <cell r="P582">
            <v>0.57899999999999996</v>
          </cell>
          <cell r="Q582">
            <v>4.71</v>
          </cell>
          <cell r="R582">
            <v>14.178000000000001</v>
          </cell>
          <cell r="S582">
            <v>1.421</v>
          </cell>
          <cell r="T582">
            <v>43.082000000000001</v>
          </cell>
          <cell r="U582">
            <v>1.621</v>
          </cell>
          <cell r="V582">
            <v>9.4939999999999998</v>
          </cell>
          <cell r="W582">
            <v>12.036</v>
          </cell>
          <cell r="X582">
            <v>10.494</v>
          </cell>
          <cell r="Y582">
            <v>9.9939999999999998</v>
          </cell>
          <cell r="Z582">
            <v>19.062000000000001</v>
          </cell>
          <cell r="AA582">
            <v>1.7024999999999999</v>
          </cell>
          <cell r="AB582">
            <v>18.541</v>
          </cell>
          <cell r="AC582">
            <v>11.515000000000001</v>
          </cell>
          <cell r="AD582">
            <v>5.8285</v>
          </cell>
          <cell r="AE582">
            <v>42.460999999999999</v>
          </cell>
          <cell r="AF582">
            <v>6.1784999999999997</v>
          </cell>
          <cell r="AG582">
            <v>24.088000000000001</v>
          </cell>
          <cell r="AH582">
            <v>5.31</v>
          </cell>
          <cell r="AI582">
            <v>23.466999999999999</v>
          </cell>
          <cell r="AJ582">
            <v>24.609000000000002</v>
          </cell>
          <cell r="AK582">
            <v>8.4730000000000008</v>
          </cell>
          <cell r="AL582">
            <v>8.9939999999999998</v>
          </cell>
          <cell r="AM582">
            <v>17.962</v>
          </cell>
        </row>
        <row r="583">
          <cell r="P583">
            <v>0.57999999999999996</v>
          </cell>
          <cell r="Q583">
            <v>4.7</v>
          </cell>
          <cell r="R583">
            <v>14.16</v>
          </cell>
          <cell r="S583">
            <v>1.42</v>
          </cell>
          <cell r="T583">
            <v>43.04</v>
          </cell>
          <cell r="U583">
            <v>1.62</v>
          </cell>
          <cell r="V583">
            <v>9.48</v>
          </cell>
          <cell r="W583">
            <v>12.02</v>
          </cell>
          <cell r="X583">
            <v>10.48</v>
          </cell>
          <cell r="Y583">
            <v>9.98</v>
          </cell>
          <cell r="Z583">
            <v>19.04</v>
          </cell>
          <cell r="AA583">
            <v>1.7</v>
          </cell>
          <cell r="AB583">
            <v>18.52</v>
          </cell>
          <cell r="AC583">
            <v>11.5</v>
          </cell>
          <cell r="AD583">
            <v>5.82</v>
          </cell>
          <cell r="AE583">
            <v>42.42</v>
          </cell>
          <cell r="AF583">
            <v>6.17</v>
          </cell>
          <cell r="AG583">
            <v>24.06</v>
          </cell>
          <cell r="AH583">
            <v>5.3</v>
          </cell>
          <cell r="AI583">
            <v>23.44</v>
          </cell>
          <cell r="AJ583">
            <v>24.58</v>
          </cell>
          <cell r="AK583">
            <v>8.4600000000000009</v>
          </cell>
          <cell r="AL583">
            <v>8.98</v>
          </cell>
          <cell r="AM583">
            <v>17.940000000000001</v>
          </cell>
        </row>
        <row r="584">
          <cell r="P584">
            <v>0.58099999999999996</v>
          </cell>
          <cell r="Q584">
            <v>4.6900000000000004</v>
          </cell>
          <cell r="R584">
            <v>14.141999999999999</v>
          </cell>
          <cell r="S584">
            <v>1.419</v>
          </cell>
          <cell r="T584">
            <v>42.997999999999998</v>
          </cell>
          <cell r="U584">
            <v>1.619</v>
          </cell>
          <cell r="V584">
            <v>9.4659999999999993</v>
          </cell>
          <cell r="W584">
            <v>12.004</v>
          </cell>
          <cell r="X584">
            <v>10.465999999999999</v>
          </cell>
          <cell r="Y584">
            <v>9.9659999999999993</v>
          </cell>
          <cell r="Z584">
            <v>19.018000000000001</v>
          </cell>
          <cell r="AA584">
            <v>1.6975</v>
          </cell>
          <cell r="AB584">
            <v>18.498999999999999</v>
          </cell>
          <cell r="AC584">
            <v>11.484999999999999</v>
          </cell>
          <cell r="AD584">
            <v>5.8114999999999997</v>
          </cell>
          <cell r="AE584">
            <v>42.378999999999998</v>
          </cell>
          <cell r="AF584">
            <v>6.1615000000000002</v>
          </cell>
          <cell r="AG584">
            <v>24.032</v>
          </cell>
          <cell r="AH584">
            <v>5.29</v>
          </cell>
          <cell r="AI584">
            <v>23.413</v>
          </cell>
          <cell r="AJ584">
            <v>24.550999999999998</v>
          </cell>
          <cell r="AK584">
            <v>8.4469999999999992</v>
          </cell>
          <cell r="AL584">
            <v>8.9659999999999993</v>
          </cell>
          <cell r="AM584">
            <v>17.917999999999999</v>
          </cell>
        </row>
        <row r="585">
          <cell r="P585">
            <v>0.58199999999999996</v>
          </cell>
          <cell r="Q585">
            <v>4.68</v>
          </cell>
          <cell r="R585">
            <v>14.124000000000001</v>
          </cell>
          <cell r="S585">
            <v>1.4179999999999999</v>
          </cell>
          <cell r="T585">
            <v>42.956000000000003</v>
          </cell>
          <cell r="U585">
            <v>1.6180000000000001</v>
          </cell>
          <cell r="V585">
            <v>9.452</v>
          </cell>
          <cell r="W585">
            <v>11.988</v>
          </cell>
          <cell r="X585">
            <v>10.452</v>
          </cell>
          <cell r="Y585">
            <v>9.952</v>
          </cell>
          <cell r="Z585">
            <v>18.995999999999999</v>
          </cell>
          <cell r="AA585">
            <v>1.6950000000000001</v>
          </cell>
          <cell r="AB585">
            <v>18.478000000000002</v>
          </cell>
          <cell r="AC585">
            <v>11.47</v>
          </cell>
          <cell r="AD585">
            <v>5.8029999999999999</v>
          </cell>
          <cell r="AE585">
            <v>42.338000000000001</v>
          </cell>
          <cell r="AF585">
            <v>6.1529999999999996</v>
          </cell>
          <cell r="AG585">
            <v>24.004000000000001</v>
          </cell>
          <cell r="AH585">
            <v>5.28</v>
          </cell>
          <cell r="AI585">
            <v>23.385999999999999</v>
          </cell>
          <cell r="AJ585">
            <v>24.521999999999998</v>
          </cell>
          <cell r="AK585">
            <v>8.4339999999999993</v>
          </cell>
          <cell r="AL585">
            <v>8.952</v>
          </cell>
          <cell r="AM585">
            <v>17.896000000000001</v>
          </cell>
        </row>
        <row r="586">
          <cell r="P586">
            <v>0.58299999999999996</v>
          </cell>
          <cell r="Q586">
            <v>4.67</v>
          </cell>
          <cell r="R586">
            <v>14.106</v>
          </cell>
          <cell r="S586">
            <v>1.417</v>
          </cell>
          <cell r="T586">
            <v>42.914000000000001</v>
          </cell>
          <cell r="U586">
            <v>1.617</v>
          </cell>
          <cell r="V586">
            <v>9.4380000000000006</v>
          </cell>
          <cell r="W586">
            <v>11.972</v>
          </cell>
          <cell r="X586">
            <v>10.438000000000001</v>
          </cell>
          <cell r="Y586">
            <v>9.9380000000000006</v>
          </cell>
          <cell r="Z586">
            <v>18.974</v>
          </cell>
          <cell r="AA586">
            <v>1.6924999999999999</v>
          </cell>
          <cell r="AB586">
            <v>18.457000000000001</v>
          </cell>
          <cell r="AC586">
            <v>11.455</v>
          </cell>
          <cell r="AD586">
            <v>5.7945000000000002</v>
          </cell>
          <cell r="AE586">
            <v>42.296999999999997</v>
          </cell>
          <cell r="AF586">
            <v>6.1444999999999999</v>
          </cell>
          <cell r="AG586">
            <v>23.975999999999999</v>
          </cell>
          <cell r="AH586">
            <v>5.27</v>
          </cell>
          <cell r="AI586">
            <v>23.359000000000002</v>
          </cell>
          <cell r="AJ586">
            <v>24.492999999999999</v>
          </cell>
          <cell r="AK586">
            <v>8.4209999999999994</v>
          </cell>
          <cell r="AL586">
            <v>8.9380000000000006</v>
          </cell>
          <cell r="AM586">
            <v>17.873999999999999</v>
          </cell>
        </row>
        <row r="587">
          <cell r="P587">
            <v>0.58399999999999996</v>
          </cell>
          <cell r="Q587">
            <v>4.66</v>
          </cell>
          <cell r="R587">
            <v>14.087999999999999</v>
          </cell>
          <cell r="S587">
            <v>1.4159999999999999</v>
          </cell>
          <cell r="T587">
            <v>42.872</v>
          </cell>
          <cell r="U587">
            <v>1.6160000000000001</v>
          </cell>
          <cell r="V587">
            <v>9.4239999999999995</v>
          </cell>
          <cell r="W587">
            <v>11.956</v>
          </cell>
          <cell r="X587">
            <v>10.423999999999999</v>
          </cell>
          <cell r="Y587">
            <v>9.9239999999999995</v>
          </cell>
          <cell r="Z587">
            <v>18.952000000000002</v>
          </cell>
          <cell r="AA587">
            <v>1.69</v>
          </cell>
          <cell r="AB587">
            <v>18.436</v>
          </cell>
          <cell r="AC587">
            <v>11.44</v>
          </cell>
          <cell r="AD587">
            <v>5.7859999999999996</v>
          </cell>
          <cell r="AE587">
            <v>42.256</v>
          </cell>
          <cell r="AF587">
            <v>6.1360000000000001</v>
          </cell>
          <cell r="AG587">
            <v>23.948</v>
          </cell>
          <cell r="AH587">
            <v>5.26</v>
          </cell>
          <cell r="AI587">
            <v>23.332000000000001</v>
          </cell>
          <cell r="AJ587">
            <v>24.463999999999999</v>
          </cell>
          <cell r="AK587">
            <v>8.4079999999999995</v>
          </cell>
          <cell r="AL587">
            <v>8.9239999999999995</v>
          </cell>
          <cell r="AM587">
            <v>17.852</v>
          </cell>
        </row>
        <row r="588">
          <cell r="P588">
            <v>0.58499999999999996</v>
          </cell>
          <cell r="Q588">
            <v>4.6500000000000004</v>
          </cell>
          <cell r="R588">
            <v>14.07</v>
          </cell>
          <cell r="S588">
            <v>1.415</v>
          </cell>
          <cell r="T588">
            <v>42.83</v>
          </cell>
          <cell r="U588">
            <v>1.615</v>
          </cell>
          <cell r="V588">
            <v>9.41</v>
          </cell>
          <cell r="W588">
            <v>11.94</v>
          </cell>
          <cell r="X588">
            <v>10.41</v>
          </cell>
          <cell r="Y588">
            <v>9.91</v>
          </cell>
          <cell r="Z588">
            <v>18.93</v>
          </cell>
          <cell r="AA588">
            <v>1.6875</v>
          </cell>
          <cell r="AB588">
            <v>18.414999999999999</v>
          </cell>
          <cell r="AC588">
            <v>11.425000000000001</v>
          </cell>
          <cell r="AD588">
            <v>5.7774999999999999</v>
          </cell>
          <cell r="AE588">
            <v>42.215000000000003</v>
          </cell>
          <cell r="AF588">
            <v>6.1275000000000004</v>
          </cell>
          <cell r="AG588">
            <v>23.92</v>
          </cell>
          <cell r="AH588">
            <v>5.25</v>
          </cell>
          <cell r="AI588">
            <v>23.305</v>
          </cell>
          <cell r="AJ588">
            <v>24.434999999999999</v>
          </cell>
          <cell r="AK588">
            <v>8.3949999999999996</v>
          </cell>
          <cell r="AL588">
            <v>8.91</v>
          </cell>
          <cell r="AM588">
            <v>17.829999999999998</v>
          </cell>
        </row>
        <row r="589">
          <cell r="P589">
            <v>0.58599999999999997</v>
          </cell>
          <cell r="Q589">
            <v>4.6399999999999997</v>
          </cell>
          <cell r="R589">
            <v>14.052</v>
          </cell>
          <cell r="S589">
            <v>1.4139999999999999</v>
          </cell>
          <cell r="T589">
            <v>42.787999999999997</v>
          </cell>
          <cell r="U589">
            <v>1.6140000000000001</v>
          </cell>
          <cell r="V589">
            <v>9.3960000000000008</v>
          </cell>
          <cell r="W589">
            <v>11.923999999999999</v>
          </cell>
          <cell r="X589">
            <v>10.396000000000001</v>
          </cell>
          <cell r="Y589">
            <v>9.8960000000000008</v>
          </cell>
          <cell r="Z589">
            <v>18.908000000000001</v>
          </cell>
          <cell r="AA589">
            <v>1.6850000000000001</v>
          </cell>
          <cell r="AB589">
            <v>18.393999999999998</v>
          </cell>
          <cell r="AC589">
            <v>11.41</v>
          </cell>
          <cell r="AD589">
            <v>5.7690000000000001</v>
          </cell>
          <cell r="AE589">
            <v>42.173999999999999</v>
          </cell>
          <cell r="AF589">
            <v>6.1189999999999998</v>
          </cell>
          <cell r="AG589">
            <v>23.891999999999999</v>
          </cell>
          <cell r="AH589">
            <v>5.24</v>
          </cell>
          <cell r="AI589">
            <v>23.277999999999999</v>
          </cell>
          <cell r="AJ589">
            <v>24.405999999999999</v>
          </cell>
          <cell r="AK589">
            <v>8.3819999999999997</v>
          </cell>
          <cell r="AL589">
            <v>8.8960000000000008</v>
          </cell>
          <cell r="AM589">
            <v>17.808</v>
          </cell>
        </row>
        <row r="590">
          <cell r="P590">
            <v>0.58699999999999997</v>
          </cell>
          <cell r="Q590">
            <v>4.63</v>
          </cell>
          <cell r="R590">
            <v>14.034000000000001</v>
          </cell>
          <cell r="S590">
            <v>1.413</v>
          </cell>
          <cell r="T590">
            <v>42.746000000000002</v>
          </cell>
          <cell r="U590">
            <v>1.613</v>
          </cell>
          <cell r="V590">
            <v>9.3819999999999997</v>
          </cell>
          <cell r="W590">
            <v>11.907999999999999</v>
          </cell>
          <cell r="X590">
            <v>10.382</v>
          </cell>
          <cell r="Y590">
            <v>9.8819999999999997</v>
          </cell>
          <cell r="Z590">
            <v>18.885999999999999</v>
          </cell>
          <cell r="AA590">
            <v>1.6825000000000001</v>
          </cell>
          <cell r="AB590">
            <v>18.373000000000001</v>
          </cell>
          <cell r="AC590">
            <v>11.395</v>
          </cell>
          <cell r="AD590">
            <v>5.7605000000000004</v>
          </cell>
          <cell r="AE590">
            <v>42.133000000000003</v>
          </cell>
          <cell r="AF590">
            <v>6.1105</v>
          </cell>
          <cell r="AG590">
            <v>23.864000000000001</v>
          </cell>
          <cell r="AH590">
            <v>5.23</v>
          </cell>
          <cell r="AI590">
            <v>23.251000000000001</v>
          </cell>
          <cell r="AJ590">
            <v>24.376999999999999</v>
          </cell>
          <cell r="AK590">
            <v>8.3689999999999998</v>
          </cell>
          <cell r="AL590">
            <v>8.8819999999999997</v>
          </cell>
          <cell r="AM590">
            <v>17.786000000000001</v>
          </cell>
        </row>
        <row r="591">
          <cell r="P591">
            <v>0.58799999999999997</v>
          </cell>
          <cell r="Q591">
            <v>4.62</v>
          </cell>
          <cell r="R591">
            <v>14.016</v>
          </cell>
          <cell r="S591">
            <v>1.4119999999999999</v>
          </cell>
          <cell r="T591">
            <v>42.704000000000001</v>
          </cell>
          <cell r="U591">
            <v>1.6120000000000001</v>
          </cell>
          <cell r="V591">
            <v>9.3680000000000003</v>
          </cell>
          <cell r="W591">
            <v>11.891999999999999</v>
          </cell>
          <cell r="X591">
            <v>10.368</v>
          </cell>
          <cell r="Y591">
            <v>9.8680000000000003</v>
          </cell>
          <cell r="Z591">
            <v>18.864000000000001</v>
          </cell>
          <cell r="AA591">
            <v>1.68</v>
          </cell>
          <cell r="AB591">
            <v>18.352</v>
          </cell>
          <cell r="AC591">
            <v>11.38</v>
          </cell>
          <cell r="AD591">
            <v>5.7519999999999998</v>
          </cell>
          <cell r="AE591">
            <v>42.091999999999999</v>
          </cell>
          <cell r="AF591">
            <v>6.1020000000000003</v>
          </cell>
          <cell r="AG591">
            <v>23.835999999999999</v>
          </cell>
          <cell r="AH591">
            <v>5.22</v>
          </cell>
          <cell r="AI591">
            <v>23.224</v>
          </cell>
          <cell r="AJ591">
            <v>24.347999999999999</v>
          </cell>
          <cell r="AK591">
            <v>8.3559999999999999</v>
          </cell>
          <cell r="AL591">
            <v>8.8680000000000003</v>
          </cell>
          <cell r="AM591">
            <v>17.763999999999999</v>
          </cell>
        </row>
        <row r="592">
          <cell r="P592">
            <v>0.58899999999999997</v>
          </cell>
          <cell r="Q592">
            <v>4.6100000000000003</v>
          </cell>
          <cell r="R592">
            <v>13.997999999999999</v>
          </cell>
          <cell r="S592">
            <v>1.411</v>
          </cell>
          <cell r="T592">
            <v>42.661999999999999</v>
          </cell>
          <cell r="U592">
            <v>1.611</v>
          </cell>
          <cell r="V592">
            <v>9.3539999999999992</v>
          </cell>
          <cell r="W592">
            <v>11.875999999999999</v>
          </cell>
          <cell r="X592">
            <v>10.353999999999999</v>
          </cell>
          <cell r="Y592">
            <v>9.8539999999999992</v>
          </cell>
          <cell r="Z592">
            <v>18.841999999999999</v>
          </cell>
          <cell r="AA592">
            <v>1.6775</v>
          </cell>
          <cell r="AB592">
            <v>18.331</v>
          </cell>
          <cell r="AC592">
            <v>11.365</v>
          </cell>
          <cell r="AD592">
            <v>5.7435</v>
          </cell>
          <cell r="AE592">
            <v>42.051000000000002</v>
          </cell>
          <cell r="AF592">
            <v>6.0934999999999997</v>
          </cell>
          <cell r="AG592">
            <v>23.808</v>
          </cell>
          <cell r="AH592">
            <v>5.21</v>
          </cell>
          <cell r="AI592">
            <v>23.196999999999999</v>
          </cell>
          <cell r="AJ592">
            <v>24.318999999999999</v>
          </cell>
          <cell r="AK592">
            <v>8.343</v>
          </cell>
          <cell r="AL592">
            <v>8.8539999999999992</v>
          </cell>
          <cell r="AM592">
            <v>17.742000000000001</v>
          </cell>
        </row>
        <row r="593">
          <cell r="P593">
            <v>0.59</v>
          </cell>
          <cell r="Q593">
            <v>4.5999999999999996</v>
          </cell>
          <cell r="R593">
            <v>13.98</v>
          </cell>
          <cell r="S593">
            <v>1.41</v>
          </cell>
          <cell r="T593">
            <v>42.62</v>
          </cell>
          <cell r="U593">
            <v>1.61</v>
          </cell>
          <cell r="V593">
            <v>9.34</v>
          </cell>
          <cell r="W593">
            <v>11.86</v>
          </cell>
          <cell r="X593">
            <v>10.34</v>
          </cell>
          <cell r="Y593">
            <v>9.84</v>
          </cell>
          <cell r="Z593">
            <v>18.82</v>
          </cell>
          <cell r="AA593">
            <v>1.675</v>
          </cell>
          <cell r="AB593">
            <v>18.309999999999999</v>
          </cell>
          <cell r="AC593">
            <v>11.35</v>
          </cell>
          <cell r="AD593">
            <v>5.7350000000000003</v>
          </cell>
          <cell r="AE593">
            <v>42.01</v>
          </cell>
          <cell r="AF593">
            <v>6.085</v>
          </cell>
          <cell r="AG593">
            <v>23.78</v>
          </cell>
          <cell r="AH593">
            <v>5.2</v>
          </cell>
          <cell r="AI593">
            <v>23.17</v>
          </cell>
          <cell r="AJ593">
            <v>24.29</v>
          </cell>
          <cell r="AK593">
            <v>8.33</v>
          </cell>
          <cell r="AL593">
            <v>8.84</v>
          </cell>
          <cell r="AM593">
            <v>17.72</v>
          </cell>
        </row>
        <row r="594">
          <cell r="P594">
            <v>0.59099999999999997</v>
          </cell>
          <cell r="Q594">
            <v>4.59</v>
          </cell>
          <cell r="R594">
            <v>13.962</v>
          </cell>
          <cell r="S594">
            <v>1.409</v>
          </cell>
          <cell r="T594">
            <v>42.578000000000003</v>
          </cell>
          <cell r="U594">
            <v>1.609</v>
          </cell>
          <cell r="V594">
            <v>9.3260000000000005</v>
          </cell>
          <cell r="W594">
            <v>11.843999999999999</v>
          </cell>
          <cell r="X594">
            <v>10.326000000000001</v>
          </cell>
          <cell r="Y594">
            <v>9.8260000000000005</v>
          </cell>
          <cell r="Z594">
            <v>18.797999999999998</v>
          </cell>
          <cell r="AA594">
            <v>1.6725000000000001</v>
          </cell>
          <cell r="AB594">
            <v>18.289000000000001</v>
          </cell>
          <cell r="AC594">
            <v>11.335000000000001</v>
          </cell>
          <cell r="AD594">
            <v>5.7264999999999997</v>
          </cell>
          <cell r="AE594">
            <v>41.969000000000001</v>
          </cell>
          <cell r="AF594">
            <v>6.0765000000000002</v>
          </cell>
          <cell r="AG594">
            <v>23.751999999999999</v>
          </cell>
          <cell r="AH594">
            <v>5.19</v>
          </cell>
          <cell r="AI594">
            <v>23.143000000000001</v>
          </cell>
          <cell r="AJ594">
            <v>24.260999999999999</v>
          </cell>
          <cell r="AK594">
            <v>8.3170000000000002</v>
          </cell>
          <cell r="AL594">
            <v>8.8260000000000005</v>
          </cell>
          <cell r="AM594">
            <v>17.698</v>
          </cell>
        </row>
        <row r="595">
          <cell r="P595">
            <v>0.59199999999999997</v>
          </cell>
          <cell r="Q595">
            <v>4.58</v>
          </cell>
          <cell r="R595">
            <v>13.944000000000001</v>
          </cell>
          <cell r="S595">
            <v>1.4079999999999999</v>
          </cell>
          <cell r="T595">
            <v>42.536000000000001</v>
          </cell>
          <cell r="U595">
            <v>1.6080000000000001</v>
          </cell>
          <cell r="V595">
            <v>9.3119999999999994</v>
          </cell>
          <cell r="W595">
            <v>11.827999999999999</v>
          </cell>
          <cell r="X595">
            <v>10.311999999999999</v>
          </cell>
          <cell r="Y595">
            <v>9.8119999999999994</v>
          </cell>
          <cell r="Z595">
            <v>18.776</v>
          </cell>
          <cell r="AA595">
            <v>1.67</v>
          </cell>
          <cell r="AB595">
            <v>18.268000000000001</v>
          </cell>
          <cell r="AC595">
            <v>11.32</v>
          </cell>
          <cell r="AD595">
            <v>5.718</v>
          </cell>
          <cell r="AE595">
            <v>41.927999999999997</v>
          </cell>
          <cell r="AF595">
            <v>6.0679999999999996</v>
          </cell>
          <cell r="AG595">
            <v>23.724</v>
          </cell>
          <cell r="AH595">
            <v>5.18</v>
          </cell>
          <cell r="AI595">
            <v>23.116</v>
          </cell>
          <cell r="AJ595">
            <v>24.231999999999999</v>
          </cell>
          <cell r="AK595">
            <v>8.3040000000000003</v>
          </cell>
          <cell r="AL595">
            <v>8.8119999999999994</v>
          </cell>
          <cell r="AM595">
            <v>17.675999999999998</v>
          </cell>
        </row>
        <row r="596">
          <cell r="P596">
            <v>0.59299999999999997</v>
          </cell>
          <cell r="Q596">
            <v>4.57</v>
          </cell>
          <cell r="R596">
            <v>13.926</v>
          </cell>
          <cell r="S596">
            <v>1.407</v>
          </cell>
          <cell r="T596">
            <v>42.494</v>
          </cell>
          <cell r="U596">
            <v>1.607</v>
          </cell>
          <cell r="V596">
            <v>9.298</v>
          </cell>
          <cell r="W596">
            <v>11.811999999999999</v>
          </cell>
          <cell r="X596">
            <v>10.298</v>
          </cell>
          <cell r="Y596">
            <v>9.798</v>
          </cell>
          <cell r="Z596">
            <v>18.754000000000001</v>
          </cell>
          <cell r="AA596">
            <v>1.6675</v>
          </cell>
          <cell r="AB596">
            <v>18.247</v>
          </cell>
          <cell r="AC596">
            <v>11.305</v>
          </cell>
          <cell r="AD596">
            <v>5.7095000000000002</v>
          </cell>
          <cell r="AE596">
            <v>41.887</v>
          </cell>
          <cell r="AF596">
            <v>6.0594999999999999</v>
          </cell>
          <cell r="AG596">
            <v>23.696000000000002</v>
          </cell>
          <cell r="AH596">
            <v>5.17</v>
          </cell>
          <cell r="AI596">
            <v>23.088999999999999</v>
          </cell>
          <cell r="AJ596">
            <v>24.202999999999999</v>
          </cell>
          <cell r="AK596">
            <v>8.2910000000000004</v>
          </cell>
          <cell r="AL596">
            <v>8.798</v>
          </cell>
          <cell r="AM596">
            <v>17.654</v>
          </cell>
        </row>
        <row r="597">
          <cell r="P597">
            <v>0.59399999999999997</v>
          </cell>
          <cell r="Q597">
            <v>4.5599999999999996</v>
          </cell>
          <cell r="R597">
            <v>13.907999999999999</v>
          </cell>
          <cell r="S597">
            <v>1.4059999999999999</v>
          </cell>
          <cell r="T597">
            <v>42.451999999999998</v>
          </cell>
          <cell r="U597">
            <v>1.6060000000000001</v>
          </cell>
          <cell r="V597">
            <v>9.2840000000000007</v>
          </cell>
          <cell r="W597">
            <v>11.795999999999999</v>
          </cell>
          <cell r="X597">
            <v>10.284000000000001</v>
          </cell>
          <cell r="Y597">
            <v>9.7840000000000007</v>
          </cell>
          <cell r="Z597">
            <v>18.731999999999999</v>
          </cell>
          <cell r="AA597">
            <v>1.665</v>
          </cell>
          <cell r="AB597">
            <v>18.225999999999999</v>
          </cell>
          <cell r="AC597">
            <v>11.29</v>
          </cell>
          <cell r="AD597">
            <v>5.7009999999999996</v>
          </cell>
          <cell r="AE597">
            <v>41.845999999999997</v>
          </cell>
          <cell r="AF597">
            <v>6.0510000000000002</v>
          </cell>
          <cell r="AG597">
            <v>23.667999999999999</v>
          </cell>
          <cell r="AH597">
            <v>5.16</v>
          </cell>
          <cell r="AI597">
            <v>23.062000000000001</v>
          </cell>
          <cell r="AJ597">
            <v>24.173999999999999</v>
          </cell>
          <cell r="AK597">
            <v>8.2780000000000005</v>
          </cell>
          <cell r="AL597">
            <v>8.7840000000000007</v>
          </cell>
          <cell r="AM597">
            <v>17.632000000000001</v>
          </cell>
        </row>
        <row r="598">
          <cell r="P598">
            <v>0.59499999999999997</v>
          </cell>
          <cell r="Q598">
            <v>4.55</v>
          </cell>
          <cell r="R598">
            <v>13.89</v>
          </cell>
          <cell r="S598">
            <v>1.405</v>
          </cell>
          <cell r="T598">
            <v>42.41</v>
          </cell>
          <cell r="U598">
            <v>1.605</v>
          </cell>
          <cell r="V598">
            <v>9.27</v>
          </cell>
          <cell r="W598">
            <v>11.78</v>
          </cell>
          <cell r="X598">
            <v>10.27</v>
          </cell>
          <cell r="Y598">
            <v>9.77</v>
          </cell>
          <cell r="Z598">
            <v>18.71</v>
          </cell>
          <cell r="AA598">
            <v>1.6625000000000001</v>
          </cell>
          <cell r="AB598">
            <v>18.204999999999998</v>
          </cell>
          <cell r="AC598">
            <v>11.275</v>
          </cell>
          <cell r="AD598">
            <v>5.6924999999999999</v>
          </cell>
          <cell r="AE598">
            <v>41.805</v>
          </cell>
          <cell r="AF598">
            <v>6.0425000000000004</v>
          </cell>
          <cell r="AG598">
            <v>23.64</v>
          </cell>
          <cell r="AH598">
            <v>5.15</v>
          </cell>
          <cell r="AI598">
            <v>23.035</v>
          </cell>
          <cell r="AJ598">
            <v>24.145</v>
          </cell>
          <cell r="AK598">
            <v>8.2650000000000006</v>
          </cell>
          <cell r="AL598">
            <v>8.77</v>
          </cell>
          <cell r="AM598">
            <v>17.61</v>
          </cell>
        </row>
        <row r="599">
          <cell r="P599">
            <v>0.59599999999999997</v>
          </cell>
          <cell r="Q599">
            <v>4.54</v>
          </cell>
          <cell r="R599">
            <v>13.872</v>
          </cell>
          <cell r="S599">
            <v>1.4039999999999999</v>
          </cell>
          <cell r="T599">
            <v>42.368000000000002</v>
          </cell>
          <cell r="U599">
            <v>1.6040000000000001</v>
          </cell>
          <cell r="V599">
            <v>9.2560000000000002</v>
          </cell>
          <cell r="W599">
            <v>11.763999999999999</v>
          </cell>
          <cell r="X599">
            <v>10.256</v>
          </cell>
          <cell r="Y599">
            <v>9.7560000000000002</v>
          </cell>
          <cell r="Z599">
            <v>18.687999999999999</v>
          </cell>
          <cell r="AA599">
            <v>1.66</v>
          </cell>
          <cell r="AB599">
            <v>18.184000000000001</v>
          </cell>
          <cell r="AC599">
            <v>11.26</v>
          </cell>
          <cell r="AD599">
            <v>5.6840000000000002</v>
          </cell>
          <cell r="AE599">
            <v>41.764000000000003</v>
          </cell>
          <cell r="AF599">
            <v>6.0339999999999998</v>
          </cell>
          <cell r="AG599">
            <v>23.611999999999998</v>
          </cell>
          <cell r="AH599">
            <v>5.14</v>
          </cell>
          <cell r="AI599">
            <v>23.007999999999999</v>
          </cell>
          <cell r="AJ599">
            <v>24.116</v>
          </cell>
          <cell r="AK599">
            <v>8.2520000000000007</v>
          </cell>
          <cell r="AL599">
            <v>8.7560000000000002</v>
          </cell>
          <cell r="AM599">
            <v>17.588000000000001</v>
          </cell>
        </row>
        <row r="600">
          <cell r="P600">
            <v>0.59699999999999998</v>
          </cell>
          <cell r="Q600">
            <v>4.53</v>
          </cell>
          <cell r="R600">
            <v>13.853999999999999</v>
          </cell>
          <cell r="S600">
            <v>1.403</v>
          </cell>
          <cell r="T600">
            <v>42.326000000000001</v>
          </cell>
          <cell r="U600">
            <v>1.603</v>
          </cell>
          <cell r="V600">
            <v>9.2420000000000009</v>
          </cell>
          <cell r="W600">
            <v>11.747999999999999</v>
          </cell>
          <cell r="X600">
            <v>10.242000000000001</v>
          </cell>
          <cell r="Y600">
            <v>9.7420000000000009</v>
          </cell>
          <cell r="Z600">
            <v>18.666</v>
          </cell>
          <cell r="AA600">
            <v>1.6575</v>
          </cell>
          <cell r="AB600">
            <v>18.163</v>
          </cell>
          <cell r="AC600">
            <v>11.244999999999999</v>
          </cell>
          <cell r="AD600">
            <v>5.6755000000000004</v>
          </cell>
          <cell r="AE600">
            <v>41.722999999999999</v>
          </cell>
          <cell r="AF600">
            <v>6.0255000000000001</v>
          </cell>
          <cell r="AG600">
            <v>23.584</v>
          </cell>
          <cell r="AH600">
            <v>5.13</v>
          </cell>
          <cell r="AI600">
            <v>22.981000000000002</v>
          </cell>
          <cell r="AJ600">
            <v>24.087</v>
          </cell>
          <cell r="AK600">
            <v>8.2390000000000008</v>
          </cell>
          <cell r="AL600">
            <v>8.7420000000000009</v>
          </cell>
          <cell r="AM600">
            <v>17.565999999999999</v>
          </cell>
        </row>
        <row r="601">
          <cell r="P601">
            <v>0.59799999999999998</v>
          </cell>
          <cell r="Q601">
            <v>4.5199999999999996</v>
          </cell>
          <cell r="R601">
            <v>13.836</v>
          </cell>
          <cell r="S601">
            <v>1.4019999999999999</v>
          </cell>
          <cell r="T601">
            <v>42.283999999999999</v>
          </cell>
          <cell r="U601">
            <v>1.6020000000000001</v>
          </cell>
          <cell r="V601">
            <v>9.2279999999999998</v>
          </cell>
          <cell r="W601">
            <v>11.731999999999999</v>
          </cell>
          <cell r="X601">
            <v>10.228</v>
          </cell>
          <cell r="Y601">
            <v>9.7279999999999998</v>
          </cell>
          <cell r="Z601">
            <v>18.643999999999998</v>
          </cell>
          <cell r="AA601">
            <v>1.655</v>
          </cell>
          <cell r="AB601">
            <v>18.141999999999999</v>
          </cell>
          <cell r="AC601">
            <v>11.23</v>
          </cell>
          <cell r="AD601">
            <v>5.6669999999999998</v>
          </cell>
          <cell r="AE601">
            <v>41.682000000000002</v>
          </cell>
          <cell r="AF601">
            <v>6.0170000000000003</v>
          </cell>
          <cell r="AG601">
            <v>23.556000000000001</v>
          </cell>
          <cell r="AH601">
            <v>5.12</v>
          </cell>
          <cell r="AI601">
            <v>22.954000000000001</v>
          </cell>
          <cell r="AJ601">
            <v>24.058</v>
          </cell>
          <cell r="AK601">
            <v>8.2260000000000009</v>
          </cell>
          <cell r="AL601">
            <v>8.7279999999999998</v>
          </cell>
          <cell r="AM601">
            <v>17.544</v>
          </cell>
        </row>
        <row r="602">
          <cell r="P602">
            <v>0.59899999999999998</v>
          </cell>
          <cell r="Q602">
            <v>4.51</v>
          </cell>
          <cell r="R602">
            <v>13.818</v>
          </cell>
          <cell r="S602">
            <v>1.401</v>
          </cell>
          <cell r="T602">
            <v>42.241999999999997</v>
          </cell>
          <cell r="U602">
            <v>1.601</v>
          </cell>
          <cell r="V602">
            <v>9.2140000000000004</v>
          </cell>
          <cell r="W602">
            <v>11.715999999999999</v>
          </cell>
          <cell r="X602">
            <v>10.214</v>
          </cell>
          <cell r="Y602">
            <v>9.7140000000000004</v>
          </cell>
          <cell r="Z602">
            <v>18.622</v>
          </cell>
          <cell r="AA602">
            <v>1.6525000000000001</v>
          </cell>
          <cell r="AB602">
            <v>18.120999999999999</v>
          </cell>
          <cell r="AC602">
            <v>11.215</v>
          </cell>
          <cell r="AD602">
            <v>5.6585000000000001</v>
          </cell>
          <cell r="AE602">
            <v>41.640999999999998</v>
          </cell>
          <cell r="AF602">
            <v>6.0084999999999997</v>
          </cell>
          <cell r="AG602">
            <v>23.527999999999999</v>
          </cell>
          <cell r="AH602">
            <v>5.1100000000000003</v>
          </cell>
          <cell r="AI602">
            <v>22.927</v>
          </cell>
          <cell r="AJ602">
            <v>24.029</v>
          </cell>
          <cell r="AK602">
            <v>8.2129999999999992</v>
          </cell>
          <cell r="AL602">
            <v>8.7140000000000004</v>
          </cell>
          <cell r="AM602">
            <v>17.521999999999998</v>
          </cell>
        </row>
        <row r="603">
          <cell r="P603">
            <v>0.6</v>
          </cell>
          <cell r="Q603">
            <v>4.5</v>
          </cell>
          <cell r="R603">
            <v>13.8</v>
          </cell>
          <cell r="S603">
            <v>1.4</v>
          </cell>
          <cell r="T603">
            <v>42.2</v>
          </cell>
          <cell r="U603">
            <v>1.6</v>
          </cell>
          <cell r="V603">
            <v>9.1999999999999993</v>
          </cell>
          <cell r="W603">
            <v>11.7</v>
          </cell>
          <cell r="X603">
            <v>10.199999999999999</v>
          </cell>
          <cell r="Y603">
            <v>9.6999999999999993</v>
          </cell>
          <cell r="Z603">
            <v>18.600000000000001</v>
          </cell>
          <cell r="AA603">
            <v>1.65</v>
          </cell>
          <cell r="AB603">
            <v>18.100000000000001</v>
          </cell>
          <cell r="AC603">
            <v>11.2</v>
          </cell>
          <cell r="AD603">
            <v>5.65</v>
          </cell>
          <cell r="AE603">
            <v>41.6</v>
          </cell>
          <cell r="AF603">
            <v>6</v>
          </cell>
          <cell r="AG603">
            <v>23.5</v>
          </cell>
          <cell r="AH603">
            <v>5.0999999999999996</v>
          </cell>
          <cell r="AI603">
            <v>22.9</v>
          </cell>
          <cell r="AJ603">
            <v>24</v>
          </cell>
          <cell r="AK603">
            <v>8.1999999999999993</v>
          </cell>
          <cell r="AL603">
            <v>8.6999999999999993</v>
          </cell>
          <cell r="AM603">
            <v>17.5</v>
          </cell>
        </row>
        <row r="604">
          <cell r="P604">
            <v>0.60099999999999998</v>
          </cell>
          <cell r="Q604">
            <v>4.492</v>
          </cell>
          <cell r="R604">
            <v>13.782999999999999</v>
          </cell>
          <cell r="S604">
            <v>1.3979999999999999</v>
          </cell>
          <cell r="T604">
            <v>42.162999999999997</v>
          </cell>
          <cell r="U604">
            <v>1.5980000000000001</v>
          </cell>
          <cell r="V604">
            <v>9.1880000000000006</v>
          </cell>
          <cell r="W604">
            <v>11.685</v>
          </cell>
          <cell r="X604">
            <v>10.186999999999999</v>
          </cell>
          <cell r="Y604">
            <v>9.6869999999999994</v>
          </cell>
          <cell r="Z604">
            <v>18.579000000000001</v>
          </cell>
          <cell r="AA604">
            <v>1.6489</v>
          </cell>
          <cell r="AB604">
            <v>18.079000000000001</v>
          </cell>
          <cell r="AC604">
            <v>11.186</v>
          </cell>
          <cell r="AD604">
            <v>5.6414999999999997</v>
          </cell>
          <cell r="AE604">
            <v>41.563000000000002</v>
          </cell>
          <cell r="AF604">
            <v>5.9924999999999997</v>
          </cell>
          <cell r="AG604">
            <v>23.475999999999999</v>
          </cell>
          <cell r="AH604">
            <v>5.0910000000000002</v>
          </cell>
          <cell r="AI604">
            <v>22.876999999999999</v>
          </cell>
          <cell r="AJ604">
            <v>23.977</v>
          </cell>
          <cell r="AK604">
            <v>8.19</v>
          </cell>
          <cell r="AL604">
            <v>8.6890000000000001</v>
          </cell>
          <cell r="AM604">
            <v>17.481000000000002</v>
          </cell>
        </row>
        <row r="605">
          <cell r="P605">
            <v>0.60199999999999998</v>
          </cell>
          <cell r="Q605">
            <v>4.484</v>
          </cell>
          <cell r="R605">
            <v>13.766</v>
          </cell>
          <cell r="S605">
            <v>1.3959999999999999</v>
          </cell>
          <cell r="T605">
            <v>42.125999999999998</v>
          </cell>
          <cell r="U605">
            <v>1.5960000000000001</v>
          </cell>
          <cell r="V605">
            <v>9.1760000000000002</v>
          </cell>
          <cell r="W605">
            <v>11.67</v>
          </cell>
          <cell r="X605">
            <v>10.173999999999999</v>
          </cell>
          <cell r="Y605">
            <v>9.6739999999999995</v>
          </cell>
          <cell r="Z605">
            <v>18.558</v>
          </cell>
          <cell r="AA605">
            <v>1.6477999999999999</v>
          </cell>
          <cell r="AB605">
            <v>18.058</v>
          </cell>
          <cell r="AC605">
            <v>11.172000000000001</v>
          </cell>
          <cell r="AD605">
            <v>5.633</v>
          </cell>
          <cell r="AE605">
            <v>41.526000000000003</v>
          </cell>
          <cell r="AF605">
            <v>5.9850000000000003</v>
          </cell>
          <cell r="AG605">
            <v>23.452000000000002</v>
          </cell>
          <cell r="AH605">
            <v>5.0819999999999999</v>
          </cell>
          <cell r="AI605">
            <v>22.853999999999999</v>
          </cell>
          <cell r="AJ605">
            <v>23.954000000000001</v>
          </cell>
          <cell r="AK605">
            <v>8.18</v>
          </cell>
          <cell r="AL605">
            <v>8.6780000000000008</v>
          </cell>
          <cell r="AM605">
            <v>17.462</v>
          </cell>
        </row>
        <row r="606">
          <cell r="P606">
            <v>0.60299999999999998</v>
          </cell>
          <cell r="Q606">
            <v>4.476</v>
          </cell>
          <cell r="R606">
            <v>13.749000000000001</v>
          </cell>
          <cell r="S606">
            <v>1.3939999999999999</v>
          </cell>
          <cell r="T606">
            <v>42.088999999999999</v>
          </cell>
          <cell r="U606">
            <v>1.5940000000000001</v>
          </cell>
          <cell r="V606">
            <v>9.1639999999999997</v>
          </cell>
          <cell r="W606">
            <v>11.654999999999999</v>
          </cell>
          <cell r="X606">
            <v>10.161</v>
          </cell>
          <cell r="Y606">
            <v>9.6609999999999996</v>
          </cell>
          <cell r="Z606">
            <v>18.536999999999999</v>
          </cell>
          <cell r="AA606">
            <v>1.6467000000000001</v>
          </cell>
          <cell r="AB606">
            <v>18.036999999999999</v>
          </cell>
          <cell r="AC606">
            <v>11.157999999999999</v>
          </cell>
          <cell r="AD606">
            <v>5.6245000000000003</v>
          </cell>
          <cell r="AE606">
            <v>41.488999999999997</v>
          </cell>
          <cell r="AF606">
            <v>5.9775</v>
          </cell>
          <cell r="AG606">
            <v>23.428000000000001</v>
          </cell>
          <cell r="AH606">
            <v>5.0730000000000004</v>
          </cell>
          <cell r="AI606">
            <v>22.831</v>
          </cell>
          <cell r="AJ606">
            <v>23.931000000000001</v>
          </cell>
          <cell r="AK606">
            <v>8.17</v>
          </cell>
          <cell r="AL606">
            <v>8.6669999999999998</v>
          </cell>
          <cell r="AM606">
            <v>17.443000000000001</v>
          </cell>
        </row>
        <row r="607">
          <cell r="P607">
            <v>0.60399999999999998</v>
          </cell>
          <cell r="Q607">
            <v>4.468</v>
          </cell>
          <cell r="R607">
            <v>13.731999999999999</v>
          </cell>
          <cell r="S607">
            <v>1.3919999999999999</v>
          </cell>
          <cell r="T607">
            <v>42.052</v>
          </cell>
          <cell r="U607">
            <v>1.5920000000000001</v>
          </cell>
          <cell r="V607">
            <v>9.1519999999999992</v>
          </cell>
          <cell r="W607">
            <v>11.64</v>
          </cell>
          <cell r="X607">
            <v>10.148</v>
          </cell>
          <cell r="Y607">
            <v>9.6479999999999997</v>
          </cell>
          <cell r="Z607">
            <v>18.515999999999998</v>
          </cell>
          <cell r="AA607">
            <v>1.6456</v>
          </cell>
          <cell r="AB607">
            <v>18.015999999999998</v>
          </cell>
          <cell r="AC607">
            <v>11.144</v>
          </cell>
          <cell r="AD607">
            <v>5.6159999999999997</v>
          </cell>
          <cell r="AE607">
            <v>41.451999999999998</v>
          </cell>
          <cell r="AF607">
            <v>5.97</v>
          </cell>
          <cell r="AG607">
            <v>23.404</v>
          </cell>
          <cell r="AH607">
            <v>5.0640000000000001</v>
          </cell>
          <cell r="AI607">
            <v>22.808</v>
          </cell>
          <cell r="AJ607">
            <v>23.908000000000001</v>
          </cell>
          <cell r="AK607">
            <v>8.16</v>
          </cell>
          <cell r="AL607">
            <v>8.6560000000000006</v>
          </cell>
          <cell r="AM607">
            <v>17.423999999999999</v>
          </cell>
        </row>
        <row r="608">
          <cell r="P608">
            <v>0.60499999999999998</v>
          </cell>
          <cell r="Q608">
            <v>4.46</v>
          </cell>
          <cell r="R608">
            <v>13.715</v>
          </cell>
          <cell r="S608">
            <v>1.39</v>
          </cell>
          <cell r="T608">
            <v>42.015000000000001</v>
          </cell>
          <cell r="U608">
            <v>1.59</v>
          </cell>
          <cell r="V608">
            <v>9.14</v>
          </cell>
          <cell r="W608">
            <v>11.625</v>
          </cell>
          <cell r="X608">
            <v>10.135</v>
          </cell>
          <cell r="Y608">
            <v>9.6349999999999998</v>
          </cell>
          <cell r="Z608">
            <v>18.495000000000001</v>
          </cell>
          <cell r="AA608">
            <v>1.6445000000000001</v>
          </cell>
          <cell r="AB608">
            <v>17.995000000000001</v>
          </cell>
          <cell r="AC608">
            <v>11.13</v>
          </cell>
          <cell r="AD608">
            <v>5.6074999999999999</v>
          </cell>
          <cell r="AE608">
            <v>41.414999999999999</v>
          </cell>
          <cell r="AF608">
            <v>5.9625000000000004</v>
          </cell>
          <cell r="AG608">
            <v>23.38</v>
          </cell>
          <cell r="AH608">
            <v>5.0549999999999997</v>
          </cell>
          <cell r="AI608">
            <v>22.785</v>
          </cell>
          <cell r="AJ608">
            <v>23.885000000000002</v>
          </cell>
          <cell r="AK608">
            <v>8.15</v>
          </cell>
          <cell r="AL608">
            <v>8.6449999999999996</v>
          </cell>
          <cell r="AM608">
            <v>17.405000000000001</v>
          </cell>
        </row>
        <row r="609">
          <cell r="P609">
            <v>0.60599999999999998</v>
          </cell>
          <cell r="Q609">
            <v>4.452</v>
          </cell>
          <cell r="R609">
            <v>13.698</v>
          </cell>
          <cell r="S609">
            <v>1.3879999999999999</v>
          </cell>
          <cell r="T609">
            <v>41.978000000000002</v>
          </cell>
          <cell r="U609">
            <v>1.5880000000000001</v>
          </cell>
          <cell r="V609">
            <v>9.1280000000000001</v>
          </cell>
          <cell r="W609">
            <v>11.61</v>
          </cell>
          <cell r="X609">
            <v>10.122</v>
          </cell>
          <cell r="Y609">
            <v>9.6219999999999999</v>
          </cell>
          <cell r="Z609">
            <v>18.474</v>
          </cell>
          <cell r="AA609">
            <v>1.6434</v>
          </cell>
          <cell r="AB609">
            <v>17.974</v>
          </cell>
          <cell r="AC609">
            <v>11.116</v>
          </cell>
          <cell r="AD609">
            <v>5.5990000000000002</v>
          </cell>
          <cell r="AE609">
            <v>41.378</v>
          </cell>
          <cell r="AF609">
            <v>5.9550000000000001</v>
          </cell>
          <cell r="AG609">
            <v>23.356000000000002</v>
          </cell>
          <cell r="AH609">
            <v>5.0460000000000003</v>
          </cell>
          <cell r="AI609">
            <v>22.762</v>
          </cell>
          <cell r="AJ609">
            <v>23.861999999999998</v>
          </cell>
          <cell r="AK609">
            <v>8.14</v>
          </cell>
          <cell r="AL609">
            <v>8.6340000000000003</v>
          </cell>
          <cell r="AM609">
            <v>17.385999999999999</v>
          </cell>
        </row>
        <row r="610">
          <cell r="P610">
            <v>0.60699999999999998</v>
          </cell>
          <cell r="Q610">
            <v>4.444</v>
          </cell>
          <cell r="R610">
            <v>13.680999999999999</v>
          </cell>
          <cell r="S610">
            <v>1.3859999999999999</v>
          </cell>
          <cell r="T610">
            <v>41.941000000000003</v>
          </cell>
          <cell r="U610">
            <v>1.5860000000000001</v>
          </cell>
          <cell r="V610">
            <v>9.1159999999999997</v>
          </cell>
          <cell r="W610">
            <v>11.595000000000001</v>
          </cell>
          <cell r="X610">
            <v>10.109</v>
          </cell>
          <cell r="Y610">
            <v>9.609</v>
          </cell>
          <cell r="Z610">
            <v>18.452999999999999</v>
          </cell>
          <cell r="AA610">
            <v>1.6423000000000001</v>
          </cell>
          <cell r="AB610">
            <v>17.952999999999999</v>
          </cell>
          <cell r="AC610">
            <v>11.102</v>
          </cell>
          <cell r="AD610">
            <v>5.5904999999999996</v>
          </cell>
          <cell r="AE610">
            <v>41.341000000000001</v>
          </cell>
          <cell r="AF610">
            <v>5.9474999999999998</v>
          </cell>
          <cell r="AG610">
            <v>23.332000000000001</v>
          </cell>
          <cell r="AH610">
            <v>5.0369999999999999</v>
          </cell>
          <cell r="AI610">
            <v>22.739000000000001</v>
          </cell>
          <cell r="AJ610">
            <v>23.838999999999999</v>
          </cell>
          <cell r="AK610">
            <v>8.1300000000000008</v>
          </cell>
          <cell r="AL610">
            <v>8.6229999999999993</v>
          </cell>
          <cell r="AM610">
            <v>17.367000000000001</v>
          </cell>
        </row>
        <row r="611">
          <cell r="P611">
            <v>0.60799999999999998</v>
          </cell>
          <cell r="Q611">
            <v>4.4359999999999999</v>
          </cell>
          <cell r="R611">
            <v>13.664</v>
          </cell>
          <cell r="S611">
            <v>1.3839999999999999</v>
          </cell>
          <cell r="T611">
            <v>41.904000000000003</v>
          </cell>
          <cell r="U611">
            <v>1.5840000000000001</v>
          </cell>
          <cell r="V611">
            <v>9.1039999999999992</v>
          </cell>
          <cell r="W611">
            <v>11.58</v>
          </cell>
          <cell r="X611">
            <v>10.096</v>
          </cell>
          <cell r="Y611">
            <v>9.5960000000000001</v>
          </cell>
          <cell r="Z611">
            <v>18.431999999999999</v>
          </cell>
          <cell r="AA611">
            <v>1.6412</v>
          </cell>
          <cell r="AB611">
            <v>17.931999999999999</v>
          </cell>
          <cell r="AC611">
            <v>11.087999999999999</v>
          </cell>
          <cell r="AD611">
            <v>5.5819999999999999</v>
          </cell>
          <cell r="AE611">
            <v>41.304000000000002</v>
          </cell>
          <cell r="AF611">
            <v>5.94</v>
          </cell>
          <cell r="AG611">
            <v>23.308</v>
          </cell>
          <cell r="AH611">
            <v>5.0279999999999996</v>
          </cell>
          <cell r="AI611">
            <v>22.716000000000001</v>
          </cell>
          <cell r="AJ611">
            <v>23.815999999999999</v>
          </cell>
          <cell r="AK611">
            <v>8.1199999999999992</v>
          </cell>
          <cell r="AL611">
            <v>8.6120000000000001</v>
          </cell>
          <cell r="AM611">
            <v>17.347999999999999</v>
          </cell>
        </row>
        <row r="612">
          <cell r="P612">
            <v>0.60899999999999999</v>
          </cell>
          <cell r="Q612">
            <v>4.4279999999999999</v>
          </cell>
          <cell r="R612">
            <v>13.647</v>
          </cell>
          <cell r="S612">
            <v>1.3819999999999999</v>
          </cell>
          <cell r="T612">
            <v>41.866999999999997</v>
          </cell>
          <cell r="U612">
            <v>1.5820000000000001</v>
          </cell>
          <cell r="V612">
            <v>9.0920000000000005</v>
          </cell>
          <cell r="W612">
            <v>11.565</v>
          </cell>
          <cell r="X612">
            <v>10.083</v>
          </cell>
          <cell r="Y612">
            <v>9.5830000000000002</v>
          </cell>
          <cell r="Z612">
            <v>18.411000000000001</v>
          </cell>
          <cell r="AA612">
            <v>1.6400999999999999</v>
          </cell>
          <cell r="AB612">
            <v>17.911000000000001</v>
          </cell>
          <cell r="AC612">
            <v>11.074</v>
          </cell>
          <cell r="AD612">
            <v>5.5735000000000001</v>
          </cell>
          <cell r="AE612">
            <v>41.267000000000003</v>
          </cell>
          <cell r="AF612">
            <v>5.9325000000000001</v>
          </cell>
          <cell r="AG612">
            <v>23.283999999999999</v>
          </cell>
          <cell r="AH612">
            <v>5.0190000000000001</v>
          </cell>
          <cell r="AI612">
            <v>22.693000000000001</v>
          </cell>
          <cell r="AJ612">
            <v>23.792999999999999</v>
          </cell>
          <cell r="AK612">
            <v>8.11</v>
          </cell>
          <cell r="AL612">
            <v>8.6010000000000009</v>
          </cell>
          <cell r="AM612">
            <v>17.329000000000001</v>
          </cell>
        </row>
        <row r="613">
          <cell r="P613">
            <v>0.61</v>
          </cell>
          <cell r="Q613">
            <v>4.42</v>
          </cell>
          <cell r="R613">
            <v>13.63</v>
          </cell>
          <cell r="S613">
            <v>1.38</v>
          </cell>
          <cell r="T613">
            <v>41.83</v>
          </cell>
          <cell r="U613">
            <v>1.58</v>
          </cell>
          <cell r="V613">
            <v>9.08</v>
          </cell>
          <cell r="W613">
            <v>11.55</v>
          </cell>
          <cell r="X613">
            <v>10.07</v>
          </cell>
          <cell r="Y613">
            <v>9.57</v>
          </cell>
          <cell r="Z613">
            <v>18.39</v>
          </cell>
          <cell r="AA613">
            <v>1.639</v>
          </cell>
          <cell r="AB613">
            <v>17.89</v>
          </cell>
          <cell r="AC613">
            <v>11.06</v>
          </cell>
          <cell r="AD613">
            <v>5.5650000000000004</v>
          </cell>
          <cell r="AE613">
            <v>41.23</v>
          </cell>
          <cell r="AF613">
            <v>5.9249999999999998</v>
          </cell>
          <cell r="AG613">
            <v>23.26</v>
          </cell>
          <cell r="AH613">
            <v>5.01</v>
          </cell>
          <cell r="AI613">
            <v>22.67</v>
          </cell>
          <cell r="AJ613">
            <v>23.77</v>
          </cell>
          <cell r="AK613">
            <v>8.1</v>
          </cell>
          <cell r="AL613">
            <v>8.59</v>
          </cell>
          <cell r="AM613">
            <v>17.309999999999999</v>
          </cell>
        </row>
        <row r="614">
          <cell r="P614">
            <v>0.61099999999999999</v>
          </cell>
          <cell r="Q614">
            <v>4.4119999999999999</v>
          </cell>
          <cell r="R614">
            <v>13.613</v>
          </cell>
          <cell r="S614">
            <v>1.3779999999999999</v>
          </cell>
          <cell r="T614">
            <v>41.792999999999999</v>
          </cell>
          <cell r="U614">
            <v>1.5780000000000001</v>
          </cell>
          <cell r="V614">
            <v>9.0679999999999996</v>
          </cell>
          <cell r="W614">
            <v>11.535</v>
          </cell>
          <cell r="X614">
            <v>10.057</v>
          </cell>
          <cell r="Y614">
            <v>9.5570000000000004</v>
          </cell>
          <cell r="Z614">
            <v>18.369</v>
          </cell>
          <cell r="AA614">
            <v>1.6378999999999999</v>
          </cell>
          <cell r="AB614">
            <v>17.869</v>
          </cell>
          <cell r="AC614">
            <v>11.045999999999999</v>
          </cell>
          <cell r="AD614">
            <v>5.5564999999999998</v>
          </cell>
          <cell r="AE614">
            <v>41.192999999999998</v>
          </cell>
          <cell r="AF614">
            <v>5.9175000000000004</v>
          </cell>
          <cell r="AG614">
            <v>23.236000000000001</v>
          </cell>
          <cell r="AH614">
            <v>5.0010000000000003</v>
          </cell>
          <cell r="AI614">
            <v>22.646999999999998</v>
          </cell>
          <cell r="AJ614">
            <v>23.747</v>
          </cell>
          <cell r="AK614">
            <v>8.09</v>
          </cell>
          <cell r="AL614">
            <v>8.5790000000000006</v>
          </cell>
          <cell r="AM614">
            <v>17.291</v>
          </cell>
        </row>
        <row r="615">
          <cell r="P615">
            <v>0.61199999999999999</v>
          </cell>
          <cell r="Q615">
            <v>4.4039999999999999</v>
          </cell>
          <cell r="R615">
            <v>13.596</v>
          </cell>
          <cell r="S615">
            <v>1.3759999999999999</v>
          </cell>
          <cell r="T615">
            <v>41.756</v>
          </cell>
          <cell r="U615">
            <v>1.5760000000000001</v>
          </cell>
          <cell r="V615">
            <v>9.0559999999999992</v>
          </cell>
          <cell r="W615">
            <v>11.52</v>
          </cell>
          <cell r="X615">
            <v>10.044</v>
          </cell>
          <cell r="Y615">
            <v>9.5440000000000005</v>
          </cell>
          <cell r="Z615">
            <v>18.347999999999999</v>
          </cell>
          <cell r="AA615">
            <v>1.6368</v>
          </cell>
          <cell r="AB615">
            <v>17.847999999999999</v>
          </cell>
          <cell r="AC615">
            <v>11.032</v>
          </cell>
          <cell r="AD615">
            <v>5.548</v>
          </cell>
          <cell r="AE615">
            <v>41.155999999999999</v>
          </cell>
          <cell r="AF615">
            <v>5.91</v>
          </cell>
          <cell r="AG615">
            <v>23.212</v>
          </cell>
          <cell r="AH615">
            <v>4.992</v>
          </cell>
          <cell r="AI615">
            <v>22.623999999999999</v>
          </cell>
          <cell r="AJ615">
            <v>23.724</v>
          </cell>
          <cell r="AK615">
            <v>8.08</v>
          </cell>
          <cell r="AL615">
            <v>8.5679999999999996</v>
          </cell>
          <cell r="AM615">
            <v>17.271999999999998</v>
          </cell>
        </row>
        <row r="616">
          <cell r="P616">
            <v>0.61299999999999999</v>
          </cell>
          <cell r="Q616">
            <v>4.3959999999999999</v>
          </cell>
          <cell r="R616">
            <v>13.579000000000001</v>
          </cell>
          <cell r="S616">
            <v>1.3740000000000001</v>
          </cell>
          <cell r="T616">
            <v>41.719000000000001</v>
          </cell>
          <cell r="U616">
            <v>1.5740000000000001</v>
          </cell>
          <cell r="V616">
            <v>9.0440000000000005</v>
          </cell>
          <cell r="W616">
            <v>11.505000000000001</v>
          </cell>
          <cell r="X616">
            <v>10.031000000000001</v>
          </cell>
          <cell r="Y616">
            <v>9.5310000000000006</v>
          </cell>
          <cell r="Z616">
            <v>18.327000000000002</v>
          </cell>
          <cell r="AA616">
            <v>1.6356999999999999</v>
          </cell>
          <cell r="AB616">
            <v>17.827000000000002</v>
          </cell>
          <cell r="AC616">
            <v>11.018000000000001</v>
          </cell>
          <cell r="AD616">
            <v>5.5395000000000003</v>
          </cell>
          <cell r="AE616">
            <v>41.119</v>
          </cell>
          <cell r="AF616">
            <v>5.9024999999999999</v>
          </cell>
          <cell r="AG616">
            <v>23.187999999999999</v>
          </cell>
          <cell r="AH616">
            <v>4.9829999999999997</v>
          </cell>
          <cell r="AI616">
            <v>22.600999999999999</v>
          </cell>
          <cell r="AJ616">
            <v>23.701000000000001</v>
          </cell>
          <cell r="AK616">
            <v>8.07</v>
          </cell>
          <cell r="AL616">
            <v>8.5570000000000004</v>
          </cell>
          <cell r="AM616">
            <v>17.253</v>
          </cell>
        </row>
        <row r="617">
          <cell r="P617">
            <v>0.61399999999999999</v>
          </cell>
          <cell r="Q617">
            <v>4.3879999999999999</v>
          </cell>
          <cell r="R617">
            <v>13.561999999999999</v>
          </cell>
          <cell r="S617">
            <v>1.3720000000000001</v>
          </cell>
          <cell r="T617">
            <v>41.682000000000002</v>
          </cell>
          <cell r="U617">
            <v>1.5720000000000001</v>
          </cell>
          <cell r="V617">
            <v>9.032</v>
          </cell>
          <cell r="W617">
            <v>11.49</v>
          </cell>
          <cell r="X617">
            <v>10.018000000000001</v>
          </cell>
          <cell r="Y617">
            <v>9.5180000000000007</v>
          </cell>
          <cell r="Z617">
            <v>18.306000000000001</v>
          </cell>
          <cell r="AA617">
            <v>1.6346000000000001</v>
          </cell>
          <cell r="AB617">
            <v>17.806000000000001</v>
          </cell>
          <cell r="AC617">
            <v>11.004</v>
          </cell>
          <cell r="AD617">
            <v>5.5309999999999997</v>
          </cell>
          <cell r="AE617">
            <v>41.082000000000001</v>
          </cell>
          <cell r="AF617">
            <v>5.8949999999999996</v>
          </cell>
          <cell r="AG617">
            <v>23.164000000000001</v>
          </cell>
          <cell r="AH617">
            <v>4.9740000000000002</v>
          </cell>
          <cell r="AI617">
            <v>22.577999999999999</v>
          </cell>
          <cell r="AJ617">
            <v>23.678000000000001</v>
          </cell>
          <cell r="AK617">
            <v>8.06</v>
          </cell>
          <cell r="AL617">
            <v>8.5459999999999994</v>
          </cell>
          <cell r="AM617">
            <v>17.234000000000002</v>
          </cell>
        </row>
        <row r="618">
          <cell r="P618">
            <v>0.61499999999999999</v>
          </cell>
          <cell r="Q618">
            <v>4.38</v>
          </cell>
          <cell r="R618">
            <v>13.545</v>
          </cell>
          <cell r="S618">
            <v>1.37</v>
          </cell>
          <cell r="T618">
            <v>41.645000000000003</v>
          </cell>
          <cell r="U618">
            <v>1.57</v>
          </cell>
          <cell r="V618">
            <v>9.02</v>
          </cell>
          <cell r="W618">
            <v>11.475</v>
          </cell>
          <cell r="X618">
            <v>10.005000000000001</v>
          </cell>
          <cell r="Y618">
            <v>9.5050000000000008</v>
          </cell>
          <cell r="Z618">
            <v>18.285</v>
          </cell>
          <cell r="AA618">
            <v>1.6335</v>
          </cell>
          <cell r="AB618">
            <v>17.785</v>
          </cell>
          <cell r="AC618">
            <v>10.99</v>
          </cell>
          <cell r="AD618">
            <v>5.5225</v>
          </cell>
          <cell r="AE618">
            <v>41.045000000000002</v>
          </cell>
          <cell r="AF618">
            <v>5.8875000000000002</v>
          </cell>
          <cell r="AG618">
            <v>23.14</v>
          </cell>
          <cell r="AH618">
            <v>4.9649999999999999</v>
          </cell>
          <cell r="AI618">
            <v>22.555</v>
          </cell>
          <cell r="AJ618">
            <v>23.655000000000001</v>
          </cell>
          <cell r="AK618">
            <v>8.0500000000000007</v>
          </cell>
          <cell r="AL618">
            <v>8.5350000000000001</v>
          </cell>
          <cell r="AM618">
            <v>17.215</v>
          </cell>
        </row>
        <row r="619">
          <cell r="P619">
            <v>0.61599999999999999</v>
          </cell>
          <cell r="Q619">
            <v>4.3719999999999999</v>
          </cell>
          <cell r="R619">
            <v>13.528</v>
          </cell>
          <cell r="S619">
            <v>1.3680000000000001</v>
          </cell>
          <cell r="T619">
            <v>41.607999999999997</v>
          </cell>
          <cell r="U619">
            <v>1.5680000000000001</v>
          </cell>
          <cell r="V619">
            <v>9.0079999999999991</v>
          </cell>
          <cell r="W619">
            <v>11.46</v>
          </cell>
          <cell r="X619">
            <v>9.9920000000000009</v>
          </cell>
          <cell r="Y619">
            <v>9.4920000000000009</v>
          </cell>
          <cell r="Z619">
            <v>18.263999999999999</v>
          </cell>
          <cell r="AA619">
            <v>1.6324000000000001</v>
          </cell>
          <cell r="AB619">
            <v>17.763999999999999</v>
          </cell>
          <cell r="AC619">
            <v>10.976000000000001</v>
          </cell>
          <cell r="AD619">
            <v>5.5140000000000002</v>
          </cell>
          <cell r="AE619">
            <v>41.008000000000003</v>
          </cell>
          <cell r="AF619">
            <v>5.88</v>
          </cell>
          <cell r="AG619">
            <v>23.116</v>
          </cell>
          <cell r="AH619">
            <v>4.9560000000000004</v>
          </cell>
          <cell r="AI619">
            <v>22.532</v>
          </cell>
          <cell r="AJ619">
            <v>23.632000000000001</v>
          </cell>
          <cell r="AK619">
            <v>8.0399999999999991</v>
          </cell>
          <cell r="AL619">
            <v>8.5239999999999991</v>
          </cell>
          <cell r="AM619">
            <v>17.196000000000002</v>
          </cell>
        </row>
        <row r="620">
          <cell r="P620">
            <v>0.61699999999999999</v>
          </cell>
          <cell r="Q620">
            <v>4.3639999999999999</v>
          </cell>
          <cell r="R620">
            <v>13.510999999999999</v>
          </cell>
          <cell r="S620">
            <v>1.3660000000000001</v>
          </cell>
          <cell r="T620">
            <v>41.570999999999998</v>
          </cell>
          <cell r="U620">
            <v>1.5660000000000001</v>
          </cell>
          <cell r="V620">
            <v>8.9960000000000004</v>
          </cell>
          <cell r="W620">
            <v>11.445</v>
          </cell>
          <cell r="X620">
            <v>9.9789999999999992</v>
          </cell>
          <cell r="Y620">
            <v>9.4789999999999992</v>
          </cell>
          <cell r="Z620">
            <v>18.242999999999999</v>
          </cell>
          <cell r="AA620">
            <v>1.6313</v>
          </cell>
          <cell r="AB620">
            <v>17.742999999999999</v>
          </cell>
          <cell r="AC620">
            <v>10.962</v>
          </cell>
          <cell r="AD620">
            <v>5.5054999999999996</v>
          </cell>
          <cell r="AE620">
            <v>40.970999999999997</v>
          </cell>
          <cell r="AF620">
            <v>5.8724999999999996</v>
          </cell>
          <cell r="AG620">
            <v>23.091999999999999</v>
          </cell>
          <cell r="AH620">
            <v>4.9470000000000001</v>
          </cell>
          <cell r="AI620">
            <v>22.509</v>
          </cell>
          <cell r="AJ620">
            <v>23.609000000000002</v>
          </cell>
          <cell r="AK620">
            <v>8.0299999999999994</v>
          </cell>
          <cell r="AL620">
            <v>8.5129999999999999</v>
          </cell>
          <cell r="AM620">
            <v>17.177</v>
          </cell>
        </row>
        <row r="621">
          <cell r="P621">
            <v>0.61799999999999999</v>
          </cell>
          <cell r="Q621">
            <v>4.3559999999999999</v>
          </cell>
          <cell r="R621">
            <v>13.494</v>
          </cell>
          <cell r="S621">
            <v>1.3640000000000001</v>
          </cell>
          <cell r="T621">
            <v>41.533999999999999</v>
          </cell>
          <cell r="U621">
            <v>1.5640000000000001</v>
          </cell>
          <cell r="V621">
            <v>8.984</v>
          </cell>
          <cell r="W621">
            <v>11.43</v>
          </cell>
          <cell r="X621">
            <v>9.9659999999999993</v>
          </cell>
          <cell r="Y621">
            <v>9.4659999999999993</v>
          </cell>
          <cell r="Z621">
            <v>18.222000000000001</v>
          </cell>
          <cell r="AA621">
            <v>1.6302000000000001</v>
          </cell>
          <cell r="AB621">
            <v>17.722000000000001</v>
          </cell>
          <cell r="AC621">
            <v>10.948</v>
          </cell>
          <cell r="AD621">
            <v>5.4969999999999999</v>
          </cell>
          <cell r="AE621">
            <v>40.933999999999997</v>
          </cell>
          <cell r="AF621">
            <v>5.8650000000000002</v>
          </cell>
          <cell r="AG621">
            <v>23.068000000000001</v>
          </cell>
          <cell r="AH621">
            <v>4.9379999999999997</v>
          </cell>
          <cell r="AI621">
            <v>22.486000000000001</v>
          </cell>
          <cell r="AJ621">
            <v>23.585999999999999</v>
          </cell>
          <cell r="AK621">
            <v>8.02</v>
          </cell>
          <cell r="AL621">
            <v>8.5020000000000007</v>
          </cell>
          <cell r="AM621">
            <v>17.158000000000001</v>
          </cell>
        </row>
        <row r="622">
          <cell r="P622">
            <v>0.61899999999999999</v>
          </cell>
          <cell r="Q622">
            <v>4.3479999999999999</v>
          </cell>
          <cell r="R622">
            <v>13.477</v>
          </cell>
          <cell r="S622">
            <v>1.3620000000000001</v>
          </cell>
          <cell r="T622">
            <v>41.497</v>
          </cell>
          <cell r="U622">
            <v>1.5620000000000001</v>
          </cell>
          <cell r="V622">
            <v>8.9719999999999995</v>
          </cell>
          <cell r="W622">
            <v>11.414999999999999</v>
          </cell>
          <cell r="X622">
            <v>9.9529999999999994</v>
          </cell>
          <cell r="Y622">
            <v>9.4529999999999994</v>
          </cell>
          <cell r="Z622">
            <v>18.201000000000001</v>
          </cell>
          <cell r="AA622">
            <v>1.6291</v>
          </cell>
          <cell r="AB622">
            <v>17.701000000000001</v>
          </cell>
          <cell r="AC622">
            <v>10.933999999999999</v>
          </cell>
          <cell r="AD622">
            <v>5.4885000000000002</v>
          </cell>
          <cell r="AE622">
            <v>40.896999999999998</v>
          </cell>
          <cell r="AF622">
            <v>5.8574999999999999</v>
          </cell>
          <cell r="AG622">
            <v>23.044</v>
          </cell>
          <cell r="AH622">
            <v>4.9290000000000003</v>
          </cell>
          <cell r="AI622">
            <v>22.463000000000001</v>
          </cell>
          <cell r="AJ622">
            <v>23.562999999999999</v>
          </cell>
          <cell r="AK622">
            <v>8.01</v>
          </cell>
          <cell r="AL622">
            <v>8.4909999999999997</v>
          </cell>
          <cell r="AM622">
            <v>17.138999999999999</v>
          </cell>
        </row>
        <row r="623">
          <cell r="P623">
            <v>0.62</v>
          </cell>
          <cell r="Q623">
            <v>4.34</v>
          </cell>
          <cell r="R623">
            <v>13.46</v>
          </cell>
          <cell r="S623">
            <v>1.36</v>
          </cell>
          <cell r="T623">
            <v>41.46</v>
          </cell>
          <cell r="U623">
            <v>1.56</v>
          </cell>
          <cell r="V623">
            <v>8.9600000000000009</v>
          </cell>
          <cell r="W623">
            <v>11.4</v>
          </cell>
          <cell r="X623">
            <v>9.94</v>
          </cell>
          <cell r="Y623">
            <v>9.44</v>
          </cell>
          <cell r="Z623">
            <v>18.18</v>
          </cell>
          <cell r="AA623">
            <v>1.6279999999999999</v>
          </cell>
          <cell r="AB623">
            <v>17.68</v>
          </cell>
          <cell r="AC623">
            <v>10.92</v>
          </cell>
          <cell r="AD623">
            <v>5.48</v>
          </cell>
          <cell r="AE623">
            <v>40.86</v>
          </cell>
          <cell r="AF623">
            <v>5.85</v>
          </cell>
          <cell r="AG623">
            <v>23.02</v>
          </cell>
          <cell r="AH623">
            <v>4.92</v>
          </cell>
          <cell r="AI623">
            <v>22.44</v>
          </cell>
          <cell r="AJ623">
            <v>23.54</v>
          </cell>
          <cell r="AK623">
            <v>8</v>
          </cell>
          <cell r="AL623">
            <v>8.48</v>
          </cell>
          <cell r="AM623">
            <v>17.12</v>
          </cell>
        </row>
        <row r="624">
          <cell r="P624">
            <v>0.621</v>
          </cell>
          <cell r="Q624">
            <v>4.3319999999999999</v>
          </cell>
          <cell r="R624">
            <v>13.443</v>
          </cell>
          <cell r="S624">
            <v>1.3580000000000001</v>
          </cell>
          <cell r="T624">
            <v>41.423000000000002</v>
          </cell>
          <cell r="U624">
            <v>1.5580000000000001</v>
          </cell>
          <cell r="V624">
            <v>8.9480000000000004</v>
          </cell>
          <cell r="W624">
            <v>11.385</v>
          </cell>
          <cell r="X624">
            <v>9.9269999999999996</v>
          </cell>
          <cell r="Y624">
            <v>9.4269999999999996</v>
          </cell>
          <cell r="Z624">
            <v>18.158999999999999</v>
          </cell>
          <cell r="AA624">
            <v>1.6269</v>
          </cell>
          <cell r="AB624">
            <v>17.658999999999999</v>
          </cell>
          <cell r="AC624">
            <v>10.906000000000001</v>
          </cell>
          <cell r="AD624">
            <v>5.4714999999999998</v>
          </cell>
          <cell r="AE624">
            <v>40.823</v>
          </cell>
          <cell r="AF624">
            <v>5.8425000000000002</v>
          </cell>
          <cell r="AG624">
            <v>22.995999999999999</v>
          </cell>
          <cell r="AH624">
            <v>4.9109999999999996</v>
          </cell>
          <cell r="AI624">
            <v>22.417000000000002</v>
          </cell>
          <cell r="AJ624">
            <v>23.516999999999999</v>
          </cell>
          <cell r="AK624">
            <v>7.99</v>
          </cell>
          <cell r="AL624">
            <v>8.4689999999999994</v>
          </cell>
          <cell r="AM624">
            <v>17.100999999999999</v>
          </cell>
        </row>
        <row r="625">
          <cell r="P625">
            <v>0.622</v>
          </cell>
          <cell r="Q625">
            <v>4.3239999999999998</v>
          </cell>
          <cell r="R625">
            <v>13.426</v>
          </cell>
          <cell r="S625">
            <v>1.3560000000000001</v>
          </cell>
          <cell r="T625">
            <v>41.386000000000003</v>
          </cell>
          <cell r="U625">
            <v>1.556</v>
          </cell>
          <cell r="V625">
            <v>8.9359999999999999</v>
          </cell>
          <cell r="W625">
            <v>11.37</v>
          </cell>
          <cell r="X625">
            <v>9.9139999999999997</v>
          </cell>
          <cell r="Y625">
            <v>9.4139999999999997</v>
          </cell>
          <cell r="Z625">
            <v>18.138000000000002</v>
          </cell>
          <cell r="AA625">
            <v>1.6257999999999999</v>
          </cell>
          <cell r="AB625">
            <v>17.638000000000002</v>
          </cell>
          <cell r="AC625">
            <v>10.891999999999999</v>
          </cell>
          <cell r="AD625">
            <v>5.4630000000000001</v>
          </cell>
          <cell r="AE625">
            <v>40.786000000000001</v>
          </cell>
          <cell r="AF625">
            <v>5.835</v>
          </cell>
          <cell r="AG625">
            <v>22.972000000000001</v>
          </cell>
          <cell r="AH625">
            <v>4.9020000000000001</v>
          </cell>
          <cell r="AI625">
            <v>22.393999999999998</v>
          </cell>
          <cell r="AJ625">
            <v>23.494</v>
          </cell>
          <cell r="AK625">
            <v>7.98</v>
          </cell>
          <cell r="AL625">
            <v>8.4580000000000002</v>
          </cell>
          <cell r="AM625">
            <v>17.082000000000001</v>
          </cell>
        </row>
        <row r="626">
          <cell r="P626">
            <v>0.623</v>
          </cell>
          <cell r="Q626">
            <v>4.3159999999999998</v>
          </cell>
          <cell r="R626">
            <v>13.409000000000001</v>
          </cell>
          <cell r="S626">
            <v>1.3540000000000001</v>
          </cell>
          <cell r="T626">
            <v>41.348999999999997</v>
          </cell>
          <cell r="U626">
            <v>1.554</v>
          </cell>
          <cell r="V626">
            <v>8.9239999999999995</v>
          </cell>
          <cell r="W626">
            <v>11.355</v>
          </cell>
          <cell r="X626">
            <v>9.9009999999999998</v>
          </cell>
          <cell r="Y626">
            <v>9.4009999999999998</v>
          </cell>
          <cell r="Z626">
            <v>18.117000000000001</v>
          </cell>
          <cell r="AA626">
            <v>1.6247</v>
          </cell>
          <cell r="AB626">
            <v>17.617000000000001</v>
          </cell>
          <cell r="AC626">
            <v>10.878</v>
          </cell>
          <cell r="AD626">
            <v>5.4545000000000003</v>
          </cell>
          <cell r="AE626">
            <v>40.749000000000002</v>
          </cell>
          <cell r="AF626">
            <v>5.8274999999999997</v>
          </cell>
          <cell r="AG626">
            <v>22.948</v>
          </cell>
          <cell r="AH626">
            <v>4.8929999999999998</v>
          </cell>
          <cell r="AI626">
            <v>22.370999999999999</v>
          </cell>
          <cell r="AJ626">
            <v>23.471</v>
          </cell>
          <cell r="AK626">
            <v>7.97</v>
          </cell>
          <cell r="AL626">
            <v>8.4469999999999992</v>
          </cell>
          <cell r="AM626">
            <v>17.062999999999999</v>
          </cell>
        </row>
        <row r="627">
          <cell r="P627">
            <v>0.624</v>
          </cell>
          <cell r="Q627">
            <v>4.3079999999999998</v>
          </cell>
          <cell r="R627">
            <v>13.391999999999999</v>
          </cell>
          <cell r="S627">
            <v>1.3520000000000001</v>
          </cell>
          <cell r="T627">
            <v>41.311999999999998</v>
          </cell>
          <cell r="U627">
            <v>1.552</v>
          </cell>
          <cell r="V627">
            <v>8.9120000000000008</v>
          </cell>
          <cell r="W627">
            <v>11.34</v>
          </cell>
          <cell r="X627">
            <v>9.8879999999999999</v>
          </cell>
          <cell r="Y627">
            <v>9.3879999999999999</v>
          </cell>
          <cell r="Z627">
            <v>18.096</v>
          </cell>
          <cell r="AA627">
            <v>1.6235999999999999</v>
          </cell>
          <cell r="AB627">
            <v>17.596</v>
          </cell>
          <cell r="AC627">
            <v>10.864000000000001</v>
          </cell>
          <cell r="AD627">
            <v>5.4459999999999997</v>
          </cell>
          <cell r="AE627">
            <v>40.712000000000003</v>
          </cell>
          <cell r="AF627">
            <v>5.82</v>
          </cell>
          <cell r="AG627">
            <v>22.923999999999999</v>
          </cell>
          <cell r="AH627">
            <v>4.8840000000000003</v>
          </cell>
          <cell r="AI627">
            <v>22.347999999999999</v>
          </cell>
          <cell r="AJ627">
            <v>23.448</v>
          </cell>
          <cell r="AK627">
            <v>7.96</v>
          </cell>
          <cell r="AL627">
            <v>8.4359999999999999</v>
          </cell>
          <cell r="AM627">
            <v>17.044</v>
          </cell>
        </row>
        <row r="628">
          <cell r="P628">
            <v>0.625</v>
          </cell>
          <cell r="Q628">
            <v>4.3</v>
          </cell>
          <cell r="R628">
            <v>13.375</v>
          </cell>
          <cell r="S628">
            <v>1.35</v>
          </cell>
          <cell r="T628">
            <v>41.274999999999999</v>
          </cell>
          <cell r="U628">
            <v>1.55</v>
          </cell>
          <cell r="V628">
            <v>8.9</v>
          </cell>
          <cell r="W628">
            <v>11.324999999999999</v>
          </cell>
          <cell r="X628">
            <v>9.875</v>
          </cell>
          <cell r="Y628">
            <v>9.375</v>
          </cell>
          <cell r="Z628">
            <v>18.074999999999999</v>
          </cell>
          <cell r="AA628">
            <v>1.6225000000000001</v>
          </cell>
          <cell r="AB628">
            <v>17.574999999999999</v>
          </cell>
          <cell r="AC628">
            <v>10.85</v>
          </cell>
          <cell r="AD628">
            <v>5.4375</v>
          </cell>
          <cell r="AE628">
            <v>40.674999999999997</v>
          </cell>
          <cell r="AF628">
            <v>5.8125</v>
          </cell>
          <cell r="AG628">
            <v>22.9</v>
          </cell>
          <cell r="AH628">
            <v>4.875</v>
          </cell>
          <cell r="AI628">
            <v>22.324999999999999</v>
          </cell>
          <cell r="AJ628">
            <v>23.425000000000001</v>
          </cell>
          <cell r="AK628">
            <v>7.95</v>
          </cell>
          <cell r="AL628">
            <v>8.4250000000000007</v>
          </cell>
          <cell r="AM628">
            <v>17.024999999999999</v>
          </cell>
        </row>
        <row r="629">
          <cell r="P629">
            <v>0.626</v>
          </cell>
          <cell r="Q629">
            <v>4.2919999999999998</v>
          </cell>
          <cell r="R629">
            <v>13.358000000000001</v>
          </cell>
          <cell r="S629">
            <v>1.3480000000000001</v>
          </cell>
          <cell r="T629">
            <v>41.238</v>
          </cell>
          <cell r="U629">
            <v>1.548</v>
          </cell>
          <cell r="V629">
            <v>8.8879999999999999</v>
          </cell>
          <cell r="W629">
            <v>11.31</v>
          </cell>
          <cell r="X629">
            <v>9.8620000000000001</v>
          </cell>
          <cell r="Y629">
            <v>9.3620000000000001</v>
          </cell>
          <cell r="Z629">
            <v>18.053999999999998</v>
          </cell>
          <cell r="AA629">
            <v>1.6214</v>
          </cell>
          <cell r="AB629">
            <v>17.553999999999998</v>
          </cell>
          <cell r="AC629">
            <v>10.836</v>
          </cell>
          <cell r="AD629">
            <v>5.4290000000000003</v>
          </cell>
          <cell r="AE629">
            <v>40.637999999999998</v>
          </cell>
          <cell r="AF629">
            <v>5.8049999999999997</v>
          </cell>
          <cell r="AG629">
            <v>22.876000000000001</v>
          </cell>
          <cell r="AH629">
            <v>4.8659999999999997</v>
          </cell>
          <cell r="AI629">
            <v>22.302</v>
          </cell>
          <cell r="AJ629">
            <v>23.402000000000001</v>
          </cell>
          <cell r="AK629">
            <v>7.94</v>
          </cell>
          <cell r="AL629">
            <v>8.4139999999999997</v>
          </cell>
          <cell r="AM629">
            <v>17.006</v>
          </cell>
        </row>
        <row r="630">
          <cell r="P630">
            <v>0.627</v>
          </cell>
          <cell r="Q630">
            <v>4.2839999999999998</v>
          </cell>
          <cell r="R630">
            <v>13.340999999999999</v>
          </cell>
          <cell r="S630">
            <v>1.3460000000000001</v>
          </cell>
          <cell r="T630">
            <v>41.201000000000001</v>
          </cell>
          <cell r="U630">
            <v>1.546</v>
          </cell>
          <cell r="V630">
            <v>8.8759999999999994</v>
          </cell>
          <cell r="W630">
            <v>11.295</v>
          </cell>
          <cell r="X630">
            <v>9.8490000000000002</v>
          </cell>
          <cell r="Y630">
            <v>9.3490000000000002</v>
          </cell>
          <cell r="Z630">
            <v>18.033000000000001</v>
          </cell>
          <cell r="AA630">
            <v>1.6203000000000001</v>
          </cell>
          <cell r="AB630">
            <v>17.533000000000001</v>
          </cell>
          <cell r="AC630">
            <v>10.821999999999999</v>
          </cell>
          <cell r="AD630">
            <v>5.4204999999999997</v>
          </cell>
          <cell r="AE630">
            <v>40.600999999999999</v>
          </cell>
          <cell r="AF630">
            <v>5.7975000000000003</v>
          </cell>
          <cell r="AG630">
            <v>22.852</v>
          </cell>
          <cell r="AH630">
            <v>4.8570000000000002</v>
          </cell>
          <cell r="AI630">
            <v>22.279</v>
          </cell>
          <cell r="AJ630">
            <v>23.379000000000001</v>
          </cell>
          <cell r="AK630">
            <v>7.93</v>
          </cell>
          <cell r="AL630">
            <v>8.4030000000000005</v>
          </cell>
          <cell r="AM630">
            <v>16.986999999999998</v>
          </cell>
        </row>
        <row r="631">
          <cell r="P631">
            <v>0.628</v>
          </cell>
          <cell r="Q631">
            <v>4.2759999999999998</v>
          </cell>
          <cell r="R631">
            <v>13.324</v>
          </cell>
          <cell r="S631">
            <v>1.3440000000000001</v>
          </cell>
          <cell r="T631">
            <v>41.164000000000001</v>
          </cell>
          <cell r="U631">
            <v>1.544</v>
          </cell>
          <cell r="V631">
            <v>8.8640000000000008</v>
          </cell>
          <cell r="W631">
            <v>11.28</v>
          </cell>
          <cell r="X631">
            <v>9.8360000000000003</v>
          </cell>
          <cell r="Y631">
            <v>9.3360000000000003</v>
          </cell>
          <cell r="Z631">
            <v>18.012</v>
          </cell>
          <cell r="AA631">
            <v>1.6192</v>
          </cell>
          <cell r="AB631">
            <v>17.512</v>
          </cell>
          <cell r="AC631">
            <v>10.808</v>
          </cell>
          <cell r="AD631">
            <v>5.4119999999999999</v>
          </cell>
          <cell r="AE631">
            <v>40.564</v>
          </cell>
          <cell r="AF631">
            <v>5.79</v>
          </cell>
          <cell r="AG631">
            <v>22.827999999999999</v>
          </cell>
          <cell r="AH631">
            <v>4.8479999999999999</v>
          </cell>
          <cell r="AI631">
            <v>22.256</v>
          </cell>
          <cell r="AJ631">
            <v>23.356000000000002</v>
          </cell>
          <cell r="AK631">
            <v>7.92</v>
          </cell>
          <cell r="AL631">
            <v>8.3919999999999995</v>
          </cell>
          <cell r="AM631">
            <v>16.968</v>
          </cell>
        </row>
        <row r="632">
          <cell r="P632">
            <v>0.629</v>
          </cell>
          <cell r="Q632">
            <v>4.2679999999999998</v>
          </cell>
          <cell r="R632">
            <v>13.307</v>
          </cell>
          <cell r="S632">
            <v>1.3420000000000001</v>
          </cell>
          <cell r="T632">
            <v>41.127000000000002</v>
          </cell>
          <cell r="U632">
            <v>1.542</v>
          </cell>
          <cell r="V632">
            <v>8.8520000000000003</v>
          </cell>
          <cell r="W632">
            <v>11.265000000000001</v>
          </cell>
          <cell r="X632">
            <v>9.8230000000000004</v>
          </cell>
          <cell r="Y632">
            <v>9.3230000000000004</v>
          </cell>
          <cell r="Z632">
            <v>17.991</v>
          </cell>
          <cell r="AA632">
            <v>1.6181000000000001</v>
          </cell>
          <cell r="AB632">
            <v>17.491</v>
          </cell>
          <cell r="AC632">
            <v>10.794</v>
          </cell>
          <cell r="AD632">
            <v>5.4035000000000002</v>
          </cell>
          <cell r="AE632">
            <v>40.527000000000001</v>
          </cell>
          <cell r="AF632">
            <v>5.7824999999999998</v>
          </cell>
          <cell r="AG632">
            <v>22.803999999999998</v>
          </cell>
          <cell r="AH632">
            <v>4.8390000000000004</v>
          </cell>
          <cell r="AI632">
            <v>22.233000000000001</v>
          </cell>
          <cell r="AJ632">
            <v>23.332999999999998</v>
          </cell>
          <cell r="AK632">
            <v>7.91</v>
          </cell>
          <cell r="AL632">
            <v>8.3810000000000002</v>
          </cell>
          <cell r="AM632">
            <v>16.949000000000002</v>
          </cell>
        </row>
        <row r="633">
          <cell r="P633">
            <v>0.63</v>
          </cell>
          <cell r="Q633">
            <v>4.26</v>
          </cell>
          <cell r="R633">
            <v>13.29</v>
          </cell>
          <cell r="S633">
            <v>1.34</v>
          </cell>
          <cell r="T633">
            <v>41.09</v>
          </cell>
          <cell r="U633">
            <v>1.54</v>
          </cell>
          <cell r="V633">
            <v>8.84</v>
          </cell>
          <cell r="W633">
            <v>11.25</v>
          </cell>
          <cell r="X633">
            <v>9.81</v>
          </cell>
          <cell r="Y633">
            <v>9.31</v>
          </cell>
          <cell r="Z633">
            <v>17.97</v>
          </cell>
          <cell r="AA633">
            <v>1.617</v>
          </cell>
          <cell r="AB633">
            <v>17.47</v>
          </cell>
          <cell r="AC633">
            <v>10.78</v>
          </cell>
          <cell r="AD633">
            <v>5.3949999999999996</v>
          </cell>
          <cell r="AE633">
            <v>40.49</v>
          </cell>
          <cell r="AF633">
            <v>5.7750000000000004</v>
          </cell>
          <cell r="AG633">
            <v>22.78</v>
          </cell>
          <cell r="AH633">
            <v>4.83</v>
          </cell>
          <cell r="AI633">
            <v>22.21</v>
          </cell>
          <cell r="AJ633">
            <v>23.31</v>
          </cell>
          <cell r="AK633">
            <v>7.9</v>
          </cell>
          <cell r="AL633">
            <v>8.3699999999999992</v>
          </cell>
          <cell r="AM633">
            <v>16.93</v>
          </cell>
        </row>
        <row r="634">
          <cell r="P634">
            <v>0.63100000000000001</v>
          </cell>
          <cell r="Q634">
            <v>4.2519999999999998</v>
          </cell>
          <cell r="R634">
            <v>13.273</v>
          </cell>
          <cell r="S634">
            <v>1.3380000000000001</v>
          </cell>
          <cell r="T634">
            <v>41.052999999999997</v>
          </cell>
          <cell r="U634">
            <v>1.538</v>
          </cell>
          <cell r="V634">
            <v>8.8279999999999994</v>
          </cell>
          <cell r="W634">
            <v>11.234999999999999</v>
          </cell>
          <cell r="X634">
            <v>9.7970000000000006</v>
          </cell>
          <cell r="Y634">
            <v>9.2970000000000006</v>
          </cell>
          <cell r="Z634">
            <v>17.949000000000002</v>
          </cell>
          <cell r="AA634">
            <v>1.6158999999999999</v>
          </cell>
          <cell r="AB634">
            <v>17.449000000000002</v>
          </cell>
          <cell r="AC634">
            <v>10.766</v>
          </cell>
          <cell r="AD634">
            <v>5.3864999999999998</v>
          </cell>
          <cell r="AE634">
            <v>40.453000000000003</v>
          </cell>
          <cell r="AF634">
            <v>5.7675000000000001</v>
          </cell>
          <cell r="AG634">
            <v>22.756</v>
          </cell>
          <cell r="AH634">
            <v>4.8209999999999997</v>
          </cell>
          <cell r="AI634">
            <v>22.187000000000001</v>
          </cell>
          <cell r="AJ634">
            <v>23.286999999999999</v>
          </cell>
          <cell r="AK634">
            <v>7.89</v>
          </cell>
          <cell r="AL634">
            <v>8.359</v>
          </cell>
          <cell r="AM634">
            <v>16.911000000000001</v>
          </cell>
        </row>
        <row r="635">
          <cell r="P635">
            <v>0.63200000000000001</v>
          </cell>
          <cell r="Q635">
            <v>4.2439999999999998</v>
          </cell>
          <cell r="R635">
            <v>13.256</v>
          </cell>
          <cell r="S635">
            <v>1.3360000000000001</v>
          </cell>
          <cell r="T635">
            <v>41.015999999999998</v>
          </cell>
          <cell r="U635">
            <v>1.536</v>
          </cell>
          <cell r="V635">
            <v>8.8160000000000007</v>
          </cell>
          <cell r="W635">
            <v>11.22</v>
          </cell>
          <cell r="X635">
            <v>9.7840000000000007</v>
          </cell>
          <cell r="Y635">
            <v>9.2840000000000007</v>
          </cell>
          <cell r="Z635">
            <v>17.928000000000001</v>
          </cell>
          <cell r="AA635">
            <v>1.6148</v>
          </cell>
          <cell r="AB635">
            <v>17.428000000000001</v>
          </cell>
          <cell r="AC635">
            <v>10.752000000000001</v>
          </cell>
          <cell r="AD635">
            <v>5.3780000000000001</v>
          </cell>
          <cell r="AE635">
            <v>40.415999999999997</v>
          </cell>
          <cell r="AF635">
            <v>5.76</v>
          </cell>
          <cell r="AG635">
            <v>22.731999999999999</v>
          </cell>
          <cell r="AH635">
            <v>4.8120000000000003</v>
          </cell>
          <cell r="AI635">
            <v>22.164000000000001</v>
          </cell>
          <cell r="AJ635">
            <v>23.263999999999999</v>
          </cell>
          <cell r="AK635">
            <v>7.88</v>
          </cell>
          <cell r="AL635">
            <v>8.3480000000000008</v>
          </cell>
          <cell r="AM635">
            <v>16.891999999999999</v>
          </cell>
        </row>
        <row r="636">
          <cell r="P636">
            <v>0.63300000000000001</v>
          </cell>
          <cell r="Q636">
            <v>4.2359999999999998</v>
          </cell>
          <cell r="R636">
            <v>13.239000000000001</v>
          </cell>
          <cell r="S636">
            <v>1.3340000000000001</v>
          </cell>
          <cell r="T636">
            <v>40.978999999999999</v>
          </cell>
          <cell r="U636">
            <v>1.534</v>
          </cell>
          <cell r="V636">
            <v>8.8040000000000003</v>
          </cell>
          <cell r="W636">
            <v>11.205</v>
          </cell>
          <cell r="X636">
            <v>9.7710000000000008</v>
          </cell>
          <cell r="Y636">
            <v>9.2710000000000008</v>
          </cell>
          <cell r="Z636">
            <v>17.907</v>
          </cell>
          <cell r="AA636">
            <v>1.6136999999999999</v>
          </cell>
          <cell r="AB636">
            <v>17.407</v>
          </cell>
          <cell r="AC636">
            <v>10.738</v>
          </cell>
          <cell r="AD636">
            <v>5.3695000000000004</v>
          </cell>
          <cell r="AE636">
            <v>40.378999999999998</v>
          </cell>
          <cell r="AF636">
            <v>5.7525000000000004</v>
          </cell>
          <cell r="AG636">
            <v>22.707999999999998</v>
          </cell>
          <cell r="AH636">
            <v>4.8029999999999999</v>
          </cell>
          <cell r="AI636">
            <v>22.140999999999998</v>
          </cell>
          <cell r="AJ636">
            <v>23.241</v>
          </cell>
          <cell r="AK636">
            <v>7.87</v>
          </cell>
          <cell r="AL636">
            <v>8.3369999999999997</v>
          </cell>
          <cell r="AM636">
            <v>16.873000000000001</v>
          </cell>
        </row>
        <row r="637">
          <cell r="P637">
            <v>0.63400000000000001</v>
          </cell>
          <cell r="Q637">
            <v>4.2279999999999998</v>
          </cell>
          <cell r="R637">
            <v>13.222</v>
          </cell>
          <cell r="S637">
            <v>1.3320000000000001</v>
          </cell>
          <cell r="T637">
            <v>40.942</v>
          </cell>
          <cell r="U637">
            <v>1.532</v>
          </cell>
          <cell r="V637">
            <v>8.7919999999999998</v>
          </cell>
          <cell r="W637">
            <v>11.19</v>
          </cell>
          <cell r="X637">
            <v>9.7579999999999991</v>
          </cell>
          <cell r="Y637">
            <v>9.2579999999999991</v>
          </cell>
          <cell r="Z637">
            <v>17.885999999999999</v>
          </cell>
          <cell r="AA637">
            <v>1.6126</v>
          </cell>
          <cell r="AB637">
            <v>17.385999999999999</v>
          </cell>
          <cell r="AC637">
            <v>10.724</v>
          </cell>
          <cell r="AD637">
            <v>5.3609999999999998</v>
          </cell>
          <cell r="AE637">
            <v>40.341999999999999</v>
          </cell>
          <cell r="AF637">
            <v>5.7450000000000001</v>
          </cell>
          <cell r="AG637">
            <v>22.684000000000001</v>
          </cell>
          <cell r="AH637">
            <v>4.7939999999999996</v>
          </cell>
          <cell r="AI637">
            <v>22.117999999999999</v>
          </cell>
          <cell r="AJ637">
            <v>23.218</v>
          </cell>
          <cell r="AK637">
            <v>7.86</v>
          </cell>
          <cell r="AL637">
            <v>8.3260000000000005</v>
          </cell>
          <cell r="AM637">
            <v>16.853999999999999</v>
          </cell>
        </row>
        <row r="638">
          <cell r="P638">
            <v>0.63500000000000001</v>
          </cell>
          <cell r="Q638">
            <v>4.22</v>
          </cell>
          <cell r="R638">
            <v>13.205</v>
          </cell>
          <cell r="S638">
            <v>1.33</v>
          </cell>
          <cell r="T638">
            <v>40.905000000000001</v>
          </cell>
          <cell r="U638">
            <v>1.53</v>
          </cell>
          <cell r="V638">
            <v>8.7799999999999994</v>
          </cell>
          <cell r="W638">
            <v>11.175000000000001</v>
          </cell>
          <cell r="X638">
            <v>9.7449999999999992</v>
          </cell>
          <cell r="Y638">
            <v>9.2449999999999992</v>
          </cell>
          <cell r="Z638">
            <v>17.864999999999998</v>
          </cell>
          <cell r="AA638">
            <v>1.6114999999999999</v>
          </cell>
          <cell r="AB638">
            <v>17.364999999999998</v>
          </cell>
          <cell r="AC638">
            <v>10.71</v>
          </cell>
          <cell r="AD638">
            <v>5.3525</v>
          </cell>
          <cell r="AE638">
            <v>40.305</v>
          </cell>
          <cell r="AF638">
            <v>5.7374999999999998</v>
          </cell>
          <cell r="AG638">
            <v>22.66</v>
          </cell>
          <cell r="AH638">
            <v>4.7850000000000001</v>
          </cell>
          <cell r="AI638">
            <v>22.094999999999999</v>
          </cell>
          <cell r="AJ638">
            <v>23.195</v>
          </cell>
          <cell r="AK638">
            <v>7.85</v>
          </cell>
          <cell r="AL638">
            <v>8.3149999999999995</v>
          </cell>
          <cell r="AM638">
            <v>16.835000000000001</v>
          </cell>
        </row>
        <row r="639">
          <cell r="P639">
            <v>0.63600000000000001</v>
          </cell>
          <cell r="Q639">
            <v>4.2119999999999997</v>
          </cell>
          <cell r="R639">
            <v>13.188000000000001</v>
          </cell>
          <cell r="S639">
            <v>1.3280000000000001</v>
          </cell>
          <cell r="T639">
            <v>40.868000000000002</v>
          </cell>
          <cell r="U639">
            <v>1.528</v>
          </cell>
          <cell r="V639">
            <v>8.7680000000000007</v>
          </cell>
          <cell r="W639">
            <v>11.16</v>
          </cell>
          <cell r="X639">
            <v>9.7319999999999993</v>
          </cell>
          <cell r="Y639">
            <v>9.2319999999999993</v>
          </cell>
          <cell r="Z639">
            <v>17.844000000000001</v>
          </cell>
          <cell r="AA639">
            <v>1.6104000000000001</v>
          </cell>
          <cell r="AB639">
            <v>17.344000000000001</v>
          </cell>
          <cell r="AC639">
            <v>10.696</v>
          </cell>
          <cell r="AD639">
            <v>5.3440000000000003</v>
          </cell>
          <cell r="AE639">
            <v>40.268000000000001</v>
          </cell>
          <cell r="AF639">
            <v>5.73</v>
          </cell>
          <cell r="AG639">
            <v>22.635999999999999</v>
          </cell>
          <cell r="AH639">
            <v>4.7759999999999998</v>
          </cell>
          <cell r="AI639">
            <v>22.071999999999999</v>
          </cell>
          <cell r="AJ639">
            <v>23.172000000000001</v>
          </cell>
          <cell r="AK639">
            <v>7.84</v>
          </cell>
          <cell r="AL639">
            <v>8.3040000000000003</v>
          </cell>
          <cell r="AM639">
            <v>16.815999999999999</v>
          </cell>
        </row>
        <row r="640">
          <cell r="P640">
            <v>0.63700000000000001</v>
          </cell>
          <cell r="Q640">
            <v>4.2039999999999997</v>
          </cell>
          <cell r="R640">
            <v>13.170999999999999</v>
          </cell>
          <cell r="S640">
            <v>1.3260000000000001</v>
          </cell>
          <cell r="T640">
            <v>40.831000000000003</v>
          </cell>
          <cell r="U640">
            <v>1.526</v>
          </cell>
          <cell r="V640">
            <v>8.7560000000000002</v>
          </cell>
          <cell r="W640">
            <v>11.145</v>
          </cell>
          <cell r="X640">
            <v>9.7189999999999994</v>
          </cell>
          <cell r="Y640">
            <v>9.2189999999999994</v>
          </cell>
          <cell r="Z640">
            <v>17.823</v>
          </cell>
          <cell r="AA640">
            <v>1.6093</v>
          </cell>
          <cell r="AB640">
            <v>17.323</v>
          </cell>
          <cell r="AC640">
            <v>10.682</v>
          </cell>
          <cell r="AD640">
            <v>5.3354999999999997</v>
          </cell>
          <cell r="AE640">
            <v>40.231000000000002</v>
          </cell>
          <cell r="AF640">
            <v>5.7225000000000001</v>
          </cell>
          <cell r="AG640">
            <v>22.611999999999998</v>
          </cell>
          <cell r="AH640">
            <v>4.7670000000000003</v>
          </cell>
          <cell r="AI640">
            <v>22.048999999999999</v>
          </cell>
          <cell r="AJ640">
            <v>23.149000000000001</v>
          </cell>
          <cell r="AK640">
            <v>7.83</v>
          </cell>
          <cell r="AL640">
            <v>8.2929999999999993</v>
          </cell>
          <cell r="AM640">
            <v>16.797000000000001</v>
          </cell>
        </row>
        <row r="641">
          <cell r="P641">
            <v>0.63800000000000001</v>
          </cell>
          <cell r="Q641">
            <v>4.1959999999999997</v>
          </cell>
          <cell r="R641">
            <v>13.154</v>
          </cell>
          <cell r="S641">
            <v>1.3240000000000001</v>
          </cell>
          <cell r="T641">
            <v>40.793999999999997</v>
          </cell>
          <cell r="U641">
            <v>1.524</v>
          </cell>
          <cell r="V641">
            <v>8.7439999999999998</v>
          </cell>
          <cell r="W641">
            <v>11.13</v>
          </cell>
          <cell r="X641">
            <v>9.7059999999999995</v>
          </cell>
          <cell r="Y641">
            <v>9.2059999999999995</v>
          </cell>
          <cell r="Z641">
            <v>17.802</v>
          </cell>
          <cell r="AA641">
            <v>1.6082000000000001</v>
          </cell>
          <cell r="AB641">
            <v>17.302</v>
          </cell>
          <cell r="AC641">
            <v>10.667999999999999</v>
          </cell>
          <cell r="AD641">
            <v>5.327</v>
          </cell>
          <cell r="AE641">
            <v>40.194000000000003</v>
          </cell>
          <cell r="AF641">
            <v>5.7149999999999999</v>
          </cell>
          <cell r="AG641">
            <v>22.588000000000001</v>
          </cell>
          <cell r="AH641">
            <v>4.758</v>
          </cell>
          <cell r="AI641">
            <v>22.026</v>
          </cell>
          <cell r="AJ641">
            <v>23.126000000000001</v>
          </cell>
          <cell r="AK641">
            <v>7.82</v>
          </cell>
          <cell r="AL641">
            <v>8.282</v>
          </cell>
          <cell r="AM641">
            <v>16.777999999999999</v>
          </cell>
        </row>
        <row r="642">
          <cell r="P642">
            <v>0.63900000000000001</v>
          </cell>
          <cell r="Q642">
            <v>4.1879999999999997</v>
          </cell>
          <cell r="R642">
            <v>13.137</v>
          </cell>
          <cell r="S642">
            <v>1.3220000000000001</v>
          </cell>
          <cell r="T642">
            <v>40.756999999999998</v>
          </cell>
          <cell r="U642">
            <v>1.522</v>
          </cell>
          <cell r="V642">
            <v>8.7319999999999993</v>
          </cell>
          <cell r="W642">
            <v>11.115</v>
          </cell>
          <cell r="X642">
            <v>9.6929999999999996</v>
          </cell>
          <cell r="Y642">
            <v>9.1929999999999996</v>
          </cell>
          <cell r="Z642">
            <v>17.780999999999999</v>
          </cell>
          <cell r="AA642">
            <v>1.6071</v>
          </cell>
          <cell r="AB642">
            <v>17.280999999999999</v>
          </cell>
          <cell r="AC642">
            <v>10.654</v>
          </cell>
          <cell r="AD642">
            <v>5.3185000000000002</v>
          </cell>
          <cell r="AE642">
            <v>40.156999999999996</v>
          </cell>
          <cell r="AF642">
            <v>5.7074999999999996</v>
          </cell>
          <cell r="AG642">
            <v>22.564</v>
          </cell>
          <cell r="AH642">
            <v>4.7489999999999997</v>
          </cell>
          <cell r="AI642">
            <v>22.003</v>
          </cell>
          <cell r="AJ642">
            <v>23.103000000000002</v>
          </cell>
          <cell r="AK642">
            <v>7.81</v>
          </cell>
          <cell r="AL642">
            <v>8.2710000000000008</v>
          </cell>
          <cell r="AM642">
            <v>16.759</v>
          </cell>
        </row>
        <row r="643">
          <cell r="P643">
            <v>0.64</v>
          </cell>
          <cell r="Q643">
            <v>4.18</v>
          </cell>
          <cell r="R643">
            <v>13.12</v>
          </cell>
          <cell r="S643">
            <v>1.32</v>
          </cell>
          <cell r="T643">
            <v>40.72</v>
          </cell>
          <cell r="U643">
            <v>1.52</v>
          </cell>
          <cell r="V643">
            <v>8.7200000000000006</v>
          </cell>
          <cell r="W643">
            <v>11.1</v>
          </cell>
          <cell r="X643">
            <v>9.68</v>
          </cell>
          <cell r="Y643">
            <v>9.18</v>
          </cell>
          <cell r="Z643">
            <v>17.760000000000002</v>
          </cell>
          <cell r="AA643">
            <v>1.6060000000000001</v>
          </cell>
          <cell r="AB643">
            <v>17.260000000000002</v>
          </cell>
          <cell r="AC643">
            <v>10.64</v>
          </cell>
          <cell r="AD643">
            <v>5.31</v>
          </cell>
          <cell r="AE643">
            <v>40.119999999999997</v>
          </cell>
          <cell r="AF643">
            <v>5.7</v>
          </cell>
          <cell r="AG643">
            <v>22.54</v>
          </cell>
          <cell r="AH643">
            <v>4.74</v>
          </cell>
          <cell r="AI643">
            <v>21.98</v>
          </cell>
          <cell r="AJ643">
            <v>23.08</v>
          </cell>
          <cell r="AK643">
            <v>7.8</v>
          </cell>
          <cell r="AL643">
            <v>8.26</v>
          </cell>
          <cell r="AM643">
            <v>16.739999999999998</v>
          </cell>
        </row>
        <row r="644">
          <cell r="P644">
            <v>0.64100000000000001</v>
          </cell>
          <cell r="Q644">
            <v>4.1719999999999997</v>
          </cell>
          <cell r="R644">
            <v>13.103</v>
          </cell>
          <cell r="S644">
            <v>1.3180000000000001</v>
          </cell>
          <cell r="T644">
            <v>40.683</v>
          </cell>
          <cell r="U644">
            <v>1.518</v>
          </cell>
          <cell r="V644">
            <v>8.7080000000000002</v>
          </cell>
          <cell r="W644">
            <v>11.085000000000001</v>
          </cell>
          <cell r="X644">
            <v>9.6669999999999998</v>
          </cell>
          <cell r="Y644">
            <v>9.1669999999999998</v>
          </cell>
          <cell r="Z644">
            <v>17.739000000000001</v>
          </cell>
          <cell r="AA644">
            <v>1.6049</v>
          </cell>
          <cell r="AB644">
            <v>17.239000000000001</v>
          </cell>
          <cell r="AC644">
            <v>10.625999999999999</v>
          </cell>
          <cell r="AD644">
            <v>5.3014999999999999</v>
          </cell>
          <cell r="AE644">
            <v>40.082999999999998</v>
          </cell>
          <cell r="AF644">
            <v>5.6924999999999999</v>
          </cell>
          <cell r="AG644">
            <v>22.515999999999998</v>
          </cell>
          <cell r="AH644">
            <v>4.7309999999999999</v>
          </cell>
          <cell r="AI644">
            <v>21.957000000000001</v>
          </cell>
          <cell r="AJ644">
            <v>23.056999999999999</v>
          </cell>
          <cell r="AK644">
            <v>7.79</v>
          </cell>
          <cell r="AL644">
            <v>8.2490000000000006</v>
          </cell>
          <cell r="AM644">
            <v>16.721</v>
          </cell>
        </row>
        <row r="645">
          <cell r="P645">
            <v>0.64200000000000002</v>
          </cell>
          <cell r="Q645">
            <v>4.1639999999999997</v>
          </cell>
          <cell r="R645">
            <v>13.086</v>
          </cell>
          <cell r="S645">
            <v>1.3160000000000001</v>
          </cell>
          <cell r="T645">
            <v>40.646000000000001</v>
          </cell>
          <cell r="U645">
            <v>1.516</v>
          </cell>
          <cell r="V645">
            <v>8.6959999999999997</v>
          </cell>
          <cell r="W645">
            <v>11.07</v>
          </cell>
          <cell r="X645">
            <v>9.6539999999999999</v>
          </cell>
          <cell r="Y645">
            <v>9.1539999999999999</v>
          </cell>
          <cell r="Z645">
            <v>17.718</v>
          </cell>
          <cell r="AA645">
            <v>1.6037999999999999</v>
          </cell>
          <cell r="AB645">
            <v>17.218</v>
          </cell>
          <cell r="AC645">
            <v>10.612</v>
          </cell>
          <cell r="AD645">
            <v>5.2930000000000001</v>
          </cell>
          <cell r="AE645">
            <v>40.045999999999999</v>
          </cell>
          <cell r="AF645">
            <v>5.6849999999999996</v>
          </cell>
          <cell r="AG645">
            <v>22.492000000000001</v>
          </cell>
          <cell r="AH645">
            <v>4.7220000000000004</v>
          </cell>
          <cell r="AI645">
            <v>21.934000000000001</v>
          </cell>
          <cell r="AJ645">
            <v>23.033999999999999</v>
          </cell>
          <cell r="AK645">
            <v>7.78</v>
          </cell>
          <cell r="AL645">
            <v>8.2379999999999995</v>
          </cell>
          <cell r="AM645">
            <v>16.702000000000002</v>
          </cell>
        </row>
        <row r="646">
          <cell r="P646">
            <v>0.64300000000000002</v>
          </cell>
          <cell r="Q646">
            <v>4.1559999999999997</v>
          </cell>
          <cell r="R646">
            <v>13.069000000000001</v>
          </cell>
          <cell r="S646">
            <v>1.3140000000000001</v>
          </cell>
          <cell r="T646">
            <v>40.609000000000002</v>
          </cell>
          <cell r="U646">
            <v>1.514</v>
          </cell>
          <cell r="V646">
            <v>8.6839999999999993</v>
          </cell>
          <cell r="W646">
            <v>11.055</v>
          </cell>
          <cell r="X646">
            <v>9.641</v>
          </cell>
          <cell r="Y646">
            <v>9.141</v>
          </cell>
          <cell r="Z646">
            <v>17.696999999999999</v>
          </cell>
          <cell r="AA646">
            <v>1.6027</v>
          </cell>
          <cell r="AB646">
            <v>17.196999999999999</v>
          </cell>
          <cell r="AC646">
            <v>10.598000000000001</v>
          </cell>
          <cell r="AD646">
            <v>5.2845000000000004</v>
          </cell>
          <cell r="AE646">
            <v>40.009</v>
          </cell>
          <cell r="AF646">
            <v>5.6775000000000002</v>
          </cell>
          <cell r="AG646">
            <v>22.468</v>
          </cell>
          <cell r="AH646">
            <v>4.7130000000000001</v>
          </cell>
          <cell r="AI646">
            <v>21.911000000000001</v>
          </cell>
          <cell r="AJ646">
            <v>23.010999999999999</v>
          </cell>
          <cell r="AK646">
            <v>7.77</v>
          </cell>
          <cell r="AL646">
            <v>8.2270000000000003</v>
          </cell>
          <cell r="AM646">
            <v>16.683</v>
          </cell>
        </row>
        <row r="647">
          <cell r="P647">
            <v>0.64400000000000002</v>
          </cell>
          <cell r="Q647">
            <v>4.1479999999999997</v>
          </cell>
          <cell r="R647">
            <v>13.052</v>
          </cell>
          <cell r="S647">
            <v>1.3120000000000001</v>
          </cell>
          <cell r="T647">
            <v>40.572000000000003</v>
          </cell>
          <cell r="U647">
            <v>1.512</v>
          </cell>
          <cell r="V647">
            <v>8.6720000000000006</v>
          </cell>
          <cell r="W647">
            <v>11.04</v>
          </cell>
          <cell r="X647">
            <v>9.6280000000000001</v>
          </cell>
          <cell r="Y647">
            <v>9.1280000000000001</v>
          </cell>
          <cell r="Z647">
            <v>17.675999999999998</v>
          </cell>
          <cell r="AA647">
            <v>1.6015999999999999</v>
          </cell>
          <cell r="AB647">
            <v>17.175999999999998</v>
          </cell>
          <cell r="AC647">
            <v>10.584</v>
          </cell>
          <cell r="AD647">
            <v>5.2759999999999998</v>
          </cell>
          <cell r="AE647">
            <v>39.972000000000001</v>
          </cell>
          <cell r="AF647">
            <v>5.67</v>
          </cell>
          <cell r="AG647">
            <v>22.443999999999999</v>
          </cell>
          <cell r="AH647">
            <v>4.7039999999999997</v>
          </cell>
          <cell r="AI647">
            <v>21.888000000000002</v>
          </cell>
          <cell r="AJ647">
            <v>22.988</v>
          </cell>
          <cell r="AK647">
            <v>7.76</v>
          </cell>
          <cell r="AL647">
            <v>8.2159999999999993</v>
          </cell>
          <cell r="AM647">
            <v>16.664000000000001</v>
          </cell>
        </row>
        <row r="648">
          <cell r="P648">
            <v>0.64500000000000002</v>
          </cell>
          <cell r="Q648">
            <v>4.1399999999999997</v>
          </cell>
          <cell r="R648">
            <v>13.035</v>
          </cell>
          <cell r="S648">
            <v>1.31</v>
          </cell>
          <cell r="T648">
            <v>40.534999999999997</v>
          </cell>
          <cell r="U648">
            <v>1.51</v>
          </cell>
          <cell r="V648">
            <v>8.66</v>
          </cell>
          <cell r="W648">
            <v>11.025</v>
          </cell>
          <cell r="X648">
            <v>9.6150000000000002</v>
          </cell>
          <cell r="Y648">
            <v>9.1150000000000002</v>
          </cell>
          <cell r="Z648">
            <v>17.655000000000001</v>
          </cell>
          <cell r="AA648">
            <v>1.6005</v>
          </cell>
          <cell r="AB648">
            <v>17.155000000000001</v>
          </cell>
          <cell r="AC648">
            <v>10.57</v>
          </cell>
          <cell r="AD648">
            <v>5.2675000000000001</v>
          </cell>
          <cell r="AE648">
            <v>39.935000000000002</v>
          </cell>
          <cell r="AF648">
            <v>5.6624999999999996</v>
          </cell>
          <cell r="AG648">
            <v>22.42</v>
          </cell>
          <cell r="AH648">
            <v>4.6950000000000003</v>
          </cell>
          <cell r="AI648">
            <v>21.864999999999998</v>
          </cell>
          <cell r="AJ648">
            <v>22.965</v>
          </cell>
          <cell r="AK648">
            <v>7.75</v>
          </cell>
          <cell r="AL648">
            <v>8.2050000000000001</v>
          </cell>
          <cell r="AM648">
            <v>16.645</v>
          </cell>
        </row>
        <row r="649">
          <cell r="P649">
            <v>0.64600000000000002</v>
          </cell>
          <cell r="Q649">
            <v>4.1319999999999997</v>
          </cell>
          <cell r="R649">
            <v>13.018000000000001</v>
          </cell>
          <cell r="S649">
            <v>1.3080000000000001</v>
          </cell>
          <cell r="T649">
            <v>40.497999999999998</v>
          </cell>
          <cell r="U649">
            <v>1.508</v>
          </cell>
          <cell r="V649">
            <v>8.6479999999999997</v>
          </cell>
          <cell r="W649">
            <v>11.01</v>
          </cell>
          <cell r="X649">
            <v>9.6020000000000003</v>
          </cell>
          <cell r="Y649">
            <v>9.1020000000000003</v>
          </cell>
          <cell r="Z649">
            <v>17.634</v>
          </cell>
          <cell r="AA649">
            <v>1.5993999999999999</v>
          </cell>
          <cell r="AB649">
            <v>17.134</v>
          </cell>
          <cell r="AC649">
            <v>10.555999999999999</v>
          </cell>
          <cell r="AD649">
            <v>5.2590000000000003</v>
          </cell>
          <cell r="AE649">
            <v>39.898000000000003</v>
          </cell>
          <cell r="AF649">
            <v>5.6550000000000002</v>
          </cell>
          <cell r="AG649">
            <v>22.396000000000001</v>
          </cell>
          <cell r="AH649">
            <v>4.6859999999999999</v>
          </cell>
          <cell r="AI649">
            <v>21.841999999999999</v>
          </cell>
          <cell r="AJ649">
            <v>22.942</v>
          </cell>
          <cell r="AK649">
            <v>7.74</v>
          </cell>
          <cell r="AL649">
            <v>8.1940000000000008</v>
          </cell>
          <cell r="AM649">
            <v>16.626000000000001</v>
          </cell>
        </row>
        <row r="650">
          <cell r="P650">
            <v>0.64700000000000002</v>
          </cell>
          <cell r="Q650">
            <v>4.1239999999999997</v>
          </cell>
          <cell r="R650">
            <v>13.000999999999999</v>
          </cell>
          <cell r="S650">
            <v>1.306</v>
          </cell>
          <cell r="T650">
            <v>40.460999999999999</v>
          </cell>
          <cell r="U650">
            <v>1.506</v>
          </cell>
          <cell r="V650">
            <v>8.6359999999999992</v>
          </cell>
          <cell r="W650">
            <v>10.994999999999999</v>
          </cell>
          <cell r="X650">
            <v>9.5890000000000004</v>
          </cell>
          <cell r="Y650">
            <v>9.0890000000000004</v>
          </cell>
          <cell r="Z650">
            <v>17.613</v>
          </cell>
          <cell r="AA650">
            <v>1.5983000000000001</v>
          </cell>
          <cell r="AB650">
            <v>17.113</v>
          </cell>
          <cell r="AC650">
            <v>10.542</v>
          </cell>
          <cell r="AD650">
            <v>5.2504999999999997</v>
          </cell>
          <cell r="AE650">
            <v>39.860999999999997</v>
          </cell>
          <cell r="AF650">
            <v>5.6475</v>
          </cell>
          <cell r="AG650">
            <v>22.372</v>
          </cell>
          <cell r="AH650">
            <v>4.6769999999999996</v>
          </cell>
          <cell r="AI650">
            <v>21.818999999999999</v>
          </cell>
          <cell r="AJ650">
            <v>22.919</v>
          </cell>
          <cell r="AK650">
            <v>7.73</v>
          </cell>
          <cell r="AL650">
            <v>8.1829999999999998</v>
          </cell>
          <cell r="AM650">
            <v>16.606999999999999</v>
          </cell>
        </row>
        <row r="651">
          <cell r="P651">
            <v>0.64800000000000002</v>
          </cell>
          <cell r="Q651">
            <v>4.1159999999999997</v>
          </cell>
          <cell r="R651">
            <v>12.984</v>
          </cell>
          <cell r="S651">
            <v>1.304</v>
          </cell>
          <cell r="T651">
            <v>40.423999999999999</v>
          </cell>
          <cell r="U651">
            <v>1.504</v>
          </cell>
          <cell r="V651">
            <v>8.6240000000000006</v>
          </cell>
          <cell r="W651">
            <v>10.98</v>
          </cell>
          <cell r="X651">
            <v>9.5760000000000005</v>
          </cell>
          <cell r="Y651">
            <v>9.0760000000000005</v>
          </cell>
          <cell r="Z651">
            <v>17.591999999999999</v>
          </cell>
          <cell r="AA651">
            <v>1.5972</v>
          </cell>
          <cell r="AB651">
            <v>17.091999999999999</v>
          </cell>
          <cell r="AC651">
            <v>10.528</v>
          </cell>
          <cell r="AD651">
            <v>5.242</v>
          </cell>
          <cell r="AE651">
            <v>39.823999999999998</v>
          </cell>
          <cell r="AF651">
            <v>5.64</v>
          </cell>
          <cell r="AG651">
            <v>22.347999999999999</v>
          </cell>
          <cell r="AH651">
            <v>4.6680000000000001</v>
          </cell>
          <cell r="AI651">
            <v>21.795999999999999</v>
          </cell>
          <cell r="AJ651">
            <v>22.896000000000001</v>
          </cell>
          <cell r="AK651">
            <v>7.72</v>
          </cell>
          <cell r="AL651">
            <v>8.1720000000000006</v>
          </cell>
          <cell r="AM651">
            <v>16.588000000000001</v>
          </cell>
        </row>
        <row r="652">
          <cell r="P652">
            <v>0.64900000000000002</v>
          </cell>
          <cell r="Q652">
            <v>4.1079999999999997</v>
          </cell>
          <cell r="R652">
            <v>12.967000000000001</v>
          </cell>
          <cell r="S652">
            <v>1.302</v>
          </cell>
          <cell r="T652">
            <v>40.387</v>
          </cell>
          <cell r="U652">
            <v>1.502</v>
          </cell>
          <cell r="V652">
            <v>8.6120000000000001</v>
          </cell>
          <cell r="W652">
            <v>10.965</v>
          </cell>
          <cell r="X652">
            <v>9.5630000000000006</v>
          </cell>
          <cell r="Y652">
            <v>9.0630000000000006</v>
          </cell>
          <cell r="Z652">
            <v>17.571000000000002</v>
          </cell>
          <cell r="AA652">
            <v>1.5961000000000001</v>
          </cell>
          <cell r="AB652">
            <v>17.071000000000002</v>
          </cell>
          <cell r="AC652">
            <v>10.513999999999999</v>
          </cell>
          <cell r="AD652">
            <v>5.2335000000000003</v>
          </cell>
          <cell r="AE652">
            <v>39.786999999999999</v>
          </cell>
          <cell r="AF652">
            <v>5.6325000000000003</v>
          </cell>
          <cell r="AG652">
            <v>22.324000000000002</v>
          </cell>
          <cell r="AH652">
            <v>4.6589999999999998</v>
          </cell>
          <cell r="AI652">
            <v>21.773</v>
          </cell>
          <cell r="AJ652">
            <v>22.873000000000001</v>
          </cell>
          <cell r="AK652">
            <v>7.71</v>
          </cell>
          <cell r="AL652">
            <v>8.1609999999999996</v>
          </cell>
          <cell r="AM652">
            <v>16.568999999999999</v>
          </cell>
        </row>
        <row r="653">
          <cell r="P653">
            <v>0.65</v>
          </cell>
          <cell r="Q653">
            <v>4.0999999999999996</v>
          </cell>
          <cell r="R653">
            <v>12.95</v>
          </cell>
          <cell r="S653">
            <v>1.3</v>
          </cell>
          <cell r="T653">
            <v>40.35</v>
          </cell>
          <cell r="U653">
            <v>1.5</v>
          </cell>
          <cell r="V653">
            <v>8.6</v>
          </cell>
          <cell r="W653">
            <v>10.95</v>
          </cell>
          <cell r="X653">
            <v>9.5500000000000007</v>
          </cell>
          <cell r="Y653">
            <v>9.0500000000000007</v>
          </cell>
          <cell r="Z653">
            <v>17.55</v>
          </cell>
          <cell r="AA653">
            <v>1.595</v>
          </cell>
          <cell r="AB653">
            <v>17.05</v>
          </cell>
          <cell r="AC653">
            <v>10.5</v>
          </cell>
          <cell r="AD653">
            <v>5.2249999999999996</v>
          </cell>
          <cell r="AE653">
            <v>39.75</v>
          </cell>
          <cell r="AF653">
            <v>5.625</v>
          </cell>
          <cell r="AG653">
            <v>22.3</v>
          </cell>
          <cell r="AH653">
            <v>4.6500000000000004</v>
          </cell>
          <cell r="AI653">
            <v>21.75</v>
          </cell>
          <cell r="AJ653">
            <v>22.85</v>
          </cell>
          <cell r="AK653">
            <v>7.7</v>
          </cell>
          <cell r="AL653">
            <v>8.15</v>
          </cell>
          <cell r="AM653">
            <v>16.55</v>
          </cell>
        </row>
        <row r="654">
          <cell r="P654">
            <v>0.65100000000000002</v>
          </cell>
          <cell r="Q654">
            <v>4.0919999999999996</v>
          </cell>
          <cell r="R654">
            <v>12.933</v>
          </cell>
          <cell r="S654">
            <v>1.298</v>
          </cell>
          <cell r="T654">
            <v>40.313000000000002</v>
          </cell>
          <cell r="U654">
            <v>1.498</v>
          </cell>
          <cell r="V654">
            <v>8.5879999999999992</v>
          </cell>
          <cell r="W654">
            <v>10.935</v>
          </cell>
          <cell r="X654">
            <v>9.5370000000000008</v>
          </cell>
          <cell r="Y654">
            <v>9.0370000000000008</v>
          </cell>
          <cell r="Z654">
            <v>17.529</v>
          </cell>
          <cell r="AA654">
            <v>1.5939000000000001</v>
          </cell>
          <cell r="AB654">
            <v>17.029</v>
          </cell>
          <cell r="AC654">
            <v>10.486000000000001</v>
          </cell>
          <cell r="AD654">
            <v>5.2164999999999999</v>
          </cell>
          <cell r="AE654">
            <v>39.713000000000001</v>
          </cell>
          <cell r="AF654">
            <v>5.6174999999999997</v>
          </cell>
          <cell r="AG654">
            <v>22.276</v>
          </cell>
          <cell r="AH654">
            <v>4.641</v>
          </cell>
          <cell r="AI654">
            <v>21.727</v>
          </cell>
          <cell r="AJ654">
            <v>22.827000000000002</v>
          </cell>
          <cell r="AK654">
            <v>7.69</v>
          </cell>
          <cell r="AL654">
            <v>8.1389999999999993</v>
          </cell>
          <cell r="AM654">
            <v>16.530999999999999</v>
          </cell>
        </row>
        <row r="655">
          <cell r="P655">
            <v>0.65200000000000002</v>
          </cell>
          <cell r="Q655">
            <v>4.0839999999999996</v>
          </cell>
          <cell r="R655">
            <v>12.916</v>
          </cell>
          <cell r="S655">
            <v>1.296</v>
          </cell>
          <cell r="T655">
            <v>40.276000000000003</v>
          </cell>
          <cell r="U655">
            <v>1.496</v>
          </cell>
          <cell r="V655">
            <v>8.5760000000000005</v>
          </cell>
          <cell r="W655">
            <v>10.92</v>
          </cell>
          <cell r="X655">
            <v>9.5239999999999991</v>
          </cell>
          <cell r="Y655">
            <v>9.0239999999999991</v>
          </cell>
          <cell r="Z655">
            <v>17.507999999999999</v>
          </cell>
          <cell r="AA655">
            <v>1.5928</v>
          </cell>
          <cell r="AB655">
            <v>17.007999999999999</v>
          </cell>
          <cell r="AC655">
            <v>10.472</v>
          </cell>
          <cell r="AD655">
            <v>5.2080000000000002</v>
          </cell>
          <cell r="AE655">
            <v>39.676000000000002</v>
          </cell>
          <cell r="AF655">
            <v>5.61</v>
          </cell>
          <cell r="AG655">
            <v>22.251999999999999</v>
          </cell>
          <cell r="AH655">
            <v>4.6319999999999997</v>
          </cell>
          <cell r="AI655">
            <v>21.704000000000001</v>
          </cell>
          <cell r="AJ655">
            <v>22.803999999999998</v>
          </cell>
          <cell r="AK655">
            <v>7.68</v>
          </cell>
          <cell r="AL655">
            <v>8.1280000000000001</v>
          </cell>
          <cell r="AM655">
            <v>16.512</v>
          </cell>
        </row>
        <row r="656">
          <cell r="P656">
            <v>0.65300000000000002</v>
          </cell>
          <cell r="Q656">
            <v>4.0759999999999996</v>
          </cell>
          <cell r="R656">
            <v>12.898999999999999</v>
          </cell>
          <cell r="S656">
            <v>1.294</v>
          </cell>
          <cell r="T656">
            <v>40.238999999999997</v>
          </cell>
          <cell r="U656">
            <v>1.494</v>
          </cell>
          <cell r="V656">
            <v>8.5640000000000001</v>
          </cell>
          <cell r="W656">
            <v>10.904999999999999</v>
          </cell>
          <cell r="X656">
            <v>9.5109999999999992</v>
          </cell>
          <cell r="Y656">
            <v>9.0109999999999992</v>
          </cell>
          <cell r="Z656">
            <v>17.486999999999998</v>
          </cell>
          <cell r="AA656">
            <v>1.5916999999999999</v>
          </cell>
          <cell r="AB656">
            <v>16.986999999999998</v>
          </cell>
          <cell r="AC656">
            <v>10.458</v>
          </cell>
          <cell r="AD656">
            <v>5.1994999999999996</v>
          </cell>
          <cell r="AE656">
            <v>39.639000000000003</v>
          </cell>
          <cell r="AF656">
            <v>5.6025</v>
          </cell>
          <cell r="AG656">
            <v>22.228000000000002</v>
          </cell>
          <cell r="AH656">
            <v>4.6230000000000002</v>
          </cell>
          <cell r="AI656">
            <v>21.681000000000001</v>
          </cell>
          <cell r="AJ656">
            <v>22.780999999999999</v>
          </cell>
          <cell r="AK656">
            <v>7.67</v>
          </cell>
          <cell r="AL656">
            <v>8.1170000000000009</v>
          </cell>
          <cell r="AM656">
            <v>16.492999999999999</v>
          </cell>
        </row>
        <row r="657">
          <cell r="P657">
            <v>0.65400000000000003</v>
          </cell>
          <cell r="Q657">
            <v>4.0679999999999996</v>
          </cell>
          <cell r="R657">
            <v>12.882</v>
          </cell>
          <cell r="S657">
            <v>1.292</v>
          </cell>
          <cell r="T657">
            <v>40.201999999999998</v>
          </cell>
          <cell r="U657">
            <v>1.492</v>
          </cell>
          <cell r="V657">
            <v>8.5519999999999996</v>
          </cell>
          <cell r="W657">
            <v>10.89</v>
          </cell>
          <cell r="X657">
            <v>9.4979999999999993</v>
          </cell>
          <cell r="Y657">
            <v>8.9979999999999993</v>
          </cell>
          <cell r="Z657">
            <v>17.466000000000001</v>
          </cell>
          <cell r="AA657">
            <v>1.5906</v>
          </cell>
          <cell r="AB657">
            <v>16.966000000000001</v>
          </cell>
          <cell r="AC657">
            <v>10.444000000000001</v>
          </cell>
          <cell r="AD657">
            <v>5.1909999999999998</v>
          </cell>
          <cell r="AE657">
            <v>39.601999999999997</v>
          </cell>
          <cell r="AF657">
            <v>5.5949999999999998</v>
          </cell>
          <cell r="AG657">
            <v>22.204000000000001</v>
          </cell>
          <cell r="AH657">
            <v>4.6139999999999999</v>
          </cell>
          <cell r="AI657">
            <v>21.658000000000001</v>
          </cell>
          <cell r="AJ657">
            <v>22.757999999999999</v>
          </cell>
          <cell r="AK657">
            <v>7.66</v>
          </cell>
          <cell r="AL657">
            <v>8.1059999999999999</v>
          </cell>
          <cell r="AM657">
            <v>16.474</v>
          </cell>
        </row>
        <row r="658">
          <cell r="P658">
            <v>0.65500000000000003</v>
          </cell>
          <cell r="Q658">
            <v>4.0599999999999996</v>
          </cell>
          <cell r="R658">
            <v>12.865</v>
          </cell>
          <cell r="S658">
            <v>1.29</v>
          </cell>
          <cell r="T658">
            <v>40.164999999999999</v>
          </cell>
          <cell r="U658">
            <v>1.49</v>
          </cell>
          <cell r="V658">
            <v>8.5399999999999991</v>
          </cell>
          <cell r="W658">
            <v>10.875</v>
          </cell>
          <cell r="X658">
            <v>9.4849999999999994</v>
          </cell>
          <cell r="Y658">
            <v>8.9849999999999994</v>
          </cell>
          <cell r="Z658">
            <v>17.445</v>
          </cell>
          <cell r="AA658">
            <v>1.5894999999999999</v>
          </cell>
          <cell r="AB658">
            <v>16.945</v>
          </cell>
          <cell r="AC658">
            <v>10.43</v>
          </cell>
          <cell r="AD658">
            <v>5.1825000000000001</v>
          </cell>
          <cell r="AE658">
            <v>39.564999999999998</v>
          </cell>
          <cell r="AF658">
            <v>5.5875000000000004</v>
          </cell>
          <cell r="AG658">
            <v>22.18</v>
          </cell>
          <cell r="AH658">
            <v>4.6050000000000004</v>
          </cell>
          <cell r="AI658">
            <v>21.635000000000002</v>
          </cell>
          <cell r="AJ658">
            <v>22.734999999999999</v>
          </cell>
          <cell r="AK658">
            <v>7.65</v>
          </cell>
          <cell r="AL658">
            <v>8.0950000000000006</v>
          </cell>
          <cell r="AM658">
            <v>16.454999999999998</v>
          </cell>
        </row>
        <row r="659">
          <cell r="P659">
            <v>0.65600000000000003</v>
          </cell>
          <cell r="Q659">
            <v>4.0519999999999996</v>
          </cell>
          <cell r="R659">
            <v>12.848000000000001</v>
          </cell>
          <cell r="S659">
            <v>1.288</v>
          </cell>
          <cell r="T659">
            <v>40.128</v>
          </cell>
          <cell r="U659">
            <v>1.488</v>
          </cell>
          <cell r="V659">
            <v>8.5280000000000005</v>
          </cell>
          <cell r="W659">
            <v>10.86</v>
          </cell>
          <cell r="X659">
            <v>9.4719999999999995</v>
          </cell>
          <cell r="Y659">
            <v>8.9719999999999995</v>
          </cell>
          <cell r="Z659">
            <v>17.423999999999999</v>
          </cell>
          <cell r="AA659">
            <v>1.5884</v>
          </cell>
          <cell r="AB659">
            <v>16.923999999999999</v>
          </cell>
          <cell r="AC659">
            <v>10.416</v>
          </cell>
          <cell r="AD659">
            <v>5.1740000000000004</v>
          </cell>
          <cell r="AE659">
            <v>39.527999999999999</v>
          </cell>
          <cell r="AF659">
            <v>5.58</v>
          </cell>
          <cell r="AG659">
            <v>22.155999999999999</v>
          </cell>
          <cell r="AH659">
            <v>4.5960000000000001</v>
          </cell>
          <cell r="AI659">
            <v>21.611999999999998</v>
          </cell>
          <cell r="AJ659">
            <v>22.712</v>
          </cell>
          <cell r="AK659">
            <v>7.64</v>
          </cell>
          <cell r="AL659">
            <v>8.0839999999999996</v>
          </cell>
          <cell r="AM659">
            <v>16.436</v>
          </cell>
        </row>
        <row r="660">
          <cell r="P660">
            <v>0.65700000000000003</v>
          </cell>
          <cell r="Q660">
            <v>4.0439999999999996</v>
          </cell>
          <cell r="R660">
            <v>12.831</v>
          </cell>
          <cell r="S660">
            <v>1.286</v>
          </cell>
          <cell r="T660">
            <v>40.091000000000001</v>
          </cell>
          <cell r="U660">
            <v>1.486</v>
          </cell>
          <cell r="V660">
            <v>8.516</v>
          </cell>
          <cell r="W660">
            <v>10.845000000000001</v>
          </cell>
          <cell r="X660">
            <v>9.4589999999999996</v>
          </cell>
          <cell r="Y660">
            <v>8.9589999999999996</v>
          </cell>
          <cell r="Z660">
            <v>17.402999999999999</v>
          </cell>
          <cell r="AA660">
            <v>1.5872999999999999</v>
          </cell>
          <cell r="AB660">
            <v>16.902999999999999</v>
          </cell>
          <cell r="AC660">
            <v>10.401999999999999</v>
          </cell>
          <cell r="AD660">
            <v>5.1654999999999998</v>
          </cell>
          <cell r="AE660">
            <v>39.491</v>
          </cell>
          <cell r="AF660">
            <v>5.5724999999999998</v>
          </cell>
          <cell r="AG660">
            <v>22.132000000000001</v>
          </cell>
          <cell r="AH660">
            <v>4.5869999999999997</v>
          </cell>
          <cell r="AI660">
            <v>21.588999999999999</v>
          </cell>
          <cell r="AJ660">
            <v>22.689</v>
          </cell>
          <cell r="AK660">
            <v>7.63</v>
          </cell>
          <cell r="AL660">
            <v>8.0730000000000004</v>
          </cell>
          <cell r="AM660">
            <v>16.417000000000002</v>
          </cell>
        </row>
        <row r="661">
          <cell r="P661">
            <v>0.65800000000000003</v>
          </cell>
          <cell r="Q661">
            <v>4.0359999999999996</v>
          </cell>
          <cell r="R661">
            <v>12.814</v>
          </cell>
          <cell r="S661">
            <v>1.284</v>
          </cell>
          <cell r="T661">
            <v>40.054000000000002</v>
          </cell>
          <cell r="U661">
            <v>1.484</v>
          </cell>
          <cell r="V661">
            <v>8.5039999999999996</v>
          </cell>
          <cell r="W661">
            <v>10.83</v>
          </cell>
          <cell r="X661">
            <v>9.4459999999999997</v>
          </cell>
          <cell r="Y661">
            <v>8.9459999999999997</v>
          </cell>
          <cell r="Z661">
            <v>17.382000000000001</v>
          </cell>
          <cell r="AA661">
            <v>1.5862000000000001</v>
          </cell>
          <cell r="AB661">
            <v>16.882000000000001</v>
          </cell>
          <cell r="AC661">
            <v>10.388</v>
          </cell>
          <cell r="AD661">
            <v>5.157</v>
          </cell>
          <cell r="AE661">
            <v>39.454000000000001</v>
          </cell>
          <cell r="AF661">
            <v>5.5650000000000004</v>
          </cell>
          <cell r="AG661">
            <v>22.108000000000001</v>
          </cell>
          <cell r="AH661">
            <v>4.5780000000000003</v>
          </cell>
          <cell r="AI661">
            <v>21.565999999999999</v>
          </cell>
          <cell r="AJ661">
            <v>22.666</v>
          </cell>
          <cell r="AK661">
            <v>7.62</v>
          </cell>
          <cell r="AL661">
            <v>8.0619999999999994</v>
          </cell>
          <cell r="AM661">
            <v>16.398</v>
          </cell>
        </row>
        <row r="662">
          <cell r="P662">
            <v>0.65900000000000003</v>
          </cell>
          <cell r="Q662">
            <v>4.0279999999999996</v>
          </cell>
          <cell r="R662">
            <v>12.797000000000001</v>
          </cell>
          <cell r="S662">
            <v>1.282</v>
          </cell>
          <cell r="T662">
            <v>40.017000000000003</v>
          </cell>
          <cell r="U662">
            <v>1.482</v>
          </cell>
          <cell r="V662">
            <v>8.4920000000000009</v>
          </cell>
          <cell r="W662">
            <v>10.815</v>
          </cell>
          <cell r="X662">
            <v>9.4329999999999998</v>
          </cell>
          <cell r="Y662">
            <v>8.9329999999999998</v>
          </cell>
          <cell r="Z662">
            <v>17.361000000000001</v>
          </cell>
          <cell r="AA662">
            <v>1.5851</v>
          </cell>
          <cell r="AB662">
            <v>16.861000000000001</v>
          </cell>
          <cell r="AC662">
            <v>10.374000000000001</v>
          </cell>
          <cell r="AD662">
            <v>5.1485000000000003</v>
          </cell>
          <cell r="AE662">
            <v>39.417000000000002</v>
          </cell>
          <cell r="AF662">
            <v>5.5575000000000001</v>
          </cell>
          <cell r="AG662">
            <v>22.084</v>
          </cell>
          <cell r="AH662">
            <v>4.569</v>
          </cell>
          <cell r="AI662">
            <v>21.542999999999999</v>
          </cell>
          <cell r="AJ662">
            <v>22.643000000000001</v>
          </cell>
          <cell r="AK662">
            <v>7.61</v>
          </cell>
          <cell r="AL662">
            <v>8.0510000000000002</v>
          </cell>
          <cell r="AM662">
            <v>16.379000000000001</v>
          </cell>
        </row>
        <row r="663">
          <cell r="P663">
            <v>0.66</v>
          </cell>
          <cell r="Q663">
            <v>4.0199999999999996</v>
          </cell>
          <cell r="R663">
            <v>12.78</v>
          </cell>
          <cell r="S663">
            <v>1.28</v>
          </cell>
          <cell r="T663">
            <v>39.979999999999997</v>
          </cell>
          <cell r="U663">
            <v>1.48</v>
          </cell>
          <cell r="V663">
            <v>8.48</v>
          </cell>
          <cell r="W663">
            <v>10.8</v>
          </cell>
          <cell r="X663">
            <v>9.42</v>
          </cell>
          <cell r="Y663">
            <v>8.92</v>
          </cell>
          <cell r="Z663">
            <v>17.34</v>
          </cell>
          <cell r="AA663">
            <v>1.5840000000000001</v>
          </cell>
          <cell r="AB663">
            <v>16.84</v>
          </cell>
          <cell r="AC663">
            <v>10.36</v>
          </cell>
          <cell r="AD663">
            <v>5.14</v>
          </cell>
          <cell r="AE663">
            <v>39.380000000000003</v>
          </cell>
          <cell r="AF663">
            <v>5.55</v>
          </cell>
          <cell r="AG663">
            <v>22.06</v>
          </cell>
          <cell r="AH663">
            <v>4.5599999999999996</v>
          </cell>
          <cell r="AI663">
            <v>21.52</v>
          </cell>
          <cell r="AJ663">
            <v>22.62</v>
          </cell>
          <cell r="AK663">
            <v>7.6</v>
          </cell>
          <cell r="AL663">
            <v>8.0399999999999991</v>
          </cell>
          <cell r="AM663">
            <v>16.36</v>
          </cell>
        </row>
        <row r="664">
          <cell r="P664">
            <v>0.66100000000000003</v>
          </cell>
          <cell r="Q664">
            <v>4.0119999999999996</v>
          </cell>
          <cell r="R664">
            <v>12.763</v>
          </cell>
          <cell r="S664">
            <v>1.278</v>
          </cell>
          <cell r="T664">
            <v>39.942999999999998</v>
          </cell>
          <cell r="U664">
            <v>1.478</v>
          </cell>
          <cell r="V664">
            <v>8.468</v>
          </cell>
          <cell r="W664">
            <v>10.785</v>
          </cell>
          <cell r="X664">
            <v>9.407</v>
          </cell>
          <cell r="Y664">
            <v>8.907</v>
          </cell>
          <cell r="Z664">
            <v>17.318999999999999</v>
          </cell>
          <cell r="AA664">
            <v>1.5829</v>
          </cell>
          <cell r="AB664">
            <v>16.818999999999999</v>
          </cell>
          <cell r="AC664">
            <v>10.346</v>
          </cell>
          <cell r="AD664">
            <v>5.1315</v>
          </cell>
          <cell r="AE664">
            <v>39.343000000000004</v>
          </cell>
          <cell r="AF664">
            <v>5.5425000000000004</v>
          </cell>
          <cell r="AG664">
            <v>22.036000000000001</v>
          </cell>
          <cell r="AH664">
            <v>4.5510000000000002</v>
          </cell>
          <cell r="AI664">
            <v>21.497</v>
          </cell>
          <cell r="AJ664">
            <v>22.597000000000001</v>
          </cell>
          <cell r="AK664">
            <v>7.59</v>
          </cell>
          <cell r="AL664">
            <v>8.0289999999999999</v>
          </cell>
          <cell r="AM664">
            <v>16.341000000000001</v>
          </cell>
        </row>
        <row r="665">
          <cell r="P665">
            <v>0.66200000000000003</v>
          </cell>
          <cell r="Q665">
            <v>4.0039999999999996</v>
          </cell>
          <cell r="R665">
            <v>12.746</v>
          </cell>
          <cell r="S665">
            <v>1.276</v>
          </cell>
          <cell r="T665">
            <v>39.905999999999999</v>
          </cell>
          <cell r="U665">
            <v>1.476</v>
          </cell>
          <cell r="V665">
            <v>8.4559999999999995</v>
          </cell>
          <cell r="W665">
            <v>10.77</v>
          </cell>
          <cell r="X665">
            <v>9.3940000000000001</v>
          </cell>
          <cell r="Y665">
            <v>8.8940000000000001</v>
          </cell>
          <cell r="Z665">
            <v>17.297999999999998</v>
          </cell>
          <cell r="AA665">
            <v>1.5818000000000001</v>
          </cell>
          <cell r="AB665">
            <v>16.797999999999998</v>
          </cell>
          <cell r="AC665">
            <v>10.332000000000001</v>
          </cell>
          <cell r="AD665">
            <v>5.1230000000000002</v>
          </cell>
          <cell r="AE665">
            <v>39.305999999999997</v>
          </cell>
          <cell r="AF665">
            <v>5.5350000000000001</v>
          </cell>
          <cell r="AG665">
            <v>22.012</v>
          </cell>
          <cell r="AH665">
            <v>4.5419999999999998</v>
          </cell>
          <cell r="AI665">
            <v>21.474</v>
          </cell>
          <cell r="AJ665">
            <v>22.574000000000002</v>
          </cell>
          <cell r="AK665">
            <v>7.58</v>
          </cell>
          <cell r="AL665">
            <v>8.0180000000000007</v>
          </cell>
          <cell r="AM665">
            <v>16.321999999999999</v>
          </cell>
        </row>
        <row r="666">
          <cell r="P666">
            <v>0.66300000000000003</v>
          </cell>
          <cell r="Q666">
            <v>3.996</v>
          </cell>
          <cell r="R666">
            <v>12.728999999999999</v>
          </cell>
          <cell r="S666">
            <v>1.274</v>
          </cell>
          <cell r="T666">
            <v>39.869</v>
          </cell>
          <cell r="U666">
            <v>1.474</v>
          </cell>
          <cell r="V666">
            <v>8.4440000000000008</v>
          </cell>
          <cell r="W666">
            <v>10.755000000000001</v>
          </cell>
          <cell r="X666">
            <v>9.3810000000000002</v>
          </cell>
          <cell r="Y666">
            <v>8.8810000000000002</v>
          </cell>
          <cell r="Z666">
            <v>17.277000000000001</v>
          </cell>
          <cell r="AA666">
            <v>1.5807</v>
          </cell>
          <cell r="AB666">
            <v>16.777000000000001</v>
          </cell>
          <cell r="AC666">
            <v>10.318</v>
          </cell>
          <cell r="AD666">
            <v>5.1144999999999996</v>
          </cell>
          <cell r="AE666">
            <v>39.268999999999998</v>
          </cell>
          <cell r="AF666">
            <v>5.5274999999999999</v>
          </cell>
          <cell r="AG666">
            <v>21.988</v>
          </cell>
          <cell r="AH666">
            <v>4.5330000000000004</v>
          </cell>
          <cell r="AI666">
            <v>21.451000000000001</v>
          </cell>
          <cell r="AJ666">
            <v>22.550999999999998</v>
          </cell>
          <cell r="AK666">
            <v>7.57</v>
          </cell>
          <cell r="AL666">
            <v>8.0069999999999997</v>
          </cell>
          <cell r="AM666">
            <v>16.303000000000001</v>
          </cell>
        </row>
        <row r="667">
          <cell r="P667">
            <v>0.66400000000000003</v>
          </cell>
          <cell r="Q667">
            <v>3.988</v>
          </cell>
          <cell r="R667">
            <v>12.712</v>
          </cell>
          <cell r="S667">
            <v>1.272</v>
          </cell>
          <cell r="T667">
            <v>39.832000000000001</v>
          </cell>
          <cell r="U667">
            <v>1.472</v>
          </cell>
          <cell r="V667">
            <v>8.4320000000000004</v>
          </cell>
          <cell r="W667">
            <v>10.74</v>
          </cell>
          <cell r="X667">
            <v>9.3680000000000003</v>
          </cell>
          <cell r="Y667">
            <v>8.8680000000000003</v>
          </cell>
          <cell r="Z667">
            <v>17.256</v>
          </cell>
          <cell r="AA667">
            <v>1.5795999999999999</v>
          </cell>
          <cell r="AB667">
            <v>16.756</v>
          </cell>
          <cell r="AC667">
            <v>10.304</v>
          </cell>
          <cell r="AD667">
            <v>5.1059999999999999</v>
          </cell>
          <cell r="AE667">
            <v>39.231999999999999</v>
          </cell>
          <cell r="AF667">
            <v>5.52</v>
          </cell>
          <cell r="AG667">
            <v>21.963999999999999</v>
          </cell>
          <cell r="AH667">
            <v>4.524</v>
          </cell>
          <cell r="AI667">
            <v>21.428000000000001</v>
          </cell>
          <cell r="AJ667">
            <v>22.527999999999999</v>
          </cell>
          <cell r="AK667">
            <v>7.56</v>
          </cell>
          <cell r="AL667">
            <v>7.9960000000000004</v>
          </cell>
          <cell r="AM667">
            <v>16.283999999999999</v>
          </cell>
        </row>
        <row r="668">
          <cell r="P668">
            <v>0.66500000000000004</v>
          </cell>
          <cell r="Q668">
            <v>3.98</v>
          </cell>
          <cell r="R668">
            <v>12.695</v>
          </cell>
          <cell r="S668">
            <v>1.27</v>
          </cell>
          <cell r="T668">
            <v>39.795000000000002</v>
          </cell>
          <cell r="U668">
            <v>1.47</v>
          </cell>
          <cell r="V668">
            <v>8.42</v>
          </cell>
          <cell r="W668">
            <v>10.725</v>
          </cell>
          <cell r="X668">
            <v>9.3550000000000004</v>
          </cell>
          <cell r="Y668">
            <v>8.8550000000000004</v>
          </cell>
          <cell r="Z668">
            <v>17.234999999999999</v>
          </cell>
          <cell r="AA668">
            <v>1.5785</v>
          </cell>
          <cell r="AB668">
            <v>16.734999999999999</v>
          </cell>
          <cell r="AC668">
            <v>10.29</v>
          </cell>
          <cell r="AD668">
            <v>5.0975000000000001</v>
          </cell>
          <cell r="AE668">
            <v>39.195</v>
          </cell>
          <cell r="AF668">
            <v>5.5125000000000002</v>
          </cell>
          <cell r="AG668">
            <v>21.94</v>
          </cell>
          <cell r="AH668">
            <v>4.5149999999999997</v>
          </cell>
          <cell r="AI668">
            <v>21.405000000000001</v>
          </cell>
          <cell r="AJ668">
            <v>22.504999999999999</v>
          </cell>
          <cell r="AK668">
            <v>7.55</v>
          </cell>
          <cell r="AL668">
            <v>7.9850000000000003</v>
          </cell>
          <cell r="AM668">
            <v>16.265000000000001</v>
          </cell>
        </row>
        <row r="669">
          <cell r="P669">
            <v>0.66600000000000004</v>
          </cell>
          <cell r="Q669">
            <v>3.972</v>
          </cell>
          <cell r="R669">
            <v>12.678000000000001</v>
          </cell>
          <cell r="S669">
            <v>1.268</v>
          </cell>
          <cell r="T669">
            <v>39.758000000000003</v>
          </cell>
          <cell r="U669">
            <v>1.468</v>
          </cell>
          <cell r="V669">
            <v>8.4079999999999995</v>
          </cell>
          <cell r="W669">
            <v>10.71</v>
          </cell>
          <cell r="X669">
            <v>9.3420000000000005</v>
          </cell>
          <cell r="Y669">
            <v>8.8420000000000005</v>
          </cell>
          <cell r="Z669">
            <v>17.213999999999999</v>
          </cell>
          <cell r="AA669">
            <v>1.5773999999999999</v>
          </cell>
          <cell r="AB669">
            <v>16.713999999999999</v>
          </cell>
          <cell r="AC669">
            <v>10.276</v>
          </cell>
          <cell r="AD669">
            <v>5.0890000000000004</v>
          </cell>
          <cell r="AE669">
            <v>39.158000000000001</v>
          </cell>
          <cell r="AF669">
            <v>5.5049999999999999</v>
          </cell>
          <cell r="AG669">
            <v>21.916</v>
          </cell>
          <cell r="AH669">
            <v>4.5060000000000002</v>
          </cell>
          <cell r="AI669">
            <v>21.382000000000001</v>
          </cell>
          <cell r="AJ669">
            <v>22.481999999999999</v>
          </cell>
          <cell r="AK669">
            <v>7.54</v>
          </cell>
          <cell r="AL669">
            <v>7.9740000000000002</v>
          </cell>
          <cell r="AM669">
            <v>16.245999999999999</v>
          </cell>
        </row>
        <row r="670">
          <cell r="P670">
            <v>0.66700000000000004</v>
          </cell>
          <cell r="Q670">
            <v>3.964</v>
          </cell>
          <cell r="R670">
            <v>12.661</v>
          </cell>
          <cell r="S670">
            <v>1.266</v>
          </cell>
          <cell r="T670">
            <v>39.720999999999997</v>
          </cell>
          <cell r="U670">
            <v>1.466</v>
          </cell>
          <cell r="V670">
            <v>8.3960000000000008</v>
          </cell>
          <cell r="W670">
            <v>10.695</v>
          </cell>
          <cell r="X670">
            <v>9.3290000000000006</v>
          </cell>
          <cell r="Y670">
            <v>8.8290000000000006</v>
          </cell>
          <cell r="Z670">
            <v>17.193000000000001</v>
          </cell>
          <cell r="AA670">
            <v>1.5763</v>
          </cell>
          <cell r="AB670">
            <v>16.693000000000001</v>
          </cell>
          <cell r="AC670">
            <v>10.262</v>
          </cell>
          <cell r="AD670">
            <v>5.0804999999999998</v>
          </cell>
          <cell r="AE670">
            <v>39.121000000000002</v>
          </cell>
          <cell r="AF670">
            <v>5.4974999999999996</v>
          </cell>
          <cell r="AG670">
            <v>21.891999999999999</v>
          </cell>
          <cell r="AH670">
            <v>4.4969999999999999</v>
          </cell>
          <cell r="AI670">
            <v>21.359000000000002</v>
          </cell>
          <cell r="AJ670">
            <v>22.459</v>
          </cell>
          <cell r="AK670">
            <v>7.53</v>
          </cell>
          <cell r="AL670">
            <v>7.9630000000000001</v>
          </cell>
          <cell r="AM670">
            <v>16.227</v>
          </cell>
        </row>
        <row r="671">
          <cell r="P671">
            <v>0.66800000000000004</v>
          </cell>
          <cell r="Q671">
            <v>3.956</v>
          </cell>
          <cell r="R671">
            <v>12.644</v>
          </cell>
          <cell r="S671">
            <v>1.264</v>
          </cell>
          <cell r="T671">
            <v>39.683999999999997</v>
          </cell>
          <cell r="U671">
            <v>1.464</v>
          </cell>
          <cell r="V671">
            <v>8.3840000000000003</v>
          </cell>
          <cell r="W671">
            <v>10.68</v>
          </cell>
          <cell r="X671">
            <v>9.3160000000000007</v>
          </cell>
          <cell r="Y671">
            <v>8.8160000000000007</v>
          </cell>
          <cell r="Z671">
            <v>17.172000000000001</v>
          </cell>
          <cell r="AA671">
            <v>1.5751999999999999</v>
          </cell>
          <cell r="AB671">
            <v>16.672000000000001</v>
          </cell>
          <cell r="AC671">
            <v>10.247999999999999</v>
          </cell>
          <cell r="AD671">
            <v>5.0720000000000001</v>
          </cell>
          <cell r="AE671">
            <v>39.084000000000003</v>
          </cell>
          <cell r="AF671">
            <v>5.49</v>
          </cell>
          <cell r="AG671">
            <v>21.867999999999999</v>
          </cell>
          <cell r="AH671">
            <v>4.4880000000000004</v>
          </cell>
          <cell r="AI671">
            <v>21.335999999999999</v>
          </cell>
          <cell r="AJ671">
            <v>22.436</v>
          </cell>
          <cell r="AK671">
            <v>7.52</v>
          </cell>
          <cell r="AL671">
            <v>7.952</v>
          </cell>
          <cell r="AM671">
            <v>16.207999999999998</v>
          </cell>
        </row>
        <row r="672">
          <cell r="P672">
            <v>0.66900000000000004</v>
          </cell>
          <cell r="Q672">
            <v>3.948</v>
          </cell>
          <cell r="R672">
            <v>12.627000000000001</v>
          </cell>
          <cell r="S672">
            <v>1.262</v>
          </cell>
          <cell r="T672">
            <v>39.646999999999998</v>
          </cell>
          <cell r="U672">
            <v>1.462</v>
          </cell>
          <cell r="V672">
            <v>8.3719999999999999</v>
          </cell>
          <cell r="W672">
            <v>10.664999999999999</v>
          </cell>
          <cell r="X672">
            <v>9.3030000000000008</v>
          </cell>
          <cell r="Y672">
            <v>8.8030000000000008</v>
          </cell>
          <cell r="Z672">
            <v>17.151</v>
          </cell>
          <cell r="AA672">
            <v>1.5741000000000001</v>
          </cell>
          <cell r="AB672">
            <v>16.651</v>
          </cell>
          <cell r="AC672">
            <v>10.234</v>
          </cell>
          <cell r="AD672">
            <v>5.0635000000000003</v>
          </cell>
          <cell r="AE672">
            <v>39.046999999999997</v>
          </cell>
          <cell r="AF672">
            <v>5.4824999999999999</v>
          </cell>
          <cell r="AG672">
            <v>21.844000000000001</v>
          </cell>
          <cell r="AH672">
            <v>4.4790000000000001</v>
          </cell>
          <cell r="AI672">
            <v>21.312999999999999</v>
          </cell>
          <cell r="AJ672">
            <v>22.413</v>
          </cell>
          <cell r="AK672">
            <v>7.51</v>
          </cell>
          <cell r="AL672">
            <v>7.9409999999999998</v>
          </cell>
          <cell r="AM672">
            <v>16.189</v>
          </cell>
        </row>
        <row r="673">
          <cell r="P673">
            <v>0.67</v>
          </cell>
          <cell r="Q673">
            <v>3.94</v>
          </cell>
          <cell r="R673">
            <v>12.61</v>
          </cell>
          <cell r="S673">
            <v>1.26</v>
          </cell>
          <cell r="T673">
            <v>39.61</v>
          </cell>
          <cell r="U673">
            <v>1.46</v>
          </cell>
          <cell r="V673">
            <v>8.36</v>
          </cell>
          <cell r="W673">
            <v>10.65</v>
          </cell>
          <cell r="X673">
            <v>9.2899999999999991</v>
          </cell>
          <cell r="Y673">
            <v>8.7899999999999991</v>
          </cell>
          <cell r="Z673">
            <v>17.13</v>
          </cell>
          <cell r="AA673">
            <v>1.573</v>
          </cell>
          <cell r="AB673">
            <v>16.63</v>
          </cell>
          <cell r="AC673">
            <v>10.220000000000001</v>
          </cell>
          <cell r="AD673">
            <v>5.0549999999999997</v>
          </cell>
          <cell r="AE673">
            <v>39.01</v>
          </cell>
          <cell r="AF673">
            <v>5.4749999999999996</v>
          </cell>
          <cell r="AG673">
            <v>21.82</v>
          </cell>
          <cell r="AH673">
            <v>4.47</v>
          </cell>
          <cell r="AI673">
            <v>21.29</v>
          </cell>
          <cell r="AJ673">
            <v>22.39</v>
          </cell>
          <cell r="AK673">
            <v>7.5</v>
          </cell>
          <cell r="AL673">
            <v>7.93</v>
          </cell>
          <cell r="AM673">
            <v>16.170000000000002</v>
          </cell>
        </row>
        <row r="674">
          <cell r="P674">
            <v>0.67100000000000004</v>
          </cell>
          <cell r="Q674">
            <v>3.9319999999999999</v>
          </cell>
          <cell r="R674">
            <v>12.593</v>
          </cell>
          <cell r="S674">
            <v>1.258</v>
          </cell>
          <cell r="T674">
            <v>39.573</v>
          </cell>
          <cell r="U674">
            <v>1.458</v>
          </cell>
          <cell r="V674">
            <v>8.3480000000000008</v>
          </cell>
          <cell r="W674">
            <v>10.635</v>
          </cell>
          <cell r="X674">
            <v>9.2769999999999992</v>
          </cell>
          <cell r="Y674">
            <v>8.7769999999999992</v>
          </cell>
          <cell r="Z674">
            <v>17.109000000000002</v>
          </cell>
          <cell r="AA674">
            <v>1.5719000000000001</v>
          </cell>
          <cell r="AB674">
            <v>16.609000000000002</v>
          </cell>
          <cell r="AC674">
            <v>10.206</v>
          </cell>
          <cell r="AD674">
            <v>5.0465</v>
          </cell>
          <cell r="AE674">
            <v>38.972999999999999</v>
          </cell>
          <cell r="AF674">
            <v>5.4675000000000002</v>
          </cell>
          <cell r="AG674">
            <v>21.795999999999999</v>
          </cell>
          <cell r="AH674">
            <v>4.4610000000000003</v>
          </cell>
          <cell r="AI674">
            <v>21.266999999999999</v>
          </cell>
          <cell r="AJ674">
            <v>22.367000000000001</v>
          </cell>
          <cell r="AK674">
            <v>7.49</v>
          </cell>
          <cell r="AL674">
            <v>7.9189999999999996</v>
          </cell>
          <cell r="AM674">
            <v>16.151</v>
          </cell>
        </row>
        <row r="675">
          <cell r="P675">
            <v>0.67200000000000004</v>
          </cell>
          <cell r="Q675">
            <v>3.9239999999999999</v>
          </cell>
          <cell r="R675">
            <v>12.576000000000001</v>
          </cell>
          <cell r="S675">
            <v>1.256</v>
          </cell>
          <cell r="T675">
            <v>39.536000000000001</v>
          </cell>
          <cell r="U675">
            <v>1.456</v>
          </cell>
          <cell r="V675">
            <v>8.3360000000000003</v>
          </cell>
          <cell r="W675">
            <v>10.62</v>
          </cell>
          <cell r="X675">
            <v>9.2639999999999993</v>
          </cell>
          <cell r="Y675">
            <v>8.7639999999999993</v>
          </cell>
          <cell r="Z675">
            <v>17.088000000000001</v>
          </cell>
          <cell r="AA675">
            <v>1.5708</v>
          </cell>
          <cell r="AB675">
            <v>16.588000000000001</v>
          </cell>
          <cell r="AC675">
            <v>10.192</v>
          </cell>
          <cell r="AD675">
            <v>5.0380000000000003</v>
          </cell>
          <cell r="AE675">
            <v>38.936</v>
          </cell>
          <cell r="AF675">
            <v>5.46</v>
          </cell>
          <cell r="AG675">
            <v>21.771999999999998</v>
          </cell>
          <cell r="AH675">
            <v>4.452</v>
          </cell>
          <cell r="AI675">
            <v>21.244</v>
          </cell>
          <cell r="AJ675">
            <v>22.344000000000001</v>
          </cell>
          <cell r="AK675">
            <v>7.48</v>
          </cell>
          <cell r="AL675">
            <v>7.9080000000000004</v>
          </cell>
          <cell r="AM675">
            <v>16.132000000000001</v>
          </cell>
        </row>
        <row r="676">
          <cell r="P676">
            <v>0.67300000000000004</v>
          </cell>
          <cell r="Q676">
            <v>3.9159999999999999</v>
          </cell>
          <cell r="R676">
            <v>12.558999999999999</v>
          </cell>
          <cell r="S676">
            <v>1.254</v>
          </cell>
          <cell r="T676">
            <v>39.499000000000002</v>
          </cell>
          <cell r="U676">
            <v>1.454</v>
          </cell>
          <cell r="V676">
            <v>8.3239999999999998</v>
          </cell>
          <cell r="W676">
            <v>10.605</v>
          </cell>
          <cell r="X676">
            <v>9.2509999999999994</v>
          </cell>
          <cell r="Y676">
            <v>8.7509999999999994</v>
          </cell>
          <cell r="Z676">
            <v>17.067</v>
          </cell>
          <cell r="AA676">
            <v>1.5697000000000001</v>
          </cell>
          <cell r="AB676">
            <v>16.567</v>
          </cell>
          <cell r="AC676">
            <v>10.178000000000001</v>
          </cell>
          <cell r="AD676">
            <v>5.0294999999999996</v>
          </cell>
          <cell r="AE676">
            <v>38.899000000000001</v>
          </cell>
          <cell r="AF676">
            <v>5.4524999999999997</v>
          </cell>
          <cell r="AG676">
            <v>21.748000000000001</v>
          </cell>
          <cell r="AH676">
            <v>4.4429999999999996</v>
          </cell>
          <cell r="AI676">
            <v>21.221</v>
          </cell>
          <cell r="AJ676">
            <v>22.321000000000002</v>
          </cell>
          <cell r="AK676">
            <v>7.47</v>
          </cell>
          <cell r="AL676">
            <v>7.8970000000000002</v>
          </cell>
          <cell r="AM676">
            <v>16.113</v>
          </cell>
        </row>
        <row r="677">
          <cell r="P677">
            <v>0.67400000000000004</v>
          </cell>
          <cell r="Q677">
            <v>3.9079999999999999</v>
          </cell>
          <cell r="R677">
            <v>12.542</v>
          </cell>
          <cell r="S677">
            <v>1.252</v>
          </cell>
          <cell r="T677">
            <v>39.462000000000003</v>
          </cell>
          <cell r="U677">
            <v>1.452</v>
          </cell>
          <cell r="V677">
            <v>8.3119999999999994</v>
          </cell>
          <cell r="W677">
            <v>10.59</v>
          </cell>
          <cell r="X677">
            <v>9.2379999999999995</v>
          </cell>
          <cell r="Y677">
            <v>8.7379999999999995</v>
          </cell>
          <cell r="Z677">
            <v>17.045999999999999</v>
          </cell>
          <cell r="AA677">
            <v>1.5686</v>
          </cell>
          <cell r="AB677">
            <v>16.545999999999999</v>
          </cell>
          <cell r="AC677">
            <v>10.164</v>
          </cell>
          <cell r="AD677">
            <v>5.0209999999999999</v>
          </cell>
          <cell r="AE677">
            <v>38.862000000000002</v>
          </cell>
          <cell r="AF677">
            <v>5.4450000000000003</v>
          </cell>
          <cell r="AG677">
            <v>21.724</v>
          </cell>
          <cell r="AH677">
            <v>4.4340000000000002</v>
          </cell>
          <cell r="AI677">
            <v>21.198</v>
          </cell>
          <cell r="AJ677">
            <v>22.297999999999998</v>
          </cell>
          <cell r="AK677">
            <v>7.46</v>
          </cell>
          <cell r="AL677">
            <v>7.8860000000000001</v>
          </cell>
          <cell r="AM677">
            <v>16.094000000000001</v>
          </cell>
        </row>
        <row r="678">
          <cell r="P678">
            <v>0.67500000000000004</v>
          </cell>
          <cell r="Q678">
            <v>3.9</v>
          </cell>
          <cell r="R678">
            <v>12.525</v>
          </cell>
          <cell r="S678">
            <v>1.25</v>
          </cell>
          <cell r="T678">
            <v>39.424999999999997</v>
          </cell>
          <cell r="U678">
            <v>1.45</v>
          </cell>
          <cell r="V678">
            <v>8.3000000000000007</v>
          </cell>
          <cell r="W678">
            <v>10.574999999999999</v>
          </cell>
          <cell r="X678">
            <v>9.2249999999999996</v>
          </cell>
          <cell r="Y678">
            <v>8.7249999999999996</v>
          </cell>
          <cell r="Z678">
            <v>17.024999999999999</v>
          </cell>
          <cell r="AA678">
            <v>1.5674999999999999</v>
          </cell>
          <cell r="AB678">
            <v>16.524999999999999</v>
          </cell>
          <cell r="AC678">
            <v>10.15</v>
          </cell>
          <cell r="AD678">
            <v>5.0125000000000002</v>
          </cell>
          <cell r="AE678">
            <v>38.825000000000003</v>
          </cell>
          <cell r="AF678">
            <v>5.4375</v>
          </cell>
          <cell r="AG678">
            <v>21.7</v>
          </cell>
          <cell r="AH678">
            <v>4.4249999999999998</v>
          </cell>
          <cell r="AI678">
            <v>21.175000000000001</v>
          </cell>
          <cell r="AJ678">
            <v>22.274999999999999</v>
          </cell>
          <cell r="AK678">
            <v>7.45</v>
          </cell>
          <cell r="AL678">
            <v>7.875</v>
          </cell>
          <cell r="AM678">
            <v>16.074999999999999</v>
          </cell>
        </row>
        <row r="679">
          <cell r="P679">
            <v>0.67600000000000005</v>
          </cell>
          <cell r="Q679">
            <v>3.8919999999999999</v>
          </cell>
          <cell r="R679">
            <v>12.507999999999999</v>
          </cell>
          <cell r="S679">
            <v>1.248</v>
          </cell>
          <cell r="T679">
            <v>39.387999999999998</v>
          </cell>
          <cell r="U679">
            <v>1.448</v>
          </cell>
          <cell r="V679">
            <v>8.2880000000000003</v>
          </cell>
          <cell r="W679">
            <v>10.56</v>
          </cell>
          <cell r="X679">
            <v>9.2119999999999997</v>
          </cell>
          <cell r="Y679">
            <v>8.7119999999999997</v>
          </cell>
          <cell r="Z679">
            <v>17.004000000000001</v>
          </cell>
          <cell r="AA679">
            <v>1.5664</v>
          </cell>
          <cell r="AB679">
            <v>16.504000000000001</v>
          </cell>
          <cell r="AC679">
            <v>10.135999999999999</v>
          </cell>
          <cell r="AD679">
            <v>5.0039999999999996</v>
          </cell>
          <cell r="AE679">
            <v>38.787999999999997</v>
          </cell>
          <cell r="AF679">
            <v>5.43</v>
          </cell>
          <cell r="AG679">
            <v>21.675999999999998</v>
          </cell>
          <cell r="AH679">
            <v>4.4160000000000004</v>
          </cell>
          <cell r="AI679">
            <v>21.152000000000001</v>
          </cell>
          <cell r="AJ679">
            <v>22.251999999999999</v>
          </cell>
          <cell r="AK679">
            <v>7.44</v>
          </cell>
          <cell r="AL679">
            <v>7.8639999999999999</v>
          </cell>
          <cell r="AM679">
            <v>16.056000000000001</v>
          </cell>
        </row>
        <row r="680">
          <cell r="P680">
            <v>0.67700000000000005</v>
          </cell>
          <cell r="Q680">
            <v>3.8839999999999999</v>
          </cell>
          <cell r="R680">
            <v>12.491</v>
          </cell>
          <cell r="S680">
            <v>1.246</v>
          </cell>
          <cell r="T680">
            <v>39.350999999999999</v>
          </cell>
          <cell r="U680">
            <v>1.446</v>
          </cell>
          <cell r="V680">
            <v>8.2759999999999998</v>
          </cell>
          <cell r="W680">
            <v>10.545</v>
          </cell>
          <cell r="X680">
            <v>9.1989999999999998</v>
          </cell>
          <cell r="Y680">
            <v>8.6989999999999998</v>
          </cell>
          <cell r="Z680">
            <v>16.983000000000001</v>
          </cell>
          <cell r="AA680">
            <v>1.5652999999999999</v>
          </cell>
          <cell r="AB680">
            <v>16.483000000000001</v>
          </cell>
          <cell r="AC680">
            <v>10.122</v>
          </cell>
          <cell r="AD680">
            <v>4.9954999999999998</v>
          </cell>
          <cell r="AE680">
            <v>38.750999999999998</v>
          </cell>
          <cell r="AF680">
            <v>5.4225000000000003</v>
          </cell>
          <cell r="AG680">
            <v>21.652000000000001</v>
          </cell>
          <cell r="AH680">
            <v>4.407</v>
          </cell>
          <cell r="AI680">
            <v>21.129000000000001</v>
          </cell>
          <cell r="AJ680">
            <v>22.228999999999999</v>
          </cell>
          <cell r="AK680">
            <v>7.43</v>
          </cell>
          <cell r="AL680">
            <v>7.8529999999999998</v>
          </cell>
          <cell r="AM680">
            <v>16.036999999999999</v>
          </cell>
        </row>
        <row r="681">
          <cell r="P681">
            <v>0.67800000000000005</v>
          </cell>
          <cell r="Q681">
            <v>3.8759999999999999</v>
          </cell>
          <cell r="R681">
            <v>12.474</v>
          </cell>
          <cell r="S681">
            <v>1.244</v>
          </cell>
          <cell r="T681">
            <v>39.314</v>
          </cell>
          <cell r="U681">
            <v>1.444</v>
          </cell>
          <cell r="V681">
            <v>8.2639999999999993</v>
          </cell>
          <cell r="W681">
            <v>10.53</v>
          </cell>
          <cell r="X681">
            <v>9.1859999999999999</v>
          </cell>
          <cell r="Y681">
            <v>8.6859999999999999</v>
          </cell>
          <cell r="Z681">
            <v>16.962</v>
          </cell>
          <cell r="AA681">
            <v>1.5642</v>
          </cell>
          <cell r="AB681">
            <v>16.462</v>
          </cell>
          <cell r="AC681">
            <v>10.108000000000001</v>
          </cell>
          <cell r="AD681">
            <v>4.9870000000000001</v>
          </cell>
          <cell r="AE681">
            <v>38.713999999999999</v>
          </cell>
          <cell r="AF681">
            <v>5.415</v>
          </cell>
          <cell r="AG681">
            <v>21.628</v>
          </cell>
          <cell r="AH681">
            <v>4.3979999999999997</v>
          </cell>
          <cell r="AI681">
            <v>21.106000000000002</v>
          </cell>
          <cell r="AJ681">
            <v>22.206</v>
          </cell>
          <cell r="AK681">
            <v>7.42</v>
          </cell>
          <cell r="AL681">
            <v>7.8419999999999996</v>
          </cell>
          <cell r="AM681">
            <v>16.018000000000001</v>
          </cell>
        </row>
        <row r="682">
          <cell r="P682">
            <v>0.67900000000000005</v>
          </cell>
          <cell r="Q682">
            <v>3.8679999999999999</v>
          </cell>
          <cell r="R682">
            <v>12.457000000000001</v>
          </cell>
          <cell r="S682">
            <v>1.242</v>
          </cell>
          <cell r="T682">
            <v>39.277000000000001</v>
          </cell>
          <cell r="U682">
            <v>1.4419999999999999</v>
          </cell>
          <cell r="V682">
            <v>8.2520000000000007</v>
          </cell>
          <cell r="W682">
            <v>10.515000000000001</v>
          </cell>
          <cell r="X682">
            <v>9.173</v>
          </cell>
          <cell r="Y682">
            <v>8.673</v>
          </cell>
          <cell r="Z682">
            <v>16.940999999999999</v>
          </cell>
          <cell r="AA682">
            <v>1.5630999999999999</v>
          </cell>
          <cell r="AB682">
            <v>16.440999999999999</v>
          </cell>
          <cell r="AC682">
            <v>10.093999999999999</v>
          </cell>
          <cell r="AD682">
            <v>4.9785000000000004</v>
          </cell>
          <cell r="AE682">
            <v>38.677</v>
          </cell>
          <cell r="AF682">
            <v>5.4074999999999998</v>
          </cell>
          <cell r="AG682">
            <v>21.603999999999999</v>
          </cell>
          <cell r="AH682">
            <v>4.3890000000000002</v>
          </cell>
          <cell r="AI682">
            <v>21.082999999999998</v>
          </cell>
          <cell r="AJ682">
            <v>22.183</v>
          </cell>
          <cell r="AK682">
            <v>7.41</v>
          </cell>
          <cell r="AL682">
            <v>7.8310000000000004</v>
          </cell>
          <cell r="AM682">
            <v>15.999000000000001</v>
          </cell>
        </row>
        <row r="683">
          <cell r="P683">
            <v>0.68</v>
          </cell>
          <cell r="Q683">
            <v>3.86</v>
          </cell>
          <cell r="R683">
            <v>12.44</v>
          </cell>
          <cell r="S683">
            <v>1.24</v>
          </cell>
          <cell r="T683">
            <v>39.24</v>
          </cell>
          <cell r="U683">
            <v>1.44</v>
          </cell>
          <cell r="V683">
            <v>8.24</v>
          </cell>
          <cell r="W683">
            <v>10.5</v>
          </cell>
          <cell r="X683">
            <v>9.16</v>
          </cell>
          <cell r="Y683">
            <v>8.66</v>
          </cell>
          <cell r="Z683">
            <v>16.920000000000002</v>
          </cell>
          <cell r="AA683">
            <v>1.5620000000000001</v>
          </cell>
          <cell r="AB683">
            <v>16.420000000000002</v>
          </cell>
          <cell r="AC683">
            <v>10.08</v>
          </cell>
          <cell r="AD683">
            <v>4.97</v>
          </cell>
          <cell r="AE683">
            <v>38.64</v>
          </cell>
          <cell r="AF683">
            <v>5.4</v>
          </cell>
          <cell r="AG683">
            <v>21.58</v>
          </cell>
          <cell r="AH683">
            <v>4.38</v>
          </cell>
          <cell r="AI683">
            <v>21.06</v>
          </cell>
          <cell r="AJ683">
            <v>22.16</v>
          </cell>
          <cell r="AK683">
            <v>7.4</v>
          </cell>
          <cell r="AL683">
            <v>7.82</v>
          </cell>
          <cell r="AM683">
            <v>15.98</v>
          </cell>
        </row>
        <row r="684">
          <cell r="P684">
            <v>0.68100000000000005</v>
          </cell>
          <cell r="Q684">
            <v>3.8519999999999999</v>
          </cell>
          <cell r="R684">
            <v>12.423</v>
          </cell>
          <cell r="S684">
            <v>1.238</v>
          </cell>
          <cell r="T684">
            <v>39.203000000000003</v>
          </cell>
          <cell r="U684">
            <v>1.4379999999999999</v>
          </cell>
          <cell r="V684">
            <v>8.2279999999999998</v>
          </cell>
          <cell r="W684">
            <v>10.484999999999999</v>
          </cell>
          <cell r="X684">
            <v>9.1470000000000002</v>
          </cell>
          <cell r="Y684">
            <v>8.6470000000000002</v>
          </cell>
          <cell r="Z684">
            <v>16.899000000000001</v>
          </cell>
          <cell r="AA684">
            <v>1.5609</v>
          </cell>
          <cell r="AB684">
            <v>16.399000000000001</v>
          </cell>
          <cell r="AC684">
            <v>10.066000000000001</v>
          </cell>
          <cell r="AD684">
            <v>4.9615</v>
          </cell>
          <cell r="AE684">
            <v>38.603000000000002</v>
          </cell>
          <cell r="AF684">
            <v>5.3925000000000001</v>
          </cell>
          <cell r="AG684">
            <v>21.556000000000001</v>
          </cell>
          <cell r="AH684">
            <v>4.3710000000000004</v>
          </cell>
          <cell r="AI684">
            <v>21.036999999999999</v>
          </cell>
          <cell r="AJ684">
            <v>22.137</v>
          </cell>
          <cell r="AK684">
            <v>7.39</v>
          </cell>
          <cell r="AL684">
            <v>7.8090000000000002</v>
          </cell>
          <cell r="AM684">
            <v>15.961</v>
          </cell>
        </row>
        <row r="685">
          <cell r="P685">
            <v>0.68200000000000005</v>
          </cell>
          <cell r="Q685">
            <v>3.8439999999999999</v>
          </cell>
          <cell r="R685">
            <v>12.406000000000001</v>
          </cell>
          <cell r="S685">
            <v>1.236</v>
          </cell>
          <cell r="T685">
            <v>39.165999999999997</v>
          </cell>
          <cell r="U685">
            <v>1.4359999999999999</v>
          </cell>
          <cell r="V685">
            <v>8.2159999999999993</v>
          </cell>
          <cell r="W685">
            <v>10.47</v>
          </cell>
          <cell r="X685">
            <v>9.1340000000000003</v>
          </cell>
          <cell r="Y685">
            <v>8.6340000000000003</v>
          </cell>
          <cell r="Z685">
            <v>16.878</v>
          </cell>
          <cell r="AA685">
            <v>1.5598000000000001</v>
          </cell>
          <cell r="AB685">
            <v>16.378</v>
          </cell>
          <cell r="AC685">
            <v>10.052</v>
          </cell>
          <cell r="AD685">
            <v>4.9530000000000003</v>
          </cell>
          <cell r="AE685">
            <v>38.566000000000003</v>
          </cell>
          <cell r="AF685">
            <v>5.3849999999999998</v>
          </cell>
          <cell r="AG685">
            <v>21.532</v>
          </cell>
          <cell r="AH685">
            <v>4.3620000000000001</v>
          </cell>
          <cell r="AI685">
            <v>21.013999999999999</v>
          </cell>
          <cell r="AJ685">
            <v>22.114000000000001</v>
          </cell>
          <cell r="AK685">
            <v>7.38</v>
          </cell>
          <cell r="AL685">
            <v>7.798</v>
          </cell>
          <cell r="AM685">
            <v>15.942</v>
          </cell>
        </row>
        <row r="686">
          <cell r="P686">
            <v>0.68300000000000005</v>
          </cell>
          <cell r="Q686">
            <v>3.8359999999999999</v>
          </cell>
          <cell r="R686">
            <v>12.388999999999999</v>
          </cell>
          <cell r="S686">
            <v>1.234</v>
          </cell>
          <cell r="T686">
            <v>39.128999999999998</v>
          </cell>
          <cell r="U686">
            <v>1.4339999999999999</v>
          </cell>
          <cell r="V686">
            <v>8.2040000000000006</v>
          </cell>
          <cell r="W686">
            <v>10.455</v>
          </cell>
          <cell r="X686">
            <v>9.1210000000000004</v>
          </cell>
          <cell r="Y686">
            <v>8.6210000000000004</v>
          </cell>
          <cell r="Z686">
            <v>16.856999999999999</v>
          </cell>
          <cell r="AA686">
            <v>1.5587</v>
          </cell>
          <cell r="AB686">
            <v>16.356999999999999</v>
          </cell>
          <cell r="AC686">
            <v>10.038</v>
          </cell>
          <cell r="AD686">
            <v>4.9444999999999997</v>
          </cell>
          <cell r="AE686">
            <v>38.529000000000003</v>
          </cell>
          <cell r="AF686">
            <v>5.3775000000000004</v>
          </cell>
          <cell r="AG686">
            <v>21.507999999999999</v>
          </cell>
          <cell r="AH686">
            <v>4.3529999999999998</v>
          </cell>
          <cell r="AI686">
            <v>20.991</v>
          </cell>
          <cell r="AJ686">
            <v>22.091000000000001</v>
          </cell>
          <cell r="AK686">
            <v>7.37</v>
          </cell>
          <cell r="AL686">
            <v>7.7869999999999999</v>
          </cell>
          <cell r="AM686">
            <v>15.923</v>
          </cell>
        </row>
        <row r="687">
          <cell r="P687">
            <v>0.68400000000000005</v>
          </cell>
          <cell r="Q687">
            <v>3.8279999999999998</v>
          </cell>
          <cell r="R687">
            <v>12.372</v>
          </cell>
          <cell r="S687">
            <v>1.232</v>
          </cell>
          <cell r="T687">
            <v>39.091999999999999</v>
          </cell>
          <cell r="U687">
            <v>1.4319999999999999</v>
          </cell>
          <cell r="V687">
            <v>8.1920000000000002</v>
          </cell>
          <cell r="W687">
            <v>10.44</v>
          </cell>
          <cell r="X687">
            <v>9.1080000000000005</v>
          </cell>
          <cell r="Y687">
            <v>8.6080000000000005</v>
          </cell>
          <cell r="Z687">
            <v>16.835999999999999</v>
          </cell>
          <cell r="AA687">
            <v>1.5576000000000001</v>
          </cell>
          <cell r="AB687">
            <v>16.335999999999999</v>
          </cell>
          <cell r="AC687">
            <v>10.023999999999999</v>
          </cell>
          <cell r="AD687">
            <v>4.9359999999999999</v>
          </cell>
          <cell r="AE687">
            <v>38.491999999999997</v>
          </cell>
          <cell r="AF687">
            <v>5.37</v>
          </cell>
          <cell r="AG687">
            <v>21.484000000000002</v>
          </cell>
          <cell r="AH687">
            <v>4.3440000000000003</v>
          </cell>
          <cell r="AI687">
            <v>20.968</v>
          </cell>
          <cell r="AJ687">
            <v>22.068000000000001</v>
          </cell>
          <cell r="AK687">
            <v>7.36</v>
          </cell>
          <cell r="AL687">
            <v>7.7759999999999998</v>
          </cell>
          <cell r="AM687">
            <v>15.904</v>
          </cell>
        </row>
        <row r="688">
          <cell r="P688">
            <v>0.68500000000000005</v>
          </cell>
          <cell r="Q688">
            <v>3.82</v>
          </cell>
          <cell r="R688">
            <v>12.355</v>
          </cell>
          <cell r="S688">
            <v>1.23</v>
          </cell>
          <cell r="T688">
            <v>39.055</v>
          </cell>
          <cell r="U688">
            <v>1.43</v>
          </cell>
          <cell r="V688">
            <v>8.18</v>
          </cell>
          <cell r="W688">
            <v>10.425000000000001</v>
          </cell>
          <cell r="X688">
            <v>9.0950000000000006</v>
          </cell>
          <cell r="Y688">
            <v>8.5950000000000006</v>
          </cell>
          <cell r="Z688">
            <v>16.815000000000001</v>
          </cell>
          <cell r="AA688">
            <v>1.5565</v>
          </cell>
          <cell r="AB688">
            <v>16.315000000000001</v>
          </cell>
          <cell r="AC688">
            <v>10.01</v>
          </cell>
          <cell r="AD688">
            <v>4.9275000000000002</v>
          </cell>
          <cell r="AE688">
            <v>38.454999999999998</v>
          </cell>
          <cell r="AF688">
            <v>5.3624999999999998</v>
          </cell>
          <cell r="AG688">
            <v>21.46</v>
          </cell>
          <cell r="AH688">
            <v>4.335</v>
          </cell>
          <cell r="AI688">
            <v>20.945</v>
          </cell>
          <cell r="AJ688">
            <v>22.045000000000002</v>
          </cell>
          <cell r="AK688">
            <v>7.35</v>
          </cell>
          <cell r="AL688">
            <v>7.7649999999999997</v>
          </cell>
          <cell r="AM688">
            <v>15.885</v>
          </cell>
        </row>
        <row r="689">
          <cell r="P689">
            <v>0.68600000000000005</v>
          </cell>
          <cell r="Q689">
            <v>3.8119999999999998</v>
          </cell>
          <cell r="R689">
            <v>12.337999999999999</v>
          </cell>
          <cell r="S689">
            <v>1.228</v>
          </cell>
          <cell r="T689">
            <v>39.018000000000001</v>
          </cell>
          <cell r="U689">
            <v>1.4279999999999999</v>
          </cell>
          <cell r="V689">
            <v>8.1679999999999993</v>
          </cell>
          <cell r="W689">
            <v>10.41</v>
          </cell>
          <cell r="X689">
            <v>9.0820000000000007</v>
          </cell>
          <cell r="Y689">
            <v>8.5820000000000007</v>
          </cell>
          <cell r="Z689">
            <v>16.794</v>
          </cell>
          <cell r="AA689">
            <v>1.5553999999999999</v>
          </cell>
          <cell r="AB689">
            <v>16.294</v>
          </cell>
          <cell r="AC689">
            <v>9.9960000000000004</v>
          </cell>
          <cell r="AD689">
            <v>4.9189999999999996</v>
          </cell>
          <cell r="AE689">
            <v>38.417999999999999</v>
          </cell>
          <cell r="AF689">
            <v>5.3550000000000004</v>
          </cell>
          <cell r="AG689">
            <v>21.436</v>
          </cell>
          <cell r="AH689">
            <v>4.3259999999999996</v>
          </cell>
          <cell r="AI689">
            <v>20.922000000000001</v>
          </cell>
          <cell r="AJ689">
            <v>22.021999999999998</v>
          </cell>
          <cell r="AK689">
            <v>7.34</v>
          </cell>
          <cell r="AL689">
            <v>7.7539999999999996</v>
          </cell>
          <cell r="AM689">
            <v>15.866</v>
          </cell>
        </row>
        <row r="690">
          <cell r="P690">
            <v>0.68700000000000006</v>
          </cell>
          <cell r="Q690">
            <v>3.8039999999999998</v>
          </cell>
          <cell r="R690">
            <v>12.321</v>
          </cell>
          <cell r="S690">
            <v>1.226</v>
          </cell>
          <cell r="T690">
            <v>38.981000000000002</v>
          </cell>
          <cell r="U690">
            <v>1.4259999999999999</v>
          </cell>
          <cell r="V690">
            <v>8.1560000000000006</v>
          </cell>
          <cell r="W690">
            <v>10.395</v>
          </cell>
          <cell r="X690">
            <v>9.0690000000000008</v>
          </cell>
          <cell r="Y690">
            <v>8.5690000000000008</v>
          </cell>
          <cell r="Z690">
            <v>16.773</v>
          </cell>
          <cell r="AA690">
            <v>1.5543</v>
          </cell>
          <cell r="AB690">
            <v>16.273</v>
          </cell>
          <cell r="AC690">
            <v>9.9819999999999993</v>
          </cell>
          <cell r="AD690">
            <v>4.9104999999999999</v>
          </cell>
          <cell r="AE690">
            <v>38.381</v>
          </cell>
          <cell r="AF690">
            <v>5.3475000000000001</v>
          </cell>
          <cell r="AG690">
            <v>21.411999999999999</v>
          </cell>
          <cell r="AH690">
            <v>4.3170000000000002</v>
          </cell>
          <cell r="AI690">
            <v>20.899000000000001</v>
          </cell>
          <cell r="AJ690">
            <v>21.998999999999999</v>
          </cell>
          <cell r="AK690">
            <v>7.33</v>
          </cell>
          <cell r="AL690">
            <v>7.7430000000000003</v>
          </cell>
          <cell r="AM690">
            <v>15.847</v>
          </cell>
        </row>
        <row r="691">
          <cell r="P691">
            <v>0.68799999999999994</v>
          </cell>
          <cell r="Q691">
            <v>3.7959999999999998</v>
          </cell>
          <cell r="R691">
            <v>12.304</v>
          </cell>
          <cell r="S691">
            <v>1.224</v>
          </cell>
          <cell r="T691">
            <v>38.944000000000003</v>
          </cell>
          <cell r="U691">
            <v>1.4239999999999999</v>
          </cell>
          <cell r="V691">
            <v>8.1440000000000001</v>
          </cell>
          <cell r="W691">
            <v>10.38</v>
          </cell>
          <cell r="X691">
            <v>9.0559999999999992</v>
          </cell>
          <cell r="Y691">
            <v>8.5559999999999992</v>
          </cell>
          <cell r="Z691">
            <v>16.751999999999999</v>
          </cell>
          <cell r="AA691">
            <v>1.5531999999999999</v>
          </cell>
          <cell r="AB691">
            <v>16.251999999999999</v>
          </cell>
          <cell r="AC691">
            <v>9.968</v>
          </cell>
          <cell r="AD691">
            <v>4.9020000000000001</v>
          </cell>
          <cell r="AE691">
            <v>38.344000000000001</v>
          </cell>
          <cell r="AF691">
            <v>5.34</v>
          </cell>
          <cell r="AG691">
            <v>21.388000000000002</v>
          </cell>
          <cell r="AH691">
            <v>4.3079999999999998</v>
          </cell>
          <cell r="AI691">
            <v>20.876000000000001</v>
          </cell>
          <cell r="AJ691">
            <v>21.975999999999999</v>
          </cell>
          <cell r="AK691">
            <v>7.32</v>
          </cell>
          <cell r="AL691">
            <v>7.7320000000000002</v>
          </cell>
          <cell r="AM691">
            <v>15.827999999999999</v>
          </cell>
        </row>
        <row r="692">
          <cell r="P692">
            <v>0.68899999999999995</v>
          </cell>
          <cell r="Q692">
            <v>3.7879999999999998</v>
          </cell>
          <cell r="R692">
            <v>12.287000000000001</v>
          </cell>
          <cell r="S692">
            <v>1.222</v>
          </cell>
          <cell r="T692">
            <v>38.906999999999996</v>
          </cell>
          <cell r="U692">
            <v>1.4219999999999999</v>
          </cell>
          <cell r="V692">
            <v>8.1319999999999997</v>
          </cell>
          <cell r="W692">
            <v>10.365</v>
          </cell>
          <cell r="X692">
            <v>9.0429999999999993</v>
          </cell>
          <cell r="Y692">
            <v>8.5429999999999993</v>
          </cell>
          <cell r="Z692">
            <v>16.731000000000002</v>
          </cell>
          <cell r="AA692">
            <v>1.5521</v>
          </cell>
          <cell r="AB692">
            <v>16.231000000000002</v>
          </cell>
          <cell r="AC692">
            <v>9.9540000000000006</v>
          </cell>
          <cell r="AD692">
            <v>4.8935000000000004</v>
          </cell>
          <cell r="AE692">
            <v>38.307000000000002</v>
          </cell>
          <cell r="AF692">
            <v>5.3324999999999996</v>
          </cell>
          <cell r="AG692">
            <v>21.364000000000001</v>
          </cell>
          <cell r="AH692">
            <v>4.2990000000000004</v>
          </cell>
          <cell r="AI692">
            <v>20.853000000000002</v>
          </cell>
          <cell r="AJ692">
            <v>21.952999999999999</v>
          </cell>
          <cell r="AK692">
            <v>7.31</v>
          </cell>
          <cell r="AL692">
            <v>7.7210000000000001</v>
          </cell>
          <cell r="AM692">
            <v>15.808999999999999</v>
          </cell>
        </row>
        <row r="693">
          <cell r="P693">
            <v>0.69</v>
          </cell>
          <cell r="Q693">
            <v>3.78</v>
          </cell>
          <cell r="R693">
            <v>12.27</v>
          </cell>
          <cell r="S693">
            <v>1.22</v>
          </cell>
          <cell r="T693">
            <v>38.869999999999997</v>
          </cell>
          <cell r="U693">
            <v>1.42</v>
          </cell>
          <cell r="V693">
            <v>8.1199999999999992</v>
          </cell>
          <cell r="W693">
            <v>10.35</v>
          </cell>
          <cell r="X693">
            <v>9.0299999999999994</v>
          </cell>
          <cell r="Y693">
            <v>8.5299999999999994</v>
          </cell>
          <cell r="Z693">
            <v>16.71</v>
          </cell>
          <cell r="AA693">
            <v>1.5509999999999999</v>
          </cell>
          <cell r="AB693">
            <v>16.21</v>
          </cell>
          <cell r="AC693">
            <v>9.94</v>
          </cell>
          <cell r="AD693">
            <v>4.8849999999999998</v>
          </cell>
          <cell r="AE693">
            <v>38.270000000000003</v>
          </cell>
          <cell r="AF693">
            <v>5.3250000000000002</v>
          </cell>
          <cell r="AG693">
            <v>21.34</v>
          </cell>
          <cell r="AH693">
            <v>4.29</v>
          </cell>
          <cell r="AI693">
            <v>20.83</v>
          </cell>
          <cell r="AJ693">
            <v>21.93</v>
          </cell>
          <cell r="AK693">
            <v>7.3</v>
          </cell>
          <cell r="AL693">
            <v>7.71</v>
          </cell>
          <cell r="AM693">
            <v>15.79</v>
          </cell>
        </row>
        <row r="694">
          <cell r="P694">
            <v>0.69099999999999995</v>
          </cell>
          <cell r="Q694">
            <v>3.7719999999999998</v>
          </cell>
          <cell r="R694">
            <v>12.253</v>
          </cell>
          <cell r="S694">
            <v>1.218</v>
          </cell>
          <cell r="T694">
            <v>38.832999999999998</v>
          </cell>
          <cell r="U694">
            <v>1.4179999999999999</v>
          </cell>
          <cell r="V694">
            <v>8.1080000000000005</v>
          </cell>
          <cell r="W694">
            <v>10.335000000000001</v>
          </cell>
          <cell r="X694">
            <v>9.0169999999999995</v>
          </cell>
          <cell r="Y694">
            <v>8.5169999999999995</v>
          </cell>
          <cell r="Z694">
            <v>16.689</v>
          </cell>
          <cell r="AA694">
            <v>1.5499000000000001</v>
          </cell>
          <cell r="AB694">
            <v>16.189</v>
          </cell>
          <cell r="AC694">
            <v>9.9260000000000002</v>
          </cell>
          <cell r="AD694">
            <v>4.8765000000000001</v>
          </cell>
          <cell r="AE694">
            <v>38.232999999999997</v>
          </cell>
          <cell r="AF694">
            <v>5.3174999999999999</v>
          </cell>
          <cell r="AG694">
            <v>21.315999999999999</v>
          </cell>
          <cell r="AH694">
            <v>4.2809999999999997</v>
          </cell>
          <cell r="AI694">
            <v>20.806999999999999</v>
          </cell>
          <cell r="AJ694">
            <v>21.907</v>
          </cell>
          <cell r="AK694">
            <v>7.29</v>
          </cell>
          <cell r="AL694">
            <v>7.6989999999999998</v>
          </cell>
          <cell r="AM694">
            <v>15.771000000000001</v>
          </cell>
        </row>
        <row r="695">
          <cell r="P695">
            <v>0.69199999999999995</v>
          </cell>
          <cell r="Q695">
            <v>3.7639999999999998</v>
          </cell>
          <cell r="R695">
            <v>12.236000000000001</v>
          </cell>
          <cell r="S695">
            <v>1.216</v>
          </cell>
          <cell r="T695">
            <v>38.795999999999999</v>
          </cell>
          <cell r="U695">
            <v>1.4159999999999999</v>
          </cell>
          <cell r="V695">
            <v>8.0960000000000001</v>
          </cell>
          <cell r="W695">
            <v>10.32</v>
          </cell>
          <cell r="X695">
            <v>9.0039999999999996</v>
          </cell>
          <cell r="Y695">
            <v>8.5039999999999996</v>
          </cell>
          <cell r="Z695">
            <v>16.667999999999999</v>
          </cell>
          <cell r="AA695">
            <v>1.5488</v>
          </cell>
          <cell r="AB695">
            <v>16.167999999999999</v>
          </cell>
          <cell r="AC695">
            <v>9.9120000000000008</v>
          </cell>
          <cell r="AD695">
            <v>4.8680000000000003</v>
          </cell>
          <cell r="AE695">
            <v>38.195999999999998</v>
          </cell>
          <cell r="AF695">
            <v>5.31</v>
          </cell>
          <cell r="AG695">
            <v>21.292000000000002</v>
          </cell>
          <cell r="AH695">
            <v>4.2720000000000002</v>
          </cell>
          <cell r="AI695">
            <v>20.783999999999999</v>
          </cell>
          <cell r="AJ695">
            <v>21.884</v>
          </cell>
          <cell r="AK695">
            <v>7.28</v>
          </cell>
          <cell r="AL695">
            <v>7.6879999999999997</v>
          </cell>
          <cell r="AM695">
            <v>15.752000000000001</v>
          </cell>
        </row>
        <row r="696">
          <cell r="P696">
            <v>0.69299999999999995</v>
          </cell>
          <cell r="Q696">
            <v>3.7559999999999998</v>
          </cell>
          <cell r="R696">
            <v>12.218999999999999</v>
          </cell>
          <cell r="S696">
            <v>1.214</v>
          </cell>
          <cell r="T696">
            <v>38.759</v>
          </cell>
          <cell r="U696">
            <v>1.4139999999999999</v>
          </cell>
          <cell r="V696">
            <v>8.0839999999999996</v>
          </cell>
          <cell r="W696">
            <v>10.305</v>
          </cell>
          <cell r="X696">
            <v>8.9909999999999997</v>
          </cell>
          <cell r="Y696">
            <v>8.4909999999999997</v>
          </cell>
          <cell r="Z696">
            <v>16.646999999999998</v>
          </cell>
          <cell r="AA696">
            <v>1.5477000000000001</v>
          </cell>
          <cell r="AB696">
            <v>16.146999999999998</v>
          </cell>
          <cell r="AC696">
            <v>9.8979999999999997</v>
          </cell>
          <cell r="AD696">
            <v>4.8594999999999997</v>
          </cell>
          <cell r="AE696">
            <v>38.158999999999999</v>
          </cell>
          <cell r="AF696">
            <v>5.3025000000000002</v>
          </cell>
          <cell r="AG696">
            <v>21.268000000000001</v>
          </cell>
          <cell r="AH696">
            <v>4.2629999999999999</v>
          </cell>
          <cell r="AI696">
            <v>20.760999999999999</v>
          </cell>
          <cell r="AJ696">
            <v>21.861000000000001</v>
          </cell>
          <cell r="AK696">
            <v>7.27</v>
          </cell>
          <cell r="AL696">
            <v>7.6769999999999996</v>
          </cell>
          <cell r="AM696">
            <v>15.733000000000001</v>
          </cell>
        </row>
        <row r="697">
          <cell r="P697">
            <v>0.69399999999999995</v>
          </cell>
          <cell r="Q697">
            <v>3.7480000000000002</v>
          </cell>
          <cell r="R697">
            <v>12.202</v>
          </cell>
          <cell r="S697">
            <v>1.212</v>
          </cell>
          <cell r="T697">
            <v>38.722000000000001</v>
          </cell>
          <cell r="U697">
            <v>1.4119999999999999</v>
          </cell>
          <cell r="V697">
            <v>8.0719999999999992</v>
          </cell>
          <cell r="W697">
            <v>10.29</v>
          </cell>
          <cell r="X697">
            <v>8.9779999999999998</v>
          </cell>
          <cell r="Y697">
            <v>8.4779999999999998</v>
          </cell>
          <cell r="Z697">
            <v>16.626000000000001</v>
          </cell>
          <cell r="AA697">
            <v>1.5466</v>
          </cell>
          <cell r="AB697">
            <v>16.126000000000001</v>
          </cell>
          <cell r="AC697">
            <v>9.8840000000000003</v>
          </cell>
          <cell r="AD697">
            <v>4.851</v>
          </cell>
          <cell r="AE697">
            <v>38.122</v>
          </cell>
          <cell r="AF697">
            <v>5.2949999999999999</v>
          </cell>
          <cell r="AG697">
            <v>21.244</v>
          </cell>
          <cell r="AH697">
            <v>4.2539999999999996</v>
          </cell>
          <cell r="AI697">
            <v>20.738</v>
          </cell>
          <cell r="AJ697">
            <v>21.838000000000001</v>
          </cell>
          <cell r="AK697">
            <v>7.26</v>
          </cell>
          <cell r="AL697">
            <v>7.6660000000000004</v>
          </cell>
          <cell r="AM697">
            <v>15.714</v>
          </cell>
        </row>
        <row r="698">
          <cell r="P698">
            <v>0.69499999999999995</v>
          </cell>
          <cell r="Q698">
            <v>3.74</v>
          </cell>
          <cell r="R698">
            <v>12.185</v>
          </cell>
          <cell r="S698">
            <v>1.21</v>
          </cell>
          <cell r="T698">
            <v>38.685000000000002</v>
          </cell>
          <cell r="U698">
            <v>1.41</v>
          </cell>
          <cell r="V698">
            <v>8.06</v>
          </cell>
          <cell r="W698">
            <v>10.275</v>
          </cell>
          <cell r="X698">
            <v>8.9649999999999999</v>
          </cell>
          <cell r="Y698">
            <v>8.4649999999999999</v>
          </cell>
          <cell r="Z698">
            <v>16.605</v>
          </cell>
          <cell r="AA698">
            <v>1.5455000000000001</v>
          </cell>
          <cell r="AB698">
            <v>16.105</v>
          </cell>
          <cell r="AC698">
            <v>9.8699999999999992</v>
          </cell>
          <cell r="AD698">
            <v>4.8425000000000002</v>
          </cell>
          <cell r="AE698">
            <v>38.085000000000001</v>
          </cell>
          <cell r="AF698">
            <v>5.2874999999999996</v>
          </cell>
          <cell r="AG698">
            <v>21.22</v>
          </cell>
          <cell r="AH698">
            <v>4.2450000000000001</v>
          </cell>
          <cell r="AI698">
            <v>20.715</v>
          </cell>
          <cell r="AJ698">
            <v>21.815000000000001</v>
          </cell>
          <cell r="AK698">
            <v>7.25</v>
          </cell>
          <cell r="AL698">
            <v>7.6550000000000002</v>
          </cell>
          <cell r="AM698">
            <v>15.695</v>
          </cell>
        </row>
        <row r="699">
          <cell r="P699">
            <v>0.69599999999999995</v>
          </cell>
          <cell r="Q699">
            <v>3.7320000000000002</v>
          </cell>
          <cell r="R699">
            <v>12.167999999999999</v>
          </cell>
          <cell r="S699">
            <v>1.208</v>
          </cell>
          <cell r="T699">
            <v>38.648000000000003</v>
          </cell>
          <cell r="U699">
            <v>1.4079999999999999</v>
          </cell>
          <cell r="V699">
            <v>8.048</v>
          </cell>
          <cell r="W699">
            <v>10.26</v>
          </cell>
          <cell r="X699">
            <v>8.952</v>
          </cell>
          <cell r="Y699">
            <v>8.452</v>
          </cell>
          <cell r="Z699">
            <v>16.584</v>
          </cell>
          <cell r="AA699">
            <v>1.5444</v>
          </cell>
          <cell r="AB699">
            <v>16.084</v>
          </cell>
          <cell r="AC699">
            <v>9.8559999999999999</v>
          </cell>
          <cell r="AD699">
            <v>4.8339999999999996</v>
          </cell>
          <cell r="AE699">
            <v>38.048000000000002</v>
          </cell>
          <cell r="AF699">
            <v>5.28</v>
          </cell>
          <cell r="AG699">
            <v>21.196000000000002</v>
          </cell>
          <cell r="AH699">
            <v>4.2359999999999998</v>
          </cell>
          <cell r="AI699">
            <v>20.692</v>
          </cell>
          <cell r="AJ699">
            <v>21.792000000000002</v>
          </cell>
          <cell r="AK699">
            <v>7.24</v>
          </cell>
          <cell r="AL699">
            <v>7.6440000000000001</v>
          </cell>
          <cell r="AM699">
            <v>15.676</v>
          </cell>
        </row>
        <row r="700">
          <cell r="P700">
            <v>0.69699999999999995</v>
          </cell>
          <cell r="Q700">
            <v>3.7240000000000002</v>
          </cell>
          <cell r="R700">
            <v>12.151</v>
          </cell>
          <cell r="S700">
            <v>1.206</v>
          </cell>
          <cell r="T700">
            <v>38.610999999999997</v>
          </cell>
          <cell r="U700">
            <v>1.4059999999999999</v>
          </cell>
          <cell r="V700">
            <v>8.0359999999999996</v>
          </cell>
          <cell r="W700">
            <v>10.244999999999999</v>
          </cell>
          <cell r="X700">
            <v>8.9390000000000001</v>
          </cell>
          <cell r="Y700">
            <v>8.4390000000000001</v>
          </cell>
          <cell r="Z700">
            <v>16.562999999999999</v>
          </cell>
          <cell r="AA700">
            <v>1.5432999999999999</v>
          </cell>
          <cell r="AB700">
            <v>16.062999999999999</v>
          </cell>
          <cell r="AC700">
            <v>9.8420000000000005</v>
          </cell>
          <cell r="AD700">
            <v>4.8254999999999999</v>
          </cell>
          <cell r="AE700">
            <v>38.011000000000003</v>
          </cell>
          <cell r="AF700">
            <v>5.2725</v>
          </cell>
          <cell r="AG700">
            <v>21.172000000000001</v>
          </cell>
          <cell r="AH700">
            <v>4.2270000000000003</v>
          </cell>
          <cell r="AI700">
            <v>20.669</v>
          </cell>
          <cell r="AJ700">
            <v>21.768999999999998</v>
          </cell>
          <cell r="AK700">
            <v>7.23</v>
          </cell>
          <cell r="AL700">
            <v>7.633</v>
          </cell>
          <cell r="AM700">
            <v>15.657</v>
          </cell>
        </row>
        <row r="701">
          <cell r="P701">
            <v>0.69799999999999995</v>
          </cell>
          <cell r="Q701">
            <v>3.7160000000000002</v>
          </cell>
          <cell r="R701">
            <v>12.134</v>
          </cell>
          <cell r="S701">
            <v>1.204</v>
          </cell>
          <cell r="T701">
            <v>38.573999999999998</v>
          </cell>
          <cell r="U701">
            <v>1.4039999999999999</v>
          </cell>
          <cell r="V701">
            <v>8.0239999999999991</v>
          </cell>
          <cell r="W701">
            <v>10.23</v>
          </cell>
          <cell r="X701">
            <v>8.9260000000000002</v>
          </cell>
          <cell r="Y701">
            <v>8.4260000000000002</v>
          </cell>
          <cell r="Z701">
            <v>16.542000000000002</v>
          </cell>
          <cell r="AA701">
            <v>1.5422</v>
          </cell>
          <cell r="AB701">
            <v>16.042000000000002</v>
          </cell>
          <cell r="AC701">
            <v>9.8279999999999994</v>
          </cell>
          <cell r="AD701">
            <v>4.8170000000000002</v>
          </cell>
          <cell r="AE701">
            <v>37.973999999999997</v>
          </cell>
          <cell r="AF701">
            <v>5.2649999999999997</v>
          </cell>
          <cell r="AG701">
            <v>21.148</v>
          </cell>
          <cell r="AH701">
            <v>4.218</v>
          </cell>
          <cell r="AI701">
            <v>20.646000000000001</v>
          </cell>
          <cell r="AJ701">
            <v>21.745999999999999</v>
          </cell>
          <cell r="AK701">
            <v>7.22</v>
          </cell>
          <cell r="AL701">
            <v>7.6219999999999999</v>
          </cell>
          <cell r="AM701">
            <v>15.638</v>
          </cell>
        </row>
        <row r="702">
          <cell r="P702">
            <v>0.69899999999999995</v>
          </cell>
          <cell r="Q702">
            <v>3.7080000000000002</v>
          </cell>
          <cell r="R702">
            <v>12.117000000000001</v>
          </cell>
          <cell r="S702">
            <v>1.202</v>
          </cell>
          <cell r="T702">
            <v>38.536999999999999</v>
          </cell>
          <cell r="U702">
            <v>1.4019999999999999</v>
          </cell>
          <cell r="V702">
            <v>8.0120000000000005</v>
          </cell>
          <cell r="W702">
            <v>10.215</v>
          </cell>
          <cell r="X702">
            <v>8.9130000000000003</v>
          </cell>
          <cell r="Y702">
            <v>8.4130000000000003</v>
          </cell>
          <cell r="Z702">
            <v>16.521000000000001</v>
          </cell>
          <cell r="AA702">
            <v>1.5410999999999999</v>
          </cell>
          <cell r="AB702">
            <v>16.021000000000001</v>
          </cell>
          <cell r="AC702">
            <v>9.8140000000000001</v>
          </cell>
          <cell r="AD702">
            <v>4.8085000000000004</v>
          </cell>
          <cell r="AE702">
            <v>37.936999999999998</v>
          </cell>
          <cell r="AF702">
            <v>5.2575000000000003</v>
          </cell>
          <cell r="AG702">
            <v>21.123999999999999</v>
          </cell>
          <cell r="AH702">
            <v>4.2089999999999996</v>
          </cell>
          <cell r="AI702">
            <v>20.623000000000001</v>
          </cell>
          <cell r="AJ702">
            <v>21.722999999999999</v>
          </cell>
          <cell r="AK702">
            <v>7.21</v>
          </cell>
          <cell r="AL702">
            <v>7.6109999999999998</v>
          </cell>
          <cell r="AM702">
            <v>15.619</v>
          </cell>
        </row>
        <row r="703">
          <cell r="P703">
            <v>0.7</v>
          </cell>
          <cell r="Q703">
            <v>3.7</v>
          </cell>
          <cell r="R703">
            <v>12.1</v>
          </cell>
          <cell r="S703">
            <v>1.2</v>
          </cell>
          <cell r="T703">
            <v>38.5</v>
          </cell>
          <cell r="U703">
            <v>1.4</v>
          </cell>
          <cell r="V703">
            <v>8</v>
          </cell>
          <cell r="W703">
            <v>10.199999999999999</v>
          </cell>
          <cell r="X703">
            <v>8.9</v>
          </cell>
          <cell r="Y703">
            <v>8.4</v>
          </cell>
          <cell r="Z703">
            <v>16.5</v>
          </cell>
          <cell r="AA703">
            <v>1.54</v>
          </cell>
          <cell r="AB703">
            <v>16</v>
          </cell>
          <cell r="AC703">
            <v>9.8000000000000007</v>
          </cell>
          <cell r="AD703">
            <v>4.8</v>
          </cell>
          <cell r="AE703">
            <v>37.9</v>
          </cell>
          <cell r="AF703">
            <v>5.25</v>
          </cell>
          <cell r="AG703">
            <v>21.1</v>
          </cell>
          <cell r="AH703">
            <v>4.2</v>
          </cell>
          <cell r="AI703">
            <v>20.6</v>
          </cell>
          <cell r="AJ703">
            <v>21.7</v>
          </cell>
          <cell r="AK703">
            <v>7.2</v>
          </cell>
          <cell r="AL703">
            <v>7.6</v>
          </cell>
          <cell r="AM703">
            <v>15.6</v>
          </cell>
        </row>
        <row r="704">
          <cell r="P704">
            <v>0.70099999999999996</v>
          </cell>
          <cell r="Q704">
            <v>3.694</v>
          </cell>
          <cell r="R704">
            <v>12.087</v>
          </cell>
          <cell r="S704">
            <v>1.2</v>
          </cell>
          <cell r="T704">
            <v>38.466000000000001</v>
          </cell>
          <cell r="U704">
            <v>1.399</v>
          </cell>
          <cell r="V704">
            <v>7.9909999999999997</v>
          </cell>
          <cell r="W704">
            <v>10.189</v>
          </cell>
          <cell r="X704">
            <v>8.89</v>
          </cell>
          <cell r="Y704">
            <v>8.391</v>
          </cell>
          <cell r="Z704">
            <v>16.483000000000001</v>
          </cell>
          <cell r="AA704">
            <v>1.5395000000000001</v>
          </cell>
          <cell r="AB704">
            <v>15.983000000000001</v>
          </cell>
          <cell r="AC704">
            <v>9.7889999999999997</v>
          </cell>
          <cell r="AD704">
            <v>4.7925000000000004</v>
          </cell>
          <cell r="AE704">
            <v>37.866999999999997</v>
          </cell>
          <cell r="AF704">
            <v>5.2424999999999997</v>
          </cell>
          <cell r="AG704">
            <v>21.079000000000001</v>
          </cell>
          <cell r="AH704">
            <v>4.1920000000000002</v>
          </cell>
          <cell r="AI704">
            <v>20.579000000000001</v>
          </cell>
          <cell r="AJ704">
            <v>21.678000000000001</v>
          </cell>
          <cell r="AK704">
            <v>7.1909999999999998</v>
          </cell>
          <cell r="AL704">
            <v>7.5910000000000002</v>
          </cell>
          <cell r="AM704">
            <v>15.582000000000001</v>
          </cell>
        </row>
        <row r="705">
          <cell r="P705">
            <v>0.70199999999999996</v>
          </cell>
          <cell r="Q705">
            <v>3.6880000000000002</v>
          </cell>
          <cell r="R705">
            <v>12.074</v>
          </cell>
          <cell r="S705">
            <v>1.2</v>
          </cell>
          <cell r="T705">
            <v>38.432000000000002</v>
          </cell>
          <cell r="U705">
            <v>1.3979999999999999</v>
          </cell>
          <cell r="V705">
            <v>7.9820000000000002</v>
          </cell>
          <cell r="W705">
            <v>10.178000000000001</v>
          </cell>
          <cell r="X705">
            <v>8.8800000000000008</v>
          </cell>
          <cell r="Y705">
            <v>8.3819999999999997</v>
          </cell>
          <cell r="Z705">
            <v>16.466000000000001</v>
          </cell>
          <cell r="AA705">
            <v>1.5389999999999999</v>
          </cell>
          <cell r="AB705">
            <v>15.965999999999999</v>
          </cell>
          <cell r="AC705">
            <v>9.7780000000000005</v>
          </cell>
          <cell r="AD705">
            <v>4.7850000000000001</v>
          </cell>
          <cell r="AE705">
            <v>37.834000000000003</v>
          </cell>
          <cell r="AF705">
            <v>5.2350000000000003</v>
          </cell>
          <cell r="AG705">
            <v>21.058</v>
          </cell>
          <cell r="AH705">
            <v>4.1840000000000002</v>
          </cell>
          <cell r="AI705">
            <v>20.558</v>
          </cell>
          <cell r="AJ705">
            <v>21.655999999999999</v>
          </cell>
          <cell r="AK705">
            <v>7.1820000000000004</v>
          </cell>
          <cell r="AL705">
            <v>7.5819999999999999</v>
          </cell>
          <cell r="AM705">
            <v>15.564</v>
          </cell>
        </row>
        <row r="706">
          <cell r="P706">
            <v>0.70299999999999996</v>
          </cell>
          <cell r="Q706">
            <v>3.6819999999999999</v>
          </cell>
          <cell r="R706">
            <v>12.061</v>
          </cell>
          <cell r="S706">
            <v>1.2</v>
          </cell>
          <cell r="T706">
            <v>38.398000000000003</v>
          </cell>
          <cell r="U706">
            <v>1.397</v>
          </cell>
          <cell r="V706">
            <v>7.9729999999999999</v>
          </cell>
          <cell r="W706">
            <v>10.167</v>
          </cell>
          <cell r="X706">
            <v>8.8699999999999992</v>
          </cell>
          <cell r="Y706">
            <v>8.3729999999999993</v>
          </cell>
          <cell r="Z706">
            <v>16.449000000000002</v>
          </cell>
          <cell r="AA706">
            <v>1.5385</v>
          </cell>
          <cell r="AB706">
            <v>15.949</v>
          </cell>
          <cell r="AC706">
            <v>9.7669999999999995</v>
          </cell>
          <cell r="AD706">
            <v>4.7774999999999999</v>
          </cell>
          <cell r="AE706">
            <v>37.801000000000002</v>
          </cell>
          <cell r="AF706">
            <v>5.2275</v>
          </cell>
          <cell r="AG706">
            <v>21.036999999999999</v>
          </cell>
          <cell r="AH706">
            <v>4.1760000000000002</v>
          </cell>
          <cell r="AI706">
            <v>20.536999999999999</v>
          </cell>
          <cell r="AJ706">
            <v>21.634</v>
          </cell>
          <cell r="AK706">
            <v>7.173</v>
          </cell>
          <cell r="AL706">
            <v>7.5730000000000004</v>
          </cell>
          <cell r="AM706">
            <v>15.545999999999999</v>
          </cell>
        </row>
        <row r="707">
          <cell r="P707">
            <v>0.70399999999999996</v>
          </cell>
          <cell r="Q707">
            <v>3.6760000000000002</v>
          </cell>
          <cell r="R707">
            <v>12.048</v>
          </cell>
          <cell r="S707">
            <v>1.2</v>
          </cell>
          <cell r="T707">
            <v>38.363999999999997</v>
          </cell>
          <cell r="U707">
            <v>1.3959999999999999</v>
          </cell>
          <cell r="V707">
            <v>7.9640000000000004</v>
          </cell>
          <cell r="W707">
            <v>10.156000000000001</v>
          </cell>
          <cell r="X707">
            <v>8.86</v>
          </cell>
          <cell r="Y707">
            <v>8.3640000000000008</v>
          </cell>
          <cell r="Z707">
            <v>16.431999999999999</v>
          </cell>
          <cell r="AA707">
            <v>1.538</v>
          </cell>
          <cell r="AB707">
            <v>15.932</v>
          </cell>
          <cell r="AC707">
            <v>9.7560000000000002</v>
          </cell>
          <cell r="AD707">
            <v>4.7699999999999996</v>
          </cell>
          <cell r="AE707">
            <v>37.768000000000001</v>
          </cell>
          <cell r="AF707">
            <v>5.22</v>
          </cell>
          <cell r="AG707">
            <v>21.015999999999998</v>
          </cell>
          <cell r="AH707">
            <v>4.1680000000000001</v>
          </cell>
          <cell r="AI707">
            <v>20.515999999999998</v>
          </cell>
          <cell r="AJ707">
            <v>21.611999999999998</v>
          </cell>
          <cell r="AK707">
            <v>7.1639999999999997</v>
          </cell>
          <cell r="AL707">
            <v>7.5640000000000001</v>
          </cell>
          <cell r="AM707">
            <v>15.528</v>
          </cell>
        </row>
        <row r="708">
          <cell r="P708">
            <v>0.70499999999999996</v>
          </cell>
          <cell r="Q708">
            <v>3.67</v>
          </cell>
          <cell r="R708">
            <v>12.035</v>
          </cell>
          <cell r="S708">
            <v>1.2</v>
          </cell>
          <cell r="T708">
            <v>38.33</v>
          </cell>
          <cell r="U708">
            <v>1.395</v>
          </cell>
          <cell r="V708">
            <v>7.9550000000000001</v>
          </cell>
          <cell r="W708">
            <v>10.145</v>
          </cell>
          <cell r="X708">
            <v>8.85</v>
          </cell>
          <cell r="Y708">
            <v>8.3550000000000004</v>
          </cell>
          <cell r="Z708">
            <v>16.414999999999999</v>
          </cell>
          <cell r="AA708">
            <v>1.5375000000000001</v>
          </cell>
          <cell r="AB708">
            <v>15.914999999999999</v>
          </cell>
          <cell r="AC708">
            <v>9.7449999999999992</v>
          </cell>
          <cell r="AD708">
            <v>4.7625000000000002</v>
          </cell>
          <cell r="AE708">
            <v>37.734999999999999</v>
          </cell>
          <cell r="AF708">
            <v>5.2125000000000004</v>
          </cell>
          <cell r="AG708">
            <v>20.995000000000001</v>
          </cell>
          <cell r="AH708">
            <v>4.16</v>
          </cell>
          <cell r="AI708">
            <v>20.495000000000001</v>
          </cell>
          <cell r="AJ708">
            <v>21.59</v>
          </cell>
          <cell r="AK708">
            <v>7.1550000000000002</v>
          </cell>
          <cell r="AL708">
            <v>7.5549999999999997</v>
          </cell>
          <cell r="AM708">
            <v>15.51</v>
          </cell>
        </row>
        <row r="709">
          <cell r="P709">
            <v>0.70599999999999996</v>
          </cell>
          <cell r="Q709">
            <v>3.6640000000000001</v>
          </cell>
          <cell r="R709">
            <v>12.022</v>
          </cell>
          <cell r="S709">
            <v>1.2</v>
          </cell>
          <cell r="T709">
            <v>38.295999999999999</v>
          </cell>
          <cell r="U709">
            <v>1.3939999999999999</v>
          </cell>
          <cell r="V709">
            <v>7.9459999999999997</v>
          </cell>
          <cell r="W709">
            <v>10.134</v>
          </cell>
          <cell r="X709">
            <v>8.84</v>
          </cell>
          <cell r="Y709">
            <v>8.3460000000000001</v>
          </cell>
          <cell r="Z709">
            <v>16.398</v>
          </cell>
          <cell r="AA709">
            <v>1.5369999999999999</v>
          </cell>
          <cell r="AB709">
            <v>15.898</v>
          </cell>
          <cell r="AC709">
            <v>9.734</v>
          </cell>
          <cell r="AD709">
            <v>4.7549999999999999</v>
          </cell>
          <cell r="AE709">
            <v>37.701999999999998</v>
          </cell>
          <cell r="AF709">
            <v>5.2050000000000001</v>
          </cell>
          <cell r="AG709">
            <v>20.974</v>
          </cell>
          <cell r="AH709">
            <v>4.1520000000000001</v>
          </cell>
          <cell r="AI709">
            <v>20.474</v>
          </cell>
          <cell r="AJ709">
            <v>21.568000000000001</v>
          </cell>
          <cell r="AK709">
            <v>7.1459999999999999</v>
          </cell>
          <cell r="AL709">
            <v>7.5460000000000003</v>
          </cell>
          <cell r="AM709">
            <v>15.492000000000001</v>
          </cell>
        </row>
        <row r="710">
          <cell r="P710">
            <v>0.70699999999999996</v>
          </cell>
          <cell r="Q710">
            <v>3.6579999999999999</v>
          </cell>
          <cell r="R710">
            <v>12.009</v>
          </cell>
          <cell r="S710">
            <v>1.2</v>
          </cell>
          <cell r="T710">
            <v>38.262</v>
          </cell>
          <cell r="U710">
            <v>1.393</v>
          </cell>
          <cell r="V710">
            <v>7.9370000000000003</v>
          </cell>
          <cell r="W710">
            <v>10.122999999999999</v>
          </cell>
          <cell r="X710">
            <v>8.83</v>
          </cell>
          <cell r="Y710">
            <v>8.3369999999999997</v>
          </cell>
          <cell r="Z710">
            <v>16.381</v>
          </cell>
          <cell r="AA710">
            <v>1.5365</v>
          </cell>
          <cell r="AB710">
            <v>15.881</v>
          </cell>
          <cell r="AC710">
            <v>9.7230000000000008</v>
          </cell>
          <cell r="AD710">
            <v>4.7474999999999996</v>
          </cell>
          <cell r="AE710">
            <v>37.668999999999997</v>
          </cell>
          <cell r="AF710">
            <v>5.1974999999999998</v>
          </cell>
          <cell r="AG710">
            <v>20.952999999999999</v>
          </cell>
          <cell r="AH710">
            <v>4.1440000000000001</v>
          </cell>
          <cell r="AI710">
            <v>20.452999999999999</v>
          </cell>
          <cell r="AJ710">
            <v>21.545999999999999</v>
          </cell>
          <cell r="AK710">
            <v>7.1369999999999996</v>
          </cell>
          <cell r="AL710">
            <v>7.5369999999999999</v>
          </cell>
          <cell r="AM710">
            <v>15.474</v>
          </cell>
        </row>
        <row r="711">
          <cell r="P711">
            <v>0.70799999999999996</v>
          </cell>
          <cell r="Q711">
            <v>3.6520000000000001</v>
          </cell>
          <cell r="R711">
            <v>11.996</v>
          </cell>
          <cell r="S711">
            <v>1.2</v>
          </cell>
          <cell r="T711">
            <v>38.228000000000002</v>
          </cell>
          <cell r="U711">
            <v>1.3919999999999999</v>
          </cell>
          <cell r="V711">
            <v>7.9279999999999999</v>
          </cell>
          <cell r="W711">
            <v>10.112</v>
          </cell>
          <cell r="X711">
            <v>8.82</v>
          </cell>
          <cell r="Y711">
            <v>8.3279999999999994</v>
          </cell>
          <cell r="Z711">
            <v>16.364000000000001</v>
          </cell>
          <cell r="AA711">
            <v>1.536</v>
          </cell>
          <cell r="AB711">
            <v>15.864000000000001</v>
          </cell>
          <cell r="AC711">
            <v>9.7119999999999997</v>
          </cell>
          <cell r="AD711">
            <v>4.74</v>
          </cell>
          <cell r="AE711">
            <v>37.636000000000003</v>
          </cell>
          <cell r="AF711">
            <v>5.19</v>
          </cell>
          <cell r="AG711">
            <v>20.931999999999999</v>
          </cell>
          <cell r="AH711">
            <v>4.1360000000000001</v>
          </cell>
          <cell r="AI711">
            <v>20.431999999999999</v>
          </cell>
          <cell r="AJ711">
            <v>21.524000000000001</v>
          </cell>
          <cell r="AK711">
            <v>7.1280000000000001</v>
          </cell>
          <cell r="AL711">
            <v>7.5279999999999996</v>
          </cell>
          <cell r="AM711">
            <v>15.456</v>
          </cell>
        </row>
        <row r="712">
          <cell r="P712">
            <v>0.70899999999999996</v>
          </cell>
          <cell r="Q712">
            <v>3.6459999999999999</v>
          </cell>
          <cell r="R712">
            <v>11.983000000000001</v>
          </cell>
          <cell r="S712">
            <v>1.2</v>
          </cell>
          <cell r="T712">
            <v>38.194000000000003</v>
          </cell>
          <cell r="U712">
            <v>1.391</v>
          </cell>
          <cell r="V712">
            <v>7.9189999999999996</v>
          </cell>
          <cell r="W712">
            <v>10.101000000000001</v>
          </cell>
          <cell r="X712">
            <v>8.81</v>
          </cell>
          <cell r="Y712">
            <v>8.3190000000000008</v>
          </cell>
          <cell r="Z712">
            <v>16.347000000000001</v>
          </cell>
          <cell r="AA712">
            <v>1.5355000000000001</v>
          </cell>
          <cell r="AB712">
            <v>15.847</v>
          </cell>
          <cell r="AC712">
            <v>9.7010000000000005</v>
          </cell>
          <cell r="AD712">
            <v>4.7324999999999999</v>
          </cell>
          <cell r="AE712">
            <v>37.603000000000002</v>
          </cell>
          <cell r="AF712">
            <v>5.1825000000000001</v>
          </cell>
          <cell r="AG712">
            <v>20.911000000000001</v>
          </cell>
          <cell r="AH712">
            <v>4.1280000000000001</v>
          </cell>
          <cell r="AI712">
            <v>20.411000000000001</v>
          </cell>
          <cell r="AJ712">
            <v>21.501999999999999</v>
          </cell>
          <cell r="AK712">
            <v>7.1189999999999998</v>
          </cell>
          <cell r="AL712">
            <v>7.5190000000000001</v>
          </cell>
          <cell r="AM712">
            <v>15.438000000000001</v>
          </cell>
        </row>
        <row r="713">
          <cell r="P713">
            <v>0.71</v>
          </cell>
          <cell r="Q713">
            <v>3.64</v>
          </cell>
          <cell r="R713">
            <v>11.97</v>
          </cell>
          <cell r="S713">
            <v>1.2</v>
          </cell>
          <cell r="T713">
            <v>38.159999999999997</v>
          </cell>
          <cell r="U713">
            <v>1.39</v>
          </cell>
          <cell r="V713">
            <v>7.91</v>
          </cell>
          <cell r="W713">
            <v>10.09</v>
          </cell>
          <cell r="X713">
            <v>8.8000000000000007</v>
          </cell>
          <cell r="Y713">
            <v>8.31</v>
          </cell>
          <cell r="Z713">
            <v>16.329999999999998</v>
          </cell>
          <cell r="AA713">
            <v>1.5349999999999999</v>
          </cell>
          <cell r="AB713">
            <v>15.83</v>
          </cell>
          <cell r="AC713">
            <v>9.69</v>
          </cell>
          <cell r="AD713">
            <v>4.7249999999999996</v>
          </cell>
          <cell r="AE713">
            <v>37.57</v>
          </cell>
          <cell r="AF713">
            <v>5.1749999999999998</v>
          </cell>
          <cell r="AG713">
            <v>20.89</v>
          </cell>
          <cell r="AH713">
            <v>4.12</v>
          </cell>
          <cell r="AI713">
            <v>20.39</v>
          </cell>
          <cell r="AJ713">
            <v>21.48</v>
          </cell>
          <cell r="AK713">
            <v>7.11</v>
          </cell>
          <cell r="AL713">
            <v>7.51</v>
          </cell>
          <cell r="AM713">
            <v>15.42</v>
          </cell>
        </row>
        <row r="714">
          <cell r="P714">
            <v>0.71099999999999997</v>
          </cell>
          <cell r="Q714">
            <v>3.6339999999999999</v>
          </cell>
          <cell r="R714">
            <v>11.957000000000001</v>
          </cell>
          <cell r="S714">
            <v>1.2</v>
          </cell>
          <cell r="T714">
            <v>38.125999999999998</v>
          </cell>
          <cell r="U714">
            <v>1.389</v>
          </cell>
          <cell r="V714">
            <v>7.9009999999999998</v>
          </cell>
          <cell r="W714">
            <v>10.079000000000001</v>
          </cell>
          <cell r="X714">
            <v>8.7899999999999991</v>
          </cell>
          <cell r="Y714">
            <v>8.3010000000000002</v>
          </cell>
          <cell r="Z714">
            <v>16.312999999999999</v>
          </cell>
          <cell r="AA714">
            <v>1.5345</v>
          </cell>
          <cell r="AB714">
            <v>15.813000000000001</v>
          </cell>
          <cell r="AC714">
            <v>9.6790000000000003</v>
          </cell>
          <cell r="AD714">
            <v>4.7175000000000002</v>
          </cell>
          <cell r="AE714">
            <v>37.536999999999999</v>
          </cell>
          <cell r="AF714">
            <v>5.1675000000000004</v>
          </cell>
          <cell r="AG714">
            <v>20.869</v>
          </cell>
          <cell r="AH714">
            <v>4.1120000000000001</v>
          </cell>
          <cell r="AI714">
            <v>20.369</v>
          </cell>
          <cell r="AJ714">
            <v>21.457999999999998</v>
          </cell>
          <cell r="AK714">
            <v>7.101</v>
          </cell>
          <cell r="AL714">
            <v>7.5010000000000003</v>
          </cell>
          <cell r="AM714">
            <v>15.401999999999999</v>
          </cell>
        </row>
        <row r="715">
          <cell r="P715">
            <v>0.71199999999999997</v>
          </cell>
          <cell r="Q715">
            <v>3.6280000000000001</v>
          </cell>
          <cell r="R715">
            <v>11.944000000000001</v>
          </cell>
          <cell r="S715">
            <v>1.2</v>
          </cell>
          <cell r="T715">
            <v>38.091999999999999</v>
          </cell>
          <cell r="U715">
            <v>1.3879999999999999</v>
          </cell>
          <cell r="V715">
            <v>7.8920000000000003</v>
          </cell>
          <cell r="W715">
            <v>10.068</v>
          </cell>
          <cell r="X715">
            <v>8.7799999999999994</v>
          </cell>
          <cell r="Y715">
            <v>8.2919999999999998</v>
          </cell>
          <cell r="Z715">
            <v>16.295999999999999</v>
          </cell>
          <cell r="AA715">
            <v>1.534</v>
          </cell>
          <cell r="AB715">
            <v>15.795999999999999</v>
          </cell>
          <cell r="AC715">
            <v>9.6679999999999993</v>
          </cell>
          <cell r="AD715">
            <v>4.71</v>
          </cell>
          <cell r="AE715">
            <v>37.503999999999998</v>
          </cell>
          <cell r="AF715">
            <v>5.16</v>
          </cell>
          <cell r="AG715">
            <v>20.847999999999999</v>
          </cell>
          <cell r="AH715">
            <v>4.1040000000000001</v>
          </cell>
          <cell r="AI715">
            <v>20.347999999999999</v>
          </cell>
          <cell r="AJ715">
            <v>21.436</v>
          </cell>
          <cell r="AK715">
            <v>7.0919999999999996</v>
          </cell>
          <cell r="AL715">
            <v>7.492</v>
          </cell>
          <cell r="AM715">
            <v>15.384</v>
          </cell>
        </row>
        <row r="716">
          <cell r="P716">
            <v>0.71299999999999997</v>
          </cell>
          <cell r="Q716">
            <v>3.6219999999999999</v>
          </cell>
          <cell r="R716">
            <v>11.930999999999999</v>
          </cell>
          <cell r="S716">
            <v>1.2</v>
          </cell>
          <cell r="T716">
            <v>38.058</v>
          </cell>
          <cell r="U716">
            <v>1.387</v>
          </cell>
          <cell r="V716">
            <v>7.883</v>
          </cell>
          <cell r="W716">
            <v>10.057</v>
          </cell>
          <cell r="X716">
            <v>8.77</v>
          </cell>
          <cell r="Y716">
            <v>8.2829999999999995</v>
          </cell>
          <cell r="Z716">
            <v>16.279</v>
          </cell>
          <cell r="AA716">
            <v>1.5335000000000001</v>
          </cell>
          <cell r="AB716">
            <v>15.779</v>
          </cell>
          <cell r="AC716">
            <v>9.657</v>
          </cell>
          <cell r="AD716">
            <v>4.7024999999999997</v>
          </cell>
          <cell r="AE716">
            <v>37.470999999999997</v>
          </cell>
          <cell r="AF716">
            <v>5.1524999999999999</v>
          </cell>
          <cell r="AG716">
            <v>20.827000000000002</v>
          </cell>
          <cell r="AH716">
            <v>4.0960000000000001</v>
          </cell>
          <cell r="AI716">
            <v>20.327000000000002</v>
          </cell>
          <cell r="AJ716">
            <v>21.414000000000001</v>
          </cell>
          <cell r="AK716">
            <v>7.0830000000000002</v>
          </cell>
          <cell r="AL716">
            <v>7.4829999999999997</v>
          </cell>
          <cell r="AM716">
            <v>15.366</v>
          </cell>
        </row>
        <row r="717">
          <cell r="P717">
            <v>0.71399999999999997</v>
          </cell>
          <cell r="Q717">
            <v>3.6160000000000001</v>
          </cell>
          <cell r="R717">
            <v>11.917999999999999</v>
          </cell>
          <cell r="S717">
            <v>1.2</v>
          </cell>
          <cell r="T717">
            <v>38.024000000000001</v>
          </cell>
          <cell r="U717">
            <v>1.3859999999999999</v>
          </cell>
          <cell r="V717">
            <v>7.8739999999999997</v>
          </cell>
          <cell r="W717">
            <v>10.045999999999999</v>
          </cell>
          <cell r="X717">
            <v>8.76</v>
          </cell>
          <cell r="Y717">
            <v>8.2739999999999991</v>
          </cell>
          <cell r="Z717">
            <v>16.262</v>
          </cell>
          <cell r="AA717">
            <v>1.5329999999999999</v>
          </cell>
          <cell r="AB717">
            <v>15.762</v>
          </cell>
          <cell r="AC717">
            <v>9.6460000000000008</v>
          </cell>
          <cell r="AD717">
            <v>4.6950000000000003</v>
          </cell>
          <cell r="AE717">
            <v>37.438000000000002</v>
          </cell>
          <cell r="AF717">
            <v>5.1449999999999996</v>
          </cell>
          <cell r="AG717">
            <v>20.806000000000001</v>
          </cell>
          <cell r="AH717">
            <v>4.0880000000000001</v>
          </cell>
          <cell r="AI717">
            <v>20.306000000000001</v>
          </cell>
          <cell r="AJ717">
            <v>21.391999999999999</v>
          </cell>
          <cell r="AK717">
            <v>7.0739999999999998</v>
          </cell>
          <cell r="AL717">
            <v>7.4740000000000002</v>
          </cell>
          <cell r="AM717">
            <v>15.348000000000001</v>
          </cell>
        </row>
        <row r="718">
          <cell r="P718">
            <v>0.71499999999999997</v>
          </cell>
          <cell r="Q718">
            <v>3.61</v>
          </cell>
          <cell r="R718">
            <v>11.904999999999999</v>
          </cell>
          <cell r="S718">
            <v>1.2</v>
          </cell>
          <cell r="T718">
            <v>37.99</v>
          </cell>
          <cell r="U718">
            <v>1.385</v>
          </cell>
          <cell r="V718">
            <v>7.8650000000000002</v>
          </cell>
          <cell r="W718">
            <v>10.035</v>
          </cell>
          <cell r="X718">
            <v>8.75</v>
          </cell>
          <cell r="Y718">
            <v>8.2650000000000006</v>
          </cell>
          <cell r="Z718">
            <v>16.245000000000001</v>
          </cell>
          <cell r="AA718">
            <v>1.5325</v>
          </cell>
          <cell r="AB718">
            <v>15.744999999999999</v>
          </cell>
          <cell r="AC718">
            <v>9.6349999999999998</v>
          </cell>
          <cell r="AD718">
            <v>4.6875</v>
          </cell>
          <cell r="AE718">
            <v>37.405000000000001</v>
          </cell>
          <cell r="AF718">
            <v>5.1375000000000002</v>
          </cell>
          <cell r="AG718">
            <v>20.785</v>
          </cell>
          <cell r="AH718">
            <v>4.08</v>
          </cell>
          <cell r="AI718">
            <v>20.285</v>
          </cell>
          <cell r="AJ718">
            <v>21.37</v>
          </cell>
          <cell r="AK718">
            <v>7.0650000000000004</v>
          </cell>
          <cell r="AL718">
            <v>7.4649999999999999</v>
          </cell>
          <cell r="AM718">
            <v>15.33</v>
          </cell>
        </row>
        <row r="719">
          <cell r="P719">
            <v>0.71599999999999997</v>
          </cell>
          <cell r="Q719">
            <v>3.6040000000000001</v>
          </cell>
          <cell r="R719">
            <v>11.891999999999999</v>
          </cell>
          <cell r="S719">
            <v>1.2</v>
          </cell>
          <cell r="T719">
            <v>37.956000000000003</v>
          </cell>
          <cell r="U719">
            <v>1.3839999999999999</v>
          </cell>
          <cell r="V719">
            <v>7.8559999999999999</v>
          </cell>
          <cell r="W719">
            <v>10.023999999999999</v>
          </cell>
          <cell r="X719">
            <v>8.74</v>
          </cell>
          <cell r="Y719">
            <v>8.2560000000000002</v>
          </cell>
          <cell r="Z719">
            <v>16.228000000000002</v>
          </cell>
          <cell r="AA719">
            <v>1.532</v>
          </cell>
          <cell r="AB719">
            <v>15.728</v>
          </cell>
          <cell r="AC719">
            <v>9.6240000000000006</v>
          </cell>
          <cell r="AD719">
            <v>4.68</v>
          </cell>
          <cell r="AE719">
            <v>37.372</v>
          </cell>
          <cell r="AF719">
            <v>5.13</v>
          </cell>
          <cell r="AG719">
            <v>20.763999999999999</v>
          </cell>
          <cell r="AH719">
            <v>4.0720000000000001</v>
          </cell>
          <cell r="AI719">
            <v>20.263999999999999</v>
          </cell>
          <cell r="AJ719">
            <v>21.347999999999999</v>
          </cell>
          <cell r="AK719">
            <v>7.056</v>
          </cell>
          <cell r="AL719">
            <v>7.4560000000000004</v>
          </cell>
          <cell r="AM719">
            <v>15.311999999999999</v>
          </cell>
        </row>
        <row r="720">
          <cell r="P720">
            <v>0.71699999999999997</v>
          </cell>
          <cell r="Q720">
            <v>3.5979999999999999</v>
          </cell>
          <cell r="R720">
            <v>11.879</v>
          </cell>
          <cell r="S720">
            <v>1.2</v>
          </cell>
          <cell r="T720">
            <v>37.921999999999997</v>
          </cell>
          <cell r="U720">
            <v>1.383</v>
          </cell>
          <cell r="V720">
            <v>7.8470000000000004</v>
          </cell>
          <cell r="W720">
            <v>10.013</v>
          </cell>
          <cell r="X720">
            <v>8.73</v>
          </cell>
          <cell r="Y720">
            <v>8.2469999999999999</v>
          </cell>
          <cell r="Z720">
            <v>16.210999999999999</v>
          </cell>
          <cell r="AA720">
            <v>1.5315000000000001</v>
          </cell>
          <cell r="AB720">
            <v>15.711</v>
          </cell>
          <cell r="AC720">
            <v>9.6129999999999995</v>
          </cell>
          <cell r="AD720">
            <v>4.6725000000000003</v>
          </cell>
          <cell r="AE720">
            <v>37.338999999999999</v>
          </cell>
          <cell r="AF720">
            <v>5.1224999999999996</v>
          </cell>
          <cell r="AG720">
            <v>20.742999999999999</v>
          </cell>
          <cell r="AH720">
            <v>4.0640000000000001</v>
          </cell>
          <cell r="AI720">
            <v>20.242999999999999</v>
          </cell>
          <cell r="AJ720">
            <v>21.326000000000001</v>
          </cell>
          <cell r="AK720">
            <v>7.0469999999999997</v>
          </cell>
          <cell r="AL720">
            <v>7.4470000000000001</v>
          </cell>
          <cell r="AM720">
            <v>15.294</v>
          </cell>
        </row>
        <row r="721">
          <cell r="P721">
            <v>0.71799999999999997</v>
          </cell>
          <cell r="Q721">
            <v>3.5920000000000001</v>
          </cell>
          <cell r="R721">
            <v>11.866</v>
          </cell>
          <cell r="S721">
            <v>1.2</v>
          </cell>
          <cell r="T721">
            <v>37.887999999999998</v>
          </cell>
          <cell r="U721">
            <v>1.3819999999999999</v>
          </cell>
          <cell r="V721">
            <v>7.8380000000000001</v>
          </cell>
          <cell r="W721">
            <v>10.002000000000001</v>
          </cell>
          <cell r="X721">
            <v>8.7200000000000006</v>
          </cell>
          <cell r="Y721">
            <v>8.2379999999999995</v>
          </cell>
          <cell r="Z721">
            <v>16.193999999999999</v>
          </cell>
          <cell r="AA721">
            <v>1.5309999999999999</v>
          </cell>
          <cell r="AB721">
            <v>15.694000000000001</v>
          </cell>
          <cell r="AC721">
            <v>9.6020000000000003</v>
          </cell>
          <cell r="AD721">
            <v>4.665</v>
          </cell>
          <cell r="AE721">
            <v>37.305999999999997</v>
          </cell>
          <cell r="AF721">
            <v>5.1150000000000002</v>
          </cell>
          <cell r="AG721">
            <v>20.722000000000001</v>
          </cell>
          <cell r="AH721">
            <v>4.056</v>
          </cell>
          <cell r="AI721">
            <v>20.222000000000001</v>
          </cell>
          <cell r="AJ721">
            <v>21.303999999999998</v>
          </cell>
          <cell r="AK721">
            <v>7.0380000000000003</v>
          </cell>
          <cell r="AL721">
            <v>7.4379999999999997</v>
          </cell>
          <cell r="AM721">
            <v>15.276</v>
          </cell>
        </row>
        <row r="722">
          <cell r="P722">
            <v>0.71899999999999997</v>
          </cell>
          <cell r="Q722">
            <v>3.5859999999999999</v>
          </cell>
          <cell r="R722">
            <v>11.853</v>
          </cell>
          <cell r="S722">
            <v>1.2</v>
          </cell>
          <cell r="T722">
            <v>37.853999999999999</v>
          </cell>
          <cell r="U722">
            <v>1.381</v>
          </cell>
          <cell r="V722">
            <v>7.8289999999999997</v>
          </cell>
          <cell r="W722">
            <v>9.9909999999999997</v>
          </cell>
          <cell r="X722">
            <v>8.7100000000000009</v>
          </cell>
          <cell r="Y722">
            <v>8.2289999999999992</v>
          </cell>
          <cell r="Z722">
            <v>16.177</v>
          </cell>
          <cell r="AA722">
            <v>1.5305</v>
          </cell>
          <cell r="AB722">
            <v>15.677</v>
          </cell>
          <cell r="AC722">
            <v>9.5909999999999993</v>
          </cell>
          <cell r="AD722">
            <v>4.6574999999999998</v>
          </cell>
          <cell r="AE722">
            <v>37.273000000000003</v>
          </cell>
          <cell r="AF722">
            <v>5.1074999999999999</v>
          </cell>
          <cell r="AG722">
            <v>20.701000000000001</v>
          </cell>
          <cell r="AH722">
            <v>4.048</v>
          </cell>
          <cell r="AI722">
            <v>20.201000000000001</v>
          </cell>
          <cell r="AJ722">
            <v>21.282</v>
          </cell>
          <cell r="AK722">
            <v>7.0289999999999999</v>
          </cell>
          <cell r="AL722">
            <v>7.4290000000000003</v>
          </cell>
          <cell r="AM722">
            <v>15.257999999999999</v>
          </cell>
        </row>
        <row r="723">
          <cell r="P723">
            <v>0.72</v>
          </cell>
          <cell r="Q723">
            <v>3.58</v>
          </cell>
          <cell r="R723">
            <v>11.84</v>
          </cell>
          <cell r="S723">
            <v>1.2</v>
          </cell>
          <cell r="T723">
            <v>37.82</v>
          </cell>
          <cell r="U723">
            <v>1.38</v>
          </cell>
          <cell r="V723">
            <v>7.82</v>
          </cell>
          <cell r="W723">
            <v>9.98</v>
          </cell>
          <cell r="X723">
            <v>8.6999999999999993</v>
          </cell>
          <cell r="Y723">
            <v>8.2200000000000006</v>
          </cell>
          <cell r="Z723">
            <v>16.16</v>
          </cell>
          <cell r="AA723">
            <v>1.53</v>
          </cell>
          <cell r="AB723">
            <v>15.66</v>
          </cell>
          <cell r="AC723">
            <v>9.58</v>
          </cell>
          <cell r="AD723">
            <v>4.6500000000000004</v>
          </cell>
          <cell r="AE723">
            <v>37.24</v>
          </cell>
          <cell r="AF723">
            <v>5.0999999999999996</v>
          </cell>
          <cell r="AG723">
            <v>20.68</v>
          </cell>
          <cell r="AH723">
            <v>4.04</v>
          </cell>
          <cell r="AI723">
            <v>20.18</v>
          </cell>
          <cell r="AJ723">
            <v>21.26</v>
          </cell>
          <cell r="AK723">
            <v>7.02</v>
          </cell>
          <cell r="AL723">
            <v>7.42</v>
          </cell>
          <cell r="AM723">
            <v>15.24</v>
          </cell>
        </row>
        <row r="724">
          <cell r="P724">
            <v>0.72099999999999997</v>
          </cell>
          <cell r="Q724">
            <v>3.5739999999999998</v>
          </cell>
          <cell r="R724">
            <v>11.827</v>
          </cell>
          <cell r="S724">
            <v>1.2</v>
          </cell>
          <cell r="T724">
            <v>37.786000000000001</v>
          </cell>
          <cell r="U724">
            <v>1.379</v>
          </cell>
          <cell r="V724">
            <v>7.8109999999999999</v>
          </cell>
          <cell r="W724">
            <v>9.9689999999999994</v>
          </cell>
          <cell r="X724">
            <v>8.69</v>
          </cell>
          <cell r="Y724">
            <v>8.2110000000000003</v>
          </cell>
          <cell r="Z724">
            <v>16.143000000000001</v>
          </cell>
          <cell r="AA724">
            <v>1.5295000000000001</v>
          </cell>
          <cell r="AB724">
            <v>15.643000000000001</v>
          </cell>
          <cell r="AC724">
            <v>9.5690000000000008</v>
          </cell>
          <cell r="AD724">
            <v>4.6425000000000001</v>
          </cell>
          <cell r="AE724">
            <v>37.207000000000001</v>
          </cell>
          <cell r="AF724">
            <v>5.0925000000000002</v>
          </cell>
          <cell r="AG724">
            <v>20.658999999999999</v>
          </cell>
          <cell r="AH724">
            <v>4.032</v>
          </cell>
          <cell r="AI724">
            <v>20.158999999999999</v>
          </cell>
          <cell r="AJ724">
            <v>21.238</v>
          </cell>
          <cell r="AK724">
            <v>7.0110000000000001</v>
          </cell>
          <cell r="AL724">
            <v>7.4109999999999996</v>
          </cell>
          <cell r="AM724">
            <v>15.222</v>
          </cell>
        </row>
        <row r="725">
          <cell r="P725">
            <v>0.72199999999999998</v>
          </cell>
          <cell r="Q725">
            <v>3.5680000000000001</v>
          </cell>
          <cell r="R725">
            <v>11.814</v>
          </cell>
          <cell r="S725">
            <v>1.2</v>
          </cell>
          <cell r="T725">
            <v>37.752000000000002</v>
          </cell>
          <cell r="U725">
            <v>1.3779999999999999</v>
          </cell>
          <cell r="V725">
            <v>7.8019999999999996</v>
          </cell>
          <cell r="W725">
            <v>9.9580000000000002</v>
          </cell>
          <cell r="X725">
            <v>8.68</v>
          </cell>
          <cell r="Y725">
            <v>8.202</v>
          </cell>
          <cell r="Z725">
            <v>16.126000000000001</v>
          </cell>
          <cell r="AA725">
            <v>1.5289999999999999</v>
          </cell>
          <cell r="AB725">
            <v>15.625999999999999</v>
          </cell>
          <cell r="AC725">
            <v>9.5579999999999998</v>
          </cell>
          <cell r="AD725">
            <v>4.6349999999999998</v>
          </cell>
          <cell r="AE725">
            <v>37.173999999999999</v>
          </cell>
          <cell r="AF725">
            <v>5.085</v>
          </cell>
          <cell r="AG725">
            <v>20.638000000000002</v>
          </cell>
          <cell r="AH725">
            <v>4.024</v>
          </cell>
          <cell r="AI725">
            <v>20.138000000000002</v>
          </cell>
          <cell r="AJ725">
            <v>21.216000000000001</v>
          </cell>
          <cell r="AK725">
            <v>7.0019999999999998</v>
          </cell>
          <cell r="AL725">
            <v>7.4020000000000001</v>
          </cell>
          <cell r="AM725">
            <v>15.204000000000001</v>
          </cell>
        </row>
        <row r="726">
          <cell r="P726">
            <v>0.72299999999999998</v>
          </cell>
          <cell r="Q726">
            <v>3.5619999999999998</v>
          </cell>
          <cell r="R726">
            <v>11.801</v>
          </cell>
          <cell r="S726">
            <v>1.2</v>
          </cell>
          <cell r="T726">
            <v>37.718000000000004</v>
          </cell>
          <cell r="U726">
            <v>1.377</v>
          </cell>
          <cell r="V726">
            <v>7.7930000000000001</v>
          </cell>
          <cell r="W726">
            <v>9.9469999999999992</v>
          </cell>
          <cell r="X726">
            <v>8.67</v>
          </cell>
          <cell r="Y726">
            <v>8.1929999999999996</v>
          </cell>
          <cell r="Z726">
            <v>16.109000000000002</v>
          </cell>
          <cell r="AA726">
            <v>1.5285</v>
          </cell>
          <cell r="AB726">
            <v>15.609</v>
          </cell>
          <cell r="AC726">
            <v>9.5470000000000006</v>
          </cell>
          <cell r="AD726">
            <v>4.6275000000000004</v>
          </cell>
          <cell r="AE726">
            <v>37.140999999999998</v>
          </cell>
          <cell r="AF726">
            <v>5.0774999999999997</v>
          </cell>
          <cell r="AG726">
            <v>20.617000000000001</v>
          </cell>
          <cell r="AH726">
            <v>4.016</v>
          </cell>
          <cell r="AI726">
            <v>20.117000000000001</v>
          </cell>
          <cell r="AJ726">
            <v>21.193999999999999</v>
          </cell>
          <cell r="AK726">
            <v>6.9930000000000003</v>
          </cell>
          <cell r="AL726">
            <v>7.3929999999999998</v>
          </cell>
          <cell r="AM726">
            <v>15.186</v>
          </cell>
        </row>
        <row r="727">
          <cell r="P727">
            <v>0.72399999999999998</v>
          </cell>
          <cell r="Q727">
            <v>3.556</v>
          </cell>
          <cell r="R727">
            <v>11.788</v>
          </cell>
          <cell r="S727">
            <v>1.2</v>
          </cell>
          <cell r="T727">
            <v>37.683999999999997</v>
          </cell>
          <cell r="U727">
            <v>1.3759999999999999</v>
          </cell>
          <cell r="V727">
            <v>7.7839999999999998</v>
          </cell>
          <cell r="W727">
            <v>9.9359999999999999</v>
          </cell>
          <cell r="X727">
            <v>8.66</v>
          </cell>
          <cell r="Y727">
            <v>8.1839999999999993</v>
          </cell>
          <cell r="Z727">
            <v>16.091999999999999</v>
          </cell>
          <cell r="AA727">
            <v>1.528</v>
          </cell>
          <cell r="AB727">
            <v>15.592000000000001</v>
          </cell>
          <cell r="AC727">
            <v>9.5359999999999996</v>
          </cell>
          <cell r="AD727">
            <v>4.62</v>
          </cell>
          <cell r="AE727">
            <v>37.107999999999997</v>
          </cell>
          <cell r="AF727">
            <v>5.07</v>
          </cell>
          <cell r="AG727">
            <v>20.596</v>
          </cell>
          <cell r="AH727">
            <v>4.008</v>
          </cell>
          <cell r="AI727">
            <v>20.096</v>
          </cell>
          <cell r="AJ727">
            <v>21.172000000000001</v>
          </cell>
          <cell r="AK727">
            <v>6.984</v>
          </cell>
          <cell r="AL727">
            <v>7.3840000000000003</v>
          </cell>
          <cell r="AM727">
            <v>15.167999999999999</v>
          </cell>
        </row>
        <row r="728">
          <cell r="P728">
            <v>0.72499999999999998</v>
          </cell>
          <cell r="Q728">
            <v>3.55</v>
          </cell>
          <cell r="R728">
            <v>11.775</v>
          </cell>
          <cell r="S728">
            <v>1.2</v>
          </cell>
          <cell r="T728">
            <v>37.65</v>
          </cell>
          <cell r="U728">
            <v>1.375</v>
          </cell>
          <cell r="V728">
            <v>7.7750000000000004</v>
          </cell>
          <cell r="W728">
            <v>9.9250000000000007</v>
          </cell>
          <cell r="X728">
            <v>8.65</v>
          </cell>
          <cell r="Y728">
            <v>8.1750000000000007</v>
          </cell>
          <cell r="Z728">
            <v>16.074999999999999</v>
          </cell>
          <cell r="AA728">
            <v>1.5275000000000001</v>
          </cell>
          <cell r="AB728">
            <v>15.574999999999999</v>
          </cell>
          <cell r="AC728">
            <v>9.5250000000000004</v>
          </cell>
          <cell r="AD728">
            <v>4.6124999999999998</v>
          </cell>
          <cell r="AE728">
            <v>37.075000000000003</v>
          </cell>
          <cell r="AF728">
            <v>5.0625</v>
          </cell>
          <cell r="AG728">
            <v>20.574999999999999</v>
          </cell>
          <cell r="AH728">
            <v>4</v>
          </cell>
          <cell r="AI728">
            <v>20.074999999999999</v>
          </cell>
          <cell r="AJ728">
            <v>21.15</v>
          </cell>
          <cell r="AK728">
            <v>6.9749999999999996</v>
          </cell>
          <cell r="AL728">
            <v>7.375</v>
          </cell>
          <cell r="AM728">
            <v>15.15</v>
          </cell>
        </row>
        <row r="729">
          <cell r="P729">
            <v>0.72599999999999998</v>
          </cell>
          <cell r="Q729">
            <v>3.544</v>
          </cell>
          <cell r="R729">
            <v>11.762</v>
          </cell>
          <cell r="S729">
            <v>1.2</v>
          </cell>
          <cell r="T729">
            <v>37.616</v>
          </cell>
          <cell r="U729">
            <v>1.3740000000000001</v>
          </cell>
          <cell r="V729">
            <v>7.766</v>
          </cell>
          <cell r="W729">
            <v>9.9139999999999997</v>
          </cell>
          <cell r="X729">
            <v>8.64</v>
          </cell>
          <cell r="Y729">
            <v>8.1660000000000004</v>
          </cell>
          <cell r="Z729">
            <v>16.058</v>
          </cell>
          <cell r="AA729">
            <v>1.5269999999999999</v>
          </cell>
          <cell r="AB729">
            <v>15.558</v>
          </cell>
          <cell r="AC729">
            <v>9.5139999999999993</v>
          </cell>
          <cell r="AD729">
            <v>4.6050000000000004</v>
          </cell>
          <cell r="AE729">
            <v>37.042000000000002</v>
          </cell>
          <cell r="AF729">
            <v>5.0549999999999997</v>
          </cell>
          <cell r="AG729">
            <v>20.553999999999998</v>
          </cell>
          <cell r="AH729">
            <v>3.992</v>
          </cell>
          <cell r="AI729">
            <v>20.053999999999998</v>
          </cell>
          <cell r="AJ729">
            <v>21.128</v>
          </cell>
          <cell r="AK729">
            <v>6.9660000000000002</v>
          </cell>
          <cell r="AL729">
            <v>7.3659999999999997</v>
          </cell>
          <cell r="AM729">
            <v>15.132</v>
          </cell>
        </row>
        <row r="730">
          <cell r="P730">
            <v>0.72699999999999998</v>
          </cell>
          <cell r="Q730">
            <v>3.5379999999999998</v>
          </cell>
          <cell r="R730">
            <v>11.749000000000001</v>
          </cell>
          <cell r="S730">
            <v>1.2</v>
          </cell>
          <cell r="T730">
            <v>37.582000000000001</v>
          </cell>
          <cell r="U730">
            <v>1.373</v>
          </cell>
          <cell r="V730">
            <v>7.7569999999999997</v>
          </cell>
          <cell r="W730">
            <v>9.9030000000000005</v>
          </cell>
          <cell r="X730">
            <v>8.6300000000000008</v>
          </cell>
          <cell r="Y730">
            <v>8.157</v>
          </cell>
          <cell r="Z730">
            <v>16.041</v>
          </cell>
          <cell r="AA730">
            <v>1.5265</v>
          </cell>
          <cell r="AB730">
            <v>15.541</v>
          </cell>
          <cell r="AC730">
            <v>9.5030000000000001</v>
          </cell>
          <cell r="AD730">
            <v>4.5975000000000001</v>
          </cell>
          <cell r="AE730">
            <v>37.009</v>
          </cell>
          <cell r="AF730">
            <v>5.0475000000000003</v>
          </cell>
          <cell r="AG730">
            <v>20.533000000000001</v>
          </cell>
          <cell r="AH730">
            <v>3.984</v>
          </cell>
          <cell r="AI730">
            <v>20.033000000000001</v>
          </cell>
          <cell r="AJ730">
            <v>21.106000000000002</v>
          </cell>
          <cell r="AK730">
            <v>6.9569999999999999</v>
          </cell>
          <cell r="AL730">
            <v>7.3570000000000002</v>
          </cell>
          <cell r="AM730">
            <v>15.114000000000001</v>
          </cell>
        </row>
        <row r="731">
          <cell r="P731">
            <v>0.72799999999999998</v>
          </cell>
          <cell r="Q731">
            <v>3.532</v>
          </cell>
          <cell r="R731">
            <v>11.736000000000001</v>
          </cell>
          <cell r="S731">
            <v>1.2</v>
          </cell>
          <cell r="T731">
            <v>37.548000000000002</v>
          </cell>
          <cell r="U731">
            <v>1.3720000000000001</v>
          </cell>
          <cell r="V731">
            <v>7.7480000000000002</v>
          </cell>
          <cell r="W731">
            <v>9.8919999999999995</v>
          </cell>
          <cell r="X731">
            <v>8.6199999999999992</v>
          </cell>
          <cell r="Y731">
            <v>8.1479999999999997</v>
          </cell>
          <cell r="Z731">
            <v>16.024000000000001</v>
          </cell>
          <cell r="AA731">
            <v>1.526</v>
          </cell>
          <cell r="AB731">
            <v>15.523999999999999</v>
          </cell>
          <cell r="AC731">
            <v>9.4920000000000009</v>
          </cell>
          <cell r="AD731">
            <v>4.59</v>
          </cell>
          <cell r="AE731">
            <v>36.975999999999999</v>
          </cell>
          <cell r="AF731">
            <v>5.04</v>
          </cell>
          <cell r="AG731">
            <v>20.512</v>
          </cell>
          <cell r="AH731">
            <v>3.976</v>
          </cell>
          <cell r="AI731">
            <v>20.012</v>
          </cell>
          <cell r="AJ731">
            <v>21.084</v>
          </cell>
          <cell r="AK731">
            <v>6.9480000000000004</v>
          </cell>
          <cell r="AL731">
            <v>7.3479999999999999</v>
          </cell>
          <cell r="AM731">
            <v>15.096</v>
          </cell>
        </row>
        <row r="732">
          <cell r="P732">
            <v>0.72899999999999998</v>
          </cell>
          <cell r="Q732">
            <v>3.5259999999999998</v>
          </cell>
          <cell r="R732">
            <v>11.723000000000001</v>
          </cell>
          <cell r="S732">
            <v>1.2</v>
          </cell>
          <cell r="T732">
            <v>37.514000000000003</v>
          </cell>
          <cell r="U732">
            <v>1.371</v>
          </cell>
          <cell r="V732">
            <v>7.7389999999999999</v>
          </cell>
          <cell r="W732">
            <v>9.8810000000000002</v>
          </cell>
          <cell r="X732">
            <v>8.61</v>
          </cell>
          <cell r="Y732">
            <v>8.1389999999999993</v>
          </cell>
          <cell r="Z732">
            <v>16.007000000000001</v>
          </cell>
          <cell r="AA732">
            <v>1.5255000000000001</v>
          </cell>
          <cell r="AB732">
            <v>15.507</v>
          </cell>
          <cell r="AC732">
            <v>9.4809999999999999</v>
          </cell>
          <cell r="AD732">
            <v>4.5824999999999996</v>
          </cell>
          <cell r="AE732">
            <v>36.942999999999998</v>
          </cell>
          <cell r="AF732">
            <v>5.0324999999999998</v>
          </cell>
          <cell r="AG732">
            <v>20.491</v>
          </cell>
          <cell r="AH732">
            <v>3.968</v>
          </cell>
          <cell r="AI732">
            <v>19.991</v>
          </cell>
          <cell r="AJ732">
            <v>21.062000000000001</v>
          </cell>
          <cell r="AK732">
            <v>6.9390000000000001</v>
          </cell>
          <cell r="AL732">
            <v>7.3390000000000004</v>
          </cell>
          <cell r="AM732">
            <v>15.077999999999999</v>
          </cell>
        </row>
        <row r="733">
          <cell r="P733">
            <v>0.73</v>
          </cell>
          <cell r="Q733">
            <v>3.52</v>
          </cell>
          <cell r="R733">
            <v>11.71</v>
          </cell>
          <cell r="S733">
            <v>1.2</v>
          </cell>
          <cell r="T733">
            <v>37.479999999999997</v>
          </cell>
          <cell r="U733">
            <v>1.37</v>
          </cell>
          <cell r="V733">
            <v>7.73</v>
          </cell>
          <cell r="W733">
            <v>9.8699999999999992</v>
          </cell>
          <cell r="X733">
            <v>8.6</v>
          </cell>
          <cell r="Y733">
            <v>8.1300000000000008</v>
          </cell>
          <cell r="Z733">
            <v>15.99</v>
          </cell>
          <cell r="AA733">
            <v>1.5249999999999999</v>
          </cell>
          <cell r="AB733">
            <v>15.49</v>
          </cell>
          <cell r="AC733">
            <v>9.4700000000000006</v>
          </cell>
          <cell r="AD733">
            <v>4.5750000000000002</v>
          </cell>
          <cell r="AE733">
            <v>36.909999999999997</v>
          </cell>
          <cell r="AF733">
            <v>5.0250000000000004</v>
          </cell>
          <cell r="AG733">
            <v>20.47</v>
          </cell>
          <cell r="AH733">
            <v>3.96</v>
          </cell>
          <cell r="AI733">
            <v>19.97</v>
          </cell>
          <cell r="AJ733">
            <v>21.04</v>
          </cell>
          <cell r="AK733">
            <v>6.93</v>
          </cell>
          <cell r="AL733">
            <v>7.33</v>
          </cell>
          <cell r="AM733">
            <v>15.06</v>
          </cell>
        </row>
        <row r="734">
          <cell r="P734">
            <v>0.73099999999999998</v>
          </cell>
          <cell r="Q734">
            <v>3.5139999999999998</v>
          </cell>
          <cell r="R734">
            <v>11.696999999999999</v>
          </cell>
          <cell r="S734">
            <v>1.2</v>
          </cell>
          <cell r="T734">
            <v>37.445999999999998</v>
          </cell>
          <cell r="U734">
            <v>1.369</v>
          </cell>
          <cell r="V734">
            <v>7.7210000000000001</v>
          </cell>
          <cell r="W734">
            <v>9.859</v>
          </cell>
          <cell r="X734">
            <v>8.59</v>
          </cell>
          <cell r="Y734">
            <v>8.1210000000000004</v>
          </cell>
          <cell r="Z734">
            <v>15.973000000000001</v>
          </cell>
          <cell r="AA734">
            <v>1.5245</v>
          </cell>
          <cell r="AB734">
            <v>15.473000000000001</v>
          </cell>
          <cell r="AC734">
            <v>9.4589999999999996</v>
          </cell>
          <cell r="AD734">
            <v>4.5674999999999999</v>
          </cell>
          <cell r="AE734">
            <v>36.877000000000002</v>
          </cell>
          <cell r="AF734">
            <v>5.0175000000000001</v>
          </cell>
          <cell r="AG734">
            <v>20.449000000000002</v>
          </cell>
          <cell r="AH734">
            <v>3.952</v>
          </cell>
          <cell r="AI734">
            <v>19.949000000000002</v>
          </cell>
          <cell r="AJ734">
            <v>21.018000000000001</v>
          </cell>
          <cell r="AK734">
            <v>6.9210000000000003</v>
          </cell>
          <cell r="AL734">
            <v>7.3209999999999997</v>
          </cell>
          <cell r="AM734">
            <v>15.042</v>
          </cell>
        </row>
        <row r="735">
          <cell r="P735">
            <v>0.73199999999999998</v>
          </cell>
          <cell r="Q735">
            <v>3.508</v>
          </cell>
          <cell r="R735">
            <v>11.683999999999999</v>
          </cell>
          <cell r="S735">
            <v>1.2</v>
          </cell>
          <cell r="T735">
            <v>37.411999999999999</v>
          </cell>
          <cell r="U735">
            <v>1.3680000000000001</v>
          </cell>
          <cell r="V735">
            <v>7.7119999999999997</v>
          </cell>
          <cell r="W735">
            <v>9.8480000000000008</v>
          </cell>
          <cell r="X735">
            <v>8.58</v>
          </cell>
          <cell r="Y735">
            <v>8.1120000000000001</v>
          </cell>
          <cell r="Z735">
            <v>15.956</v>
          </cell>
          <cell r="AA735">
            <v>1.524</v>
          </cell>
          <cell r="AB735">
            <v>15.456</v>
          </cell>
          <cell r="AC735">
            <v>9.4480000000000004</v>
          </cell>
          <cell r="AD735">
            <v>4.5599999999999996</v>
          </cell>
          <cell r="AE735">
            <v>36.844000000000001</v>
          </cell>
          <cell r="AF735">
            <v>5.01</v>
          </cell>
          <cell r="AG735">
            <v>20.428000000000001</v>
          </cell>
          <cell r="AH735">
            <v>3.944</v>
          </cell>
          <cell r="AI735">
            <v>19.928000000000001</v>
          </cell>
          <cell r="AJ735">
            <v>20.995999999999999</v>
          </cell>
          <cell r="AK735">
            <v>6.9119999999999999</v>
          </cell>
          <cell r="AL735">
            <v>7.3120000000000003</v>
          </cell>
          <cell r="AM735">
            <v>15.023999999999999</v>
          </cell>
        </row>
        <row r="736">
          <cell r="P736">
            <v>0.73299999999999998</v>
          </cell>
          <cell r="Q736">
            <v>3.5019999999999998</v>
          </cell>
          <cell r="R736">
            <v>11.670999999999999</v>
          </cell>
          <cell r="S736">
            <v>1.2</v>
          </cell>
          <cell r="T736">
            <v>37.378</v>
          </cell>
          <cell r="U736">
            <v>1.367</v>
          </cell>
          <cell r="V736">
            <v>7.7030000000000003</v>
          </cell>
          <cell r="W736">
            <v>9.8369999999999997</v>
          </cell>
          <cell r="X736">
            <v>8.57</v>
          </cell>
          <cell r="Y736">
            <v>8.1029999999999998</v>
          </cell>
          <cell r="Z736">
            <v>15.939</v>
          </cell>
          <cell r="AA736">
            <v>1.5235000000000001</v>
          </cell>
          <cell r="AB736">
            <v>15.439</v>
          </cell>
          <cell r="AC736">
            <v>9.4369999999999994</v>
          </cell>
          <cell r="AD736">
            <v>4.5525000000000002</v>
          </cell>
          <cell r="AE736">
            <v>36.811</v>
          </cell>
          <cell r="AF736">
            <v>5.0025000000000004</v>
          </cell>
          <cell r="AG736">
            <v>20.407</v>
          </cell>
          <cell r="AH736">
            <v>3.9359999999999999</v>
          </cell>
          <cell r="AI736">
            <v>19.907</v>
          </cell>
          <cell r="AJ736">
            <v>20.974</v>
          </cell>
          <cell r="AK736">
            <v>6.9029999999999996</v>
          </cell>
          <cell r="AL736">
            <v>7.3029999999999999</v>
          </cell>
          <cell r="AM736">
            <v>15.006</v>
          </cell>
        </row>
        <row r="737">
          <cell r="P737">
            <v>0.73399999999999999</v>
          </cell>
          <cell r="Q737">
            <v>3.496</v>
          </cell>
          <cell r="R737">
            <v>11.657999999999999</v>
          </cell>
          <cell r="S737">
            <v>1.2</v>
          </cell>
          <cell r="T737">
            <v>37.344000000000001</v>
          </cell>
          <cell r="U737">
            <v>1.3660000000000001</v>
          </cell>
          <cell r="V737">
            <v>7.694</v>
          </cell>
          <cell r="W737">
            <v>9.8260000000000005</v>
          </cell>
          <cell r="X737">
            <v>8.56</v>
          </cell>
          <cell r="Y737">
            <v>8.0939999999999994</v>
          </cell>
          <cell r="Z737">
            <v>15.922000000000001</v>
          </cell>
          <cell r="AA737">
            <v>1.5229999999999999</v>
          </cell>
          <cell r="AB737">
            <v>15.422000000000001</v>
          </cell>
          <cell r="AC737">
            <v>9.4260000000000002</v>
          </cell>
          <cell r="AD737">
            <v>4.5449999999999999</v>
          </cell>
          <cell r="AE737">
            <v>36.777999999999999</v>
          </cell>
          <cell r="AF737">
            <v>4.9950000000000001</v>
          </cell>
          <cell r="AG737">
            <v>20.385999999999999</v>
          </cell>
          <cell r="AH737">
            <v>3.9279999999999999</v>
          </cell>
          <cell r="AI737">
            <v>19.885999999999999</v>
          </cell>
          <cell r="AJ737">
            <v>20.952000000000002</v>
          </cell>
          <cell r="AK737">
            <v>6.8940000000000001</v>
          </cell>
          <cell r="AL737">
            <v>7.2939999999999996</v>
          </cell>
          <cell r="AM737">
            <v>14.988</v>
          </cell>
        </row>
        <row r="738">
          <cell r="P738">
            <v>0.73499999999999999</v>
          </cell>
          <cell r="Q738">
            <v>3.49</v>
          </cell>
          <cell r="R738">
            <v>11.645</v>
          </cell>
          <cell r="S738">
            <v>1.2</v>
          </cell>
          <cell r="T738">
            <v>37.31</v>
          </cell>
          <cell r="U738">
            <v>1.365</v>
          </cell>
          <cell r="V738">
            <v>7.6849999999999996</v>
          </cell>
          <cell r="W738">
            <v>9.8149999999999995</v>
          </cell>
          <cell r="X738">
            <v>8.5500000000000007</v>
          </cell>
          <cell r="Y738">
            <v>8.0850000000000009</v>
          </cell>
          <cell r="Z738">
            <v>15.904999999999999</v>
          </cell>
          <cell r="AA738">
            <v>1.5225</v>
          </cell>
          <cell r="AB738">
            <v>15.404999999999999</v>
          </cell>
          <cell r="AC738">
            <v>9.4149999999999991</v>
          </cell>
          <cell r="AD738">
            <v>4.5374999999999996</v>
          </cell>
          <cell r="AE738">
            <v>36.744999999999997</v>
          </cell>
          <cell r="AF738">
            <v>4.9874999999999998</v>
          </cell>
          <cell r="AG738">
            <v>20.364999999999998</v>
          </cell>
          <cell r="AH738">
            <v>3.92</v>
          </cell>
          <cell r="AI738">
            <v>19.864999999999998</v>
          </cell>
          <cell r="AJ738">
            <v>20.93</v>
          </cell>
          <cell r="AK738">
            <v>6.8849999999999998</v>
          </cell>
          <cell r="AL738">
            <v>7.2850000000000001</v>
          </cell>
          <cell r="AM738">
            <v>14.97</v>
          </cell>
        </row>
        <row r="739">
          <cell r="P739">
            <v>0.73599999999999999</v>
          </cell>
          <cell r="Q739">
            <v>3.484</v>
          </cell>
          <cell r="R739">
            <v>11.632</v>
          </cell>
          <cell r="S739">
            <v>1.2</v>
          </cell>
          <cell r="T739">
            <v>37.276000000000003</v>
          </cell>
          <cell r="U739">
            <v>1.3640000000000001</v>
          </cell>
          <cell r="V739">
            <v>7.6760000000000002</v>
          </cell>
          <cell r="W739">
            <v>9.8040000000000003</v>
          </cell>
          <cell r="X739">
            <v>8.5399999999999991</v>
          </cell>
          <cell r="Y739">
            <v>8.0760000000000005</v>
          </cell>
          <cell r="Z739">
            <v>15.888</v>
          </cell>
          <cell r="AA739">
            <v>1.522</v>
          </cell>
          <cell r="AB739">
            <v>15.388</v>
          </cell>
          <cell r="AC739">
            <v>9.4039999999999999</v>
          </cell>
          <cell r="AD739">
            <v>4.53</v>
          </cell>
          <cell r="AE739">
            <v>36.712000000000003</v>
          </cell>
          <cell r="AF739">
            <v>4.9800000000000004</v>
          </cell>
          <cell r="AG739">
            <v>20.344000000000001</v>
          </cell>
          <cell r="AH739">
            <v>3.9119999999999999</v>
          </cell>
          <cell r="AI739">
            <v>19.844000000000001</v>
          </cell>
          <cell r="AJ739">
            <v>20.908000000000001</v>
          </cell>
          <cell r="AK739">
            <v>6.8760000000000003</v>
          </cell>
          <cell r="AL739">
            <v>7.2759999999999998</v>
          </cell>
          <cell r="AM739">
            <v>14.952</v>
          </cell>
        </row>
        <row r="740">
          <cell r="P740">
            <v>0.73699999999999999</v>
          </cell>
          <cell r="Q740">
            <v>3.4780000000000002</v>
          </cell>
          <cell r="R740">
            <v>11.619</v>
          </cell>
          <cell r="S740">
            <v>1.2</v>
          </cell>
          <cell r="T740">
            <v>37.241999999999997</v>
          </cell>
          <cell r="U740">
            <v>1.363</v>
          </cell>
          <cell r="V740">
            <v>7.6669999999999998</v>
          </cell>
          <cell r="W740">
            <v>9.7929999999999993</v>
          </cell>
          <cell r="X740">
            <v>8.5299999999999994</v>
          </cell>
          <cell r="Y740">
            <v>8.0670000000000002</v>
          </cell>
          <cell r="Z740">
            <v>15.871</v>
          </cell>
          <cell r="AA740">
            <v>1.5215000000000001</v>
          </cell>
          <cell r="AB740">
            <v>15.371</v>
          </cell>
          <cell r="AC740">
            <v>9.3930000000000007</v>
          </cell>
          <cell r="AD740">
            <v>4.5225</v>
          </cell>
          <cell r="AE740">
            <v>36.679000000000002</v>
          </cell>
          <cell r="AF740">
            <v>4.9725000000000001</v>
          </cell>
          <cell r="AG740">
            <v>20.323</v>
          </cell>
          <cell r="AH740">
            <v>3.9039999999999999</v>
          </cell>
          <cell r="AI740">
            <v>19.823</v>
          </cell>
          <cell r="AJ740">
            <v>20.885999999999999</v>
          </cell>
          <cell r="AK740">
            <v>6.867</v>
          </cell>
          <cell r="AL740">
            <v>7.2670000000000003</v>
          </cell>
          <cell r="AM740">
            <v>14.933999999999999</v>
          </cell>
        </row>
        <row r="741">
          <cell r="P741">
            <v>0.73799999999999999</v>
          </cell>
          <cell r="Q741">
            <v>3.472</v>
          </cell>
          <cell r="R741">
            <v>11.606</v>
          </cell>
          <cell r="S741">
            <v>1.2</v>
          </cell>
          <cell r="T741">
            <v>37.207999999999998</v>
          </cell>
          <cell r="U741">
            <v>1.3620000000000001</v>
          </cell>
          <cell r="V741">
            <v>7.6580000000000004</v>
          </cell>
          <cell r="W741">
            <v>9.782</v>
          </cell>
          <cell r="X741">
            <v>8.52</v>
          </cell>
          <cell r="Y741">
            <v>8.0579999999999998</v>
          </cell>
          <cell r="Z741">
            <v>15.853999999999999</v>
          </cell>
          <cell r="AA741">
            <v>1.5209999999999999</v>
          </cell>
          <cell r="AB741">
            <v>15.353999999999999</v>
          </cell>
          <cell r="AC741">
            <v>9.3819999999999997</v>
          </cell>
          <cell r="AD741">
            <v>4.5149999999999997</v>
          </cell>
          <cell r="AE741">
            <v>36.646000000000001</v>
          </cell>
          <cell r="AF741">
            <v>4.9649999999999999</v>
          </cell>
          <cell r="AG741">
            <v>20.302</v>
          </cell>
          <cell r="AH741">
            <v>3.8959999999999999</v>
          </cell>
          <cell r="AI741">
            <v>19.802</v>
          </cell>
          <cell r="AJ741">
            <v>20.864000000000001</v>
          </cell>
          <cell r="AK741">
            <v>6.8579999999999997</v>
          </cell>
          <cell r="AL741">
            <v>7.258</v>
          </cell>
          <cell r="AM741">
            <v>14.916</v>
          </cell>
        </row>
        <row r="742">
          <cell r="P742">
            <v>0.73899999999999999</v>
          </cell>
          <cell r="Q742">
            <v>3.4660000000000002</v>
          </cell>
          <cell r="R742">
            <v>11.593</v>
          </cell>
          <cell r="S742">
            <v>1.2</v>
          </cell>
          <cell r="T742">
            <v>37.173999999999999</v>
          </cell>
          <cell r="U742">
            <v>1.361</v>
          </cell>
          <cell r="V742">
            <v>7.649</v>
          </cell>
          <cell r="W742">
            <v>9.7710000000000008</v>
          </cell>
          <cell r="X742">
            <v>8.51</v>
          </cell>
          <cell r="Y742">
            <v>8.0489999999999995</v>
          </cell>
          <cell r="Z742">
            <v>15.837</v>
          </cell>
          <cell r="AA742">
            <v>1.5205</v>
          </cell>
          <cell r="AB742">
            <v>15.337</v>
          </cell>
          <cell r="AC742">
            <v>9.3710000000000004</v>
          </cell>
          <cell r="AD742">
            <v>4.5075000000000003</v>
          </cell>
          <cell r="AE742">
            <v>36.613</v>
          </cell>
          <cell r="AF742">
            <v>4.9574999999999996</v>
          </cell>
          <cell r="AG742">
            <v>20.280999999999999</v>
          </cell>
          <cell r="AH742">
            <v>3.8879999999999999</v>
          </cell>
          <cell r="AI742">
            <v>19.780999999999999</v>
          </cell>
          <cell r="AJ742">
            <v>20.841999999999999</v>
          </cell>
          <cell r="AK742">
            <v>6.8490000000000002</v>
          </cell>
          <cell r="AL742">
            <v>7.2489999999999997</v>
          </cell>
          <cell r="AM742">
            <v>14.898</v>
          </cell>
        </row>
        <row r="743">
          <cell r="P743">
            <v>0.74</v>
          </cell>
          <cell r="Q743">
            <v>3.46</v>
          </cell>
          <cell r="R743">
            <v>11.58</v>
          </cell>
          <cell r="S743">
            <v>1.2</v>
          </cell>
          <cell r="T743">
            <v>37.14</v>
          </cell>
          <cell r="U743">
            <v>1.36</v>
          </cell>
          <cell r="V743">
            <v>7.64</v>
          </cell>
          <cell r="W743">
            <v>9.76</v>
          </cell>
          <cell r="X743">
            <v>8.5</v>
          </cell>
          <cell r="Y743">
            <v>8.0399999999999991</v>
          </cell>
          <cell r="Z743">
            <v>15.82</v>
          </cell>
          <cell r="AA743">
            <v>1.52</v>
          </cell>
          <cell r="AB743">
            <v>15.32</v>
          </cell>
          <cell r="AC743">
            <v>9.36</v>
          </cell>
          <cell r="AD743">
            <v>4.5</v>
          </cell>
          <cell r="AE743">
            <v>36.58</v>
          </cell>
          <cell r="AF743">
            <v>4.95</v>
          </cell>
          <cell r="AG743">
            <v>20.260000000000002</v>
          </cell>
          <cell r="AH743">
            <v>3.88</v>
          </cell>
          <cell r="AI743">
            <v>19.760000000000002</v>
          </cell>
          <cell r="AJ743">
            <v>20.82</v>
          </cell>
          <cell r="AK743">
            <v>6.84</v>
          </cell>
          <cell r="AL743">
            <v>7.24</v>
          </cell>
          <cell r="AM743">
            <v>14.88</v>
          </cell>
        </row>
        <row r="744">
          <cell r="P744">
            <v>0.74099999999999999</v>
          </cell>
          <cell r="Q744">
            <v>3.4540000000000002</v>
          </cell>
          <cell r="R744">
            <v>11.567</v>
          </cell>
          <cell r="S744">
            <v>1.2</v>
          </cell>
          <cell r="T744">
            <v>37.106000000000002</v>
          </cell>
          <cell r="U744">
            <v>1.359</v>
          </cell>
          <cell r="V744">
            <v>7.6310000000000002</v>
          </cell>
          <cell r="W744">
            <v>9.7490000000000006</v>
          </cell>
          <cell r="X744">
            <v>8.49</v>
          </cell>
          <cell r="Y744">
            <v>8.0310000000000006</v>
          </cell>
          <cell r="Z744">
            <v>15.803000000000001</v>
          </cell>
          <cell r="AA744">
            <v>1.5195000000000001</v>
          </cell>
          <cell r="AB744">
            <v>15.303000000000001</v>
          </cell>
          <cell r="AC744">
            <v>9.3490000000000002</v>
          </cell>
          <cell r="AD744">
            <v>4.4924999999999997</v>
          </cell>
          <cell r="AE744">
            <v>36.546999999999997</v>
          </cell>
          <cell r="AF744">
            <v>4.9424999999999999</v>
          </cell>
          <cell r="AG744">
            <v>20.239000000000001</v>
          </cell>
          <cell r="AH744">
            <v>3.8719999999999999</v>
          </cell>
          <cell r="AI744">
            <v>19.739000000000001</v>
          </cell>
          <cell r="AJ744">
            <v>20.797999999999998</v>
          </cell>
          <cell r="AK744">
            <v>6.8310000000000004</v>
          </cell>
          <cell r="AL744">
            <v>7.2309999999999999</v>
          </cell>
          <cell r="AM744">
            <v>14.862</v>
          </cell>
        </row>
        <row r="745">
          <cell r="P745">
            <v>0.74199999999999999</v>
          </cell>
          <cell r="Q745">
            <v>3.448</v>
          </cell>
          <cell r="R745">
            <v>11.554</v>
          </cell>
          <cell r="S745">
            <v>1.2</v>
          </cell>
          <cell r="T745">
            <v>37.072000000000003</v>
          </cell>
          <cell r="U745">
            <v>1.3580000000000001</v>
          </cell>
          <cell r="V745">
            <v>7.6219999999999999</v>
          </cell>
          <cell r="W745">
            <v>9.7379999999999995</v>
          </cell>
          <cell r="X745">
            <v>8.48</v>
          </cell>
          <cell r="Y745">
            <v>8.0220000000000002</v>
          </cell>
          <cell r="Z745">
            <v>15.786</v>
          </cell>
          <cell r="AA745">
            <v>1.5189999999999999</v>
          </cell>
          <cell r="AB745">
            <v>15.286</v>
          </cell>
          <cell r="AC745">
            <v>9.3379999999999992</v>
          </cell>
          <cell r="AD745">
            <v>4.4850000000000003</v>
          </cell>
          <cell r="AE745">
            <v>36.514000000000003</v>
          </cell>
          <cell r="AF745">
            <v>4.9349999999999996</v>
          </cell>
          <cell r="AG745">
            <v>20.218</v>
          </cell>
          <cell r="AH745">
            <v>3.8639999999999999</v>
          </cell>
          <cell r="AI745">
            <v>19.718</v>
          </cell>
          <cell r="AJ745">
            <v>20.776</v>
          </cell>
          <cell r="AK745">
            <v>6.8220000000000001</v>
          </cell>
          <cell r="AL745">
            <v>7.2220000000000004</v>
          </cell>
          <cell r="AM745">
            <v>14.843999999999999</v>
          </cell>
        </row>
        <row r="746">
          <cell r="P746">
            <v>0.74299999999999999</v>
          </cell>
          <cell r="Q746">
            <v>3.4420000000000002</v>
          </cell>
          <cell r="R746">
            <v>11.541</v>
          </cell>
          <cell r="S746">
            <v>1.2</v>
          </cell>
          <cell r="T746">
            <v>37.037999999999997</v>
          </cell>
          <cell r="U746">
            <v>1.357</v>
          </cell>
          <cell r="V746">
            <v>7.6130000000000004</v>
          </cell>
          <cell r="W746">
            <v>9.7270000000000003</v>
          </cell>
          <cell r="X746">
            <v>8.4700000000000006</v>
          </cell>
          <cell r="Y746">
            <v>8.0129999999999999</v>
          </cell>
          <cell r="Z746">
            <v>15.769</v>
          </cell>
          <cell r="AA746">
            <v>1.5185</v>
          </cell>
          <cell r="AB746">
            <v>15.269</v>
          </cell>
          <cell r="AC746">
            <v>9.327</v>
          </cell>
          <cell r="AD746">
            <v>4.4775</v>
          </cell>
          <cell r="AE746">
            <v>36.481000000000002</v>
          </cell>
          <cell r="AF746">
            <v>4.9275000000000002</v>
          </cell>
          <cell r="AG746">
            <v>20.196999999999999</v>
          </cell>
          <cell r="AH746">
            <v>3.8559999999999999</v>
          </cell>
          <cell r="AI746">
            <v>19.696999999999999</v>
          </cell>
          <cell r="AJ746">
            <v>20.754000000000001</v>
          </cell>
          <cell r="AK746">
            <v>6.8129999999999997</v>
          </cell>
          <cell r="AL746">
            <v>7.2130000000000001</v>
          </cell>
          <cell r="AM746">
            <v>14.826000000000001</v>
          </cell>
        </row>
        <row r="747">
          <cell r="P747">
            <v>0.74399999999999999</v>
          </cell>
          <cell r="Q747">
            <v>3.4359999999999999</v>
          </cell>
          <cell r="R747">
            <v>11.528</v>
          </cell>
          <cell r="S747">
            <v>1.2</v>
          </cell>
          <cell r="T747">
            <v>37.003999999999998</v>
          </cell>
          <cell r="U747">
            <v>1.3560000000000001</v>
          </cell>
          <cell r="V747">
            <v>7.6040000000000001</v>
          </cell>
          <cell r="W747">
            <v>9.7159999999999993</v>
          </cell>
          <cell r="X747">
            <v>8.4600000000000009</v>
          </cell>
          <cell r="Y747">
            <v>8.0039999999999996</v>
          </cell>
          <cell r="Z747">
            <v>15.752000000000001</v>
          </cell>
          <cell r="AA747">
            <v>1.518</v>
          </cell>
          <cell r="AB747">
            <v>15.252000000000001</v>
          </cell>
          <cell r="AC747">
            <v>9.3160000000000007</v>
          </cell>
          <cell r="AD747">
            <v>4.47</v>
          </cell>
          <cell r="AE747">
            <v>36.448</v>
          </cell>
          <cell r="AF747">
            <v>4.92</v>
          </cell>
          <cell r="AG747">
            <v>20.175999999999998</v>
          </cell>
          <cell r="AH747">
            <v>3.8479999999999999</v>
          </cell>
          <cell r="AI747">
            <v>19.675999999999998</v>
          </cell>
          <cell r="AJ747">
            <v>20.731999999999999</v>
          </cell>
          <cell r="AK747">
            <v>6.8040000000000003</v>
          </cell>
          <cell r="AL747">
            <v>7.2039999999999997</v>
          </cell>
          <cell r="AM747">
            <v>14.808</v>
          </cell>
        </row>
        <row r="748">
          <cell r="P748">
            <v>0.745</v>
          </cell>
          <cell r="Q748">
            <v>3.43</v>
          </cell>
          <cell r="R748">
            <v>11.515000000000001</v>
          </cell>
          <cell r="S748">
            <v>1.2</v>
          </cell>
          <cell r="T748">
            <v>36.97</v>
          </cell>
          <cell r="U748">
            <v>1.355</v>
          </cell>
          <cell r="V748">
            <v>7.5949999999999998</v>
          </cell>
          <cell r="W748">
            <v>9.7050000000000001</v>
          </cell>
          <cell r="X748">
            <v>8.4499999999999993</v>
          </cell>
          <cell r="Y748">
            <v>7.9950000000000001</v>
          </cell>
          <cell r="Z748">
            <v>15.734999999999999</v>
          </cell>
          <cell r="AA748">
            <v>1.5175000000000001</v>
          </cell>
          <cell r="AB748">
            <v>15.234999999999999</v>
          </cell>
          <cell r="AC748">
            <v>9.3049999999999997</v>
          </cell>
          <cell r="AD748">
            <v>4.4625000000000004</v>
          </cell>
          <cell r="AE748">
            <v>36.414999999999999</v>
          </cell>
          <cell r="AF748">
            <v>4.9124999999999996</v>
          </cell>
          <cell r="AG748">
            <v>20.155000000000001</v>
          </cell>
          <cell r="AH748">
            <v>3.84</v>
          </cell>
          <cell r="AI748">
            <v>19.655000000000001</v>
          </cell>
          <cell r="AJ748">
            <v>20.71</v>
          </cell>
          <cell r="AK748">
            <v>6.7949999999999999</v>
          </cell>
          <cell r="AL748">
            <v>7.1950000000000003</v>
          </cell>
          <cell r="AM748">
            <v>14.79</v>
          </cell>
        </row>
        <row r="749">
          <cell r="P749">
            <v>0.746</v>
          </cell>
          <cell r="Q749">
            <v>3.4239999999999999</v>
          </cell>
          <cell r="R749">
            <v>11.502000000000001</v>
          </cell>
          <cell r="S749">
            <v>1.2</v>
          </cell>
          <cell r="T749">
            <v>36.936</v>
          </cell>
          <cell r="U749">
            <v>1.3540000000000001</v>
          </cell>
          <cell r="V749">
            <v>7.5860000000000003</v>
          </cell>
          <cell r="W749">
            <v>9.6940000000000008</v>
          </cell>
          <cell r="X749">
            <v>8.44</v>
          </cell>
          <cell r="Y749">
            <v>7.9859999999999998</v>
          </cell>
          <cell r="Z749">
            <v>15.718</v>
          </cell>
          <cell r="AA749">
            <v>1.5169999999999999</v>
          </cell>
          <cell r="AB749">
            <v>15.218</v>
          </cell>
          <cell r="AC749">
            <v>9.2940000000000005</v>
          </cell>
          <cell r="AD749">
            <v>4.4550000000000001</v>
          </cell>
          <cell r="AE749">
            <v>36.381999999999998</v>
          </cell>
          <cell r="AF749">
            <v>4.9050000000000002</v>
          </cell>
          <cell r="AG749">
            <v>20.134</v>
          </cell>
          <cell r="AH749">
            <v>3.8319999999999999</v>
          </cell>
          <cell r="AI749">
            <v>19.634</v>
          </cell>
          <cell r="AJ749">
            <v>20.687999999999999</v>
          </cell>
          <cell r="AK749">
            <v>6.7859999999999996</v>
          </cell>
          <cell r="AL749">
            <v>7.1859999999999999</v>
          </cell>
          <cell r="AM749">
            <v>14.772</v>
          </cell>
        </row>
        <row r="750">
          <cell r="P750">
            <v>0.747</v>
          </cell>
          <cell r="Q750">
            <v>3.4180000000000001</v>
          </cell>
          <cell r="R750">
            <v>11.489000000000001</v>
          </cell>
          <cell r="S750">
            <v>1.2</v>
          </cell>
          <cell r="T750">
            <v>36.902000000000001</v>
          </cell>
          <cell r="U750">
            <v>1.353</v>
          </cell>
          <cell r="V750">
            <v>7.577</v>
          </cell>
          <cell r="W750">
            <v>9.6829999999999998</v>
          </cell>
          <cell r="X750">
            <v>8.43</v>
          </cell>
          <cell r="Y750">
            <v>7.9770000000000003</v>
          </cell>
          <cell r="Z750">
            <v>15.701000000000001</v>
          </cell>
          <cell r="AA750">
            <v>1.5165</v>
          </cell>
          <cell r="AB750">
            <v>15.201000000000001</v>
          </cell>
          <cell r="AC750">
            <v>9.2829999999999995</v>
          </cell>
          <cell r="AD750">
            <v>4.4474999999999998</v>
          </cell>
          <cell r="AE750">
            <v>36.348999999999997</v>
          </cell>
          <cell r="AF750">
            <v>4.8975</v>
          </cell>
          <cell r="AG750">
            <v>20.113</v>
          </cell>
          <cell r="AH750">
            <v>3.8239999999999998</v>
          </cell>
          <cell r="AI750">
            <v>19.613</v>
          </cell>
          <cell r="AJ750">
            <v>20.666</v>
          </cell>
          <cell r="AK750">
            <v>6.7770000000000001</v>
          </cell>
          <cell r="AL750">
            <v>7.1769999999999996</v>
          </cell>
          <cell r="AM750">
            <v>14.754</v>
          </cell>
        </row>
        <row r="751">
          <cell r="P751">
            <v>0.748</v>
          </cell>
          <cell r="Q751">
            <v>3.4119999999999999</v>
          </cell>
          <cell r="R751">
            <v>11.476000000000001</v>
          </cell>
          <cell r="S751">
            <v>1.2</v>
          </cell>
          <cell r="T751">
            <v>36.868000000000002</v>
          </cell>
          <cell r="U751">
            <v>1.3520000000000001</v>
          </cell>
          <cell r="V751">
            <v>7.5679999999999996</v>
          </cell>
          <cell r="W751">
            <v>9.6720000000000006</v>
          </cell>
          <cell r="X751">
            <v>8.42</v>
          </cell>
          <cell r="Y751">
            <v>7.968</v>
          </cell>
          <cell r="Z751">
            <v>15.683999999999999</v>
          </cell>
          <cell r="AA751">
            <v>1.516</v>
          </cell>
          <cell r="AB751">
            <v>15.183999999999999</v>
          </cell>
          <cell r="AC751">
            <v>9.2720000000000002</v>
          </cell>
          <cell r="AD751">
            <v>4.4400000000000004</v>
          </cell>
          <cell r="AE751">
            <v>36.316000000000003</v>
          </cell>
          <cell r="AF751">
            <v>4.8899999999999997</v>
          </cell>
          <cell r="AG751">
            <v>20.091999999999999</v>
          </cell>
          <cell r="AH751">
            <v>3.8159999999999998</v>
          </cell>
          <cell r="AI751">
            <v>19.591999999999999</v>
          </cell>
          <cell r="AJ751">
            <v>20.643999999999998</v>
          </cell>
          <cell r="AK751">
            <v>6.7679999999999998</v>
          </cell>
          <cell r="AL751">
            <v>7.1680000000000001</v>
          </cell>
          <cell r="AM751">
            <v>14.736000000000001</v>
          </cell>
        </row>
        <row r="752">
          <cell r="P752">
            <v>0.749</v>
          </cell>
          <cell r="Q752">
            <v>3.4060000000000001</v>
          </cell>
          <cell r="R752">
            <v>11.462999999999999</v>
          </cell>
          <cell r="S752">
            <v>1.2</v>
          </cell>
          <cell r="T752">
            <v>36.834000000000003</v>
          </cell>
          <cell r="U752">
            <v>1.351</v>
          </cell>
          <cell r="V752">
            <v>7.5590000000000002</v>
          </cell>
          <cell r="W752">
            <v>9.6609999999999996</v>
          </cell>
          <cell r="X752">
            <v>8.41</v>
          </cell>
          <cell r="Y752">
            <v>7.9589999999999996</v>
          </cell>
          <cell r="Z752">
            <v>15.667</v>
          </cell>
          <cell r="AA752">
            <v>1.5155000000000001</v>
          </cell>
          <cell r="AB752">
            <v>15.167</v>
          </cell>
          <cell r="AC752">
            <v>9.2609999999999992</v>
          </cell>
          <cell r="AD752">
            <v>4.4325000000000001</v>
          </cell>
          <cell r="AE752">
            <v>36.283000000000001</v>
          </cell>
          <cell r="AF752">
            <v>4.8825000000000003</v>
          </cell>
          <cell r="AG752">
            <v>20.071000000000002</v>
          </cell>
          <cell r="AH752">
            <v>3.8079999999999998</v>
          </cell>
          <cell r="AI752">
            <v>19.571000000000002</v>
          </cell>
          <cell r="AJ752">
            <v>20.622</v>
          </cell>
          <cell r="AK752">
            <v>6.7590000000000003</v>
          </cell>
          <cell r="AL752">
            <v>7.1589999999999998</v>
          </cell>
          <cell r="AM752">
            <v>14.718</v>
          </cell>
        </row>
        <row r="753">
          <cell r="P753">
            <v>0.75</v>
          </cell>
          <cell r="Q753">
            <v>3.4</v>
          </cell>
          <cell r="R753">
            <v>11.45</v>
          </cell>
          <cell r="S753">
            <v>1.2</v>
          </cell>
          <cell r="T753">
            <v>36.799999999999997</v>
          </cell>
          <cell r="U753">
            <v>1.35</v>
          </cell>
          <cell r="V753">
            <v>7.55</v>
          </cell>
          <cell r="W753">
            <v>9.65</v>
          </cell>
          <cell r="X753">
            <v>8.4</v>
          </cell>
          <cell r="Y753">
            <v>7.95</v>
          </cell>
          <cell r="Z753">
            <v>15.65</v>
          </cell>
          <cell r="AA753">
            <v>1.5149999999999999</v>
          </cell>
          <cell r="AB753">
            <v>15.15</v>
          </cell>
          <cell r="AC753">
            <v>9.25</v>
          </cell>
          <cell r="AD753">
            <v>4.4249999999999998</v>
          </cell>
          <cell r="AE753">
            <v>36.25</v>
          </cell>
          <cell r="AF753">
            <v>4.875</v>
          </cell>
          <cell r="AG753">
            <v>20.05</v>
          </cell>
          <cell r="AH753">
            <v>3.8</v>
          </cell>
          <cell r="AI753">
            <v>19.55</v>
          </cell>
          <cell r="AJ753">
            <v>20.6</v>
          </cell>
          <cell r="AK753">
            <v>6.75</v>
          </cell>
          <cell r="AL753">
            <v>7.15</v>
          </cell>
          <cell r="AM753">
            <v>14.7</v>
          </cell>
        </row>
        <row r="754">
          <cell r="P754">
            <v>0.751</v>
          </cell>
          <cell r="Q754">
            <v>3.3940000000000001</v>
          </cell>
          <cell r="R754">
            <v>11.436999999999999</v>
          </cell>
          <cell r="S754">
            <v>1.2</v>
          </cell>
          <cell r="T754">
            <v>36.765999999999998</v>
          </cell>
          <cell r="U754">
            <v>1.349</v>
          </cell>
          <cell r="V754">
            <v>7.5410000000000004</v>
          </cell>
          <cell r="W754">
            <v>9.6389999999999993</v>
          </cell>
          <cell r="X754">
            <v>8.39</v>
          </cell>
          <cell r="Y754">
            <v>7.9409999999999998</v>
          </cell>
          <cell r="Z754">
            <v>15.632999999999999</v>
          </cell>
          <cell r="AA754">
            <v>1.5145</v>
          </cell>
          <cell r="AB754">
            <v>15.132999999999999</v>
          </cell>
          <cell r="AC754">
            <v>9.2390000000000008</v>
          </cell>
          <cell r="AD754">
            <v>4.4175000000000004</v>
          </cell>
          <cell r="AE754">
            <v>36.216999999999999</v>
          </cell>
          <cell r="AF754">
            <v>4.8674999999999997</v>
          </cell>
          <cell r="AG754">
            <v>20.029</v>
          </cell>
          <cell r="AH754">
            <v>3.7919999999999998</v>
          </cell>
          <cell r="AI754">
            <v>19.529</v>
          </cell>
          <cell r="AJ754">
            <v>20.577999999999999</v>
          </cell>
          <cell r="AK754">
            <v>6.7409999999999997</v>
          </cell>
          <cell r="AL754">
            <v>7.141</v>
          </cell>
          <cell r="AM754">
            <v>14.682</v>
          </cell>
        </row>
        <row r="755">
          <cell r="P755">
            <v>0.752</v>
          </cell>
          <cell r="Q755">
            <v>3.3879999999999999</v>
          </cell>
          <cell r="R755">
            <v>11.423999999999999</v>
          </cell>
          <cell r="S755">
            <v>1.2</v>
          </cell>
          <cell r="T755">
            <v>36.731999999999999</v>
          </cell>
          <cell r="U755">
            <v>1.3480000000000001</v>
          </cell>
          <cell r="V755">
            <v>7.532</v>
          </cell>
          <cell r="W755">
            <v>9.6280000000000001</v>
          </cell>
          <cell r="X755">
            <v>8.3800000000000008</v>
          </cell>
          <cell r="Y755">
            <v>7.9320000000000004</v>
          </cell>
          <cell r="Z755">
            <v>15.616</v>
          </cell>
          <cell r="AA755">
            <v>1.514</v>
          </cell>
          <cell r="AB755">
            <v>15.116</v>
          </cell>
          <cell r="AC755">
            <v>9.2279999999999998</v>
          </cell>
          <cell r="AD755">
            <v>4.41</v>
          </cell>
          <cell r="AE755">
            <v>36.183999999999997</v>
          </cell>
          <cell r="AF755">
            <v>4.8600000000000003</v>
          </cell>
          <cell r="AG755">
            <v>20.007999999999999</v>
          </cell>
          <cell r="AH755">
            <v>3.7839999999999998</v>
          </cell>
          <cell r="AI755">
            <v>19.507999999999999</v>
          </cell>
          <cell r="AJ755">
            <v>20.556000000000001</v>
          </cell>
          <cell r="AK755">
            <v>6.7320000000000002</v>
          </cell>
          <cell r="AL755">
            <v>7.1319999999999997</v>
          </cell>
          <cell r="AM755">
            <v>14.664</v>
          </cell>
        </row>
        <row r="756">
          <cell r="P756">
            <v>0.753</v>
          </cell>
          <cell r="Q756">
            <v>3.3820000000000001</v>
          </cell>
          <cell r="R756">
            <v>11.411</v>
          </cell>
          <cell r="S756">
            <v>1.2</v>
          </cell>
          <cell r="T756">
            <v>36.698</v>
          </cell>
          <cell r="U756">
            <v>1.347</v>
          </cell>
          <cell r="V756">
            <v>7.5229999999999997</v>
          </cell>
          <cell r="W756">
            <v>9.6170000000000009</v>
          </cell>
          <cell r="X756">
            <v>8.3699999999999992</v>
          </cell>
          <cell r="Y756">
            <v>7.923</v>
          </cell>
          <cell r="Z756">
            <v>15.599</v>
          </cell>
          <cell r="AA756">
            <v>1.5135000000000001</v>
          </cell>
          <cell r="AB756">
            <v>15.099</v>
          </cell>
          <cell r="AC756">
            <v>9.2170000000000005</v>
          </cell>
          <cell r="AD756">
            <v>4.4024999999999999</v>
          </cell>
          <cell r="AE756">
            <v>36.151000000000003</v>
          </cell>
          <cell r="AF756">
            <v>4.8525</v>
          </cell>
          <cell r="AG756">
            <v>19.986999999999998</v>
          </cell>
          <cell r="AH756">
            <v>3.7759999999999998</v>
          </cell>
          <cell r="AI756">
            <v>19.486999999999998</v>
          </cell>
          <cell r="AJ756">
            <v>20.533999999999999</v>
          </cell>
          <cell r="AK756">
            <v>6.7229999999999999</v>
          </cell>
          <cell r="AL756">
            <v>7.1230000000000002</v>
          </cell>
          <cell r="AM756">
            <v>14.646000000000001</v>
          </cell>
        </row>
        <row r="757">
          <cell r="P757">
            <v>0.754</v>
          </cell>
          <cell r="Q757">
            <v>3.3759999999999999</v>
          </cell>
          <cell r="R757">
            <v>11.398</v>
          </cell>
          <cell r="S757">
            <v>1.2</v>
          </cell>
          <cell r="T757">
            <v>36.664000000000001</v>
          </cell>
          <cell r="U757">
            <v>1.3460000000000001</v>
          </cell>
          <cell r="V757">
            <v>7.5140000000000002</v>
          </cell>
          <cell r="W757">
            <v>9.6059999999999999</v>
          </cell>
          <cell r="X757">
            <v>8.36</v>
          </cell>
          <cell r="Y757">
            <v>7.9139999999999997</v>
          </cell>
          <cell r="Z757">
            <v>15.582000000000001</v>
          </cell>
          <cell r="AA757">
            <v>1.5129999999999999</v>
          </cell>
          <cell r="AB757">
            <v>15.082000000000001</v>
          </cell>
          <cell r="AC757">
            <v>9.2059999999999995</v>
          </cell>
          <cell r="AD757">
            <v>4.3949999999999996</v>
          </cell>
          <cell r="AE757">
            <v>36.118000000000002</v>
          </cell>
          <cell r="AF757">
            <v>4.8449999999999998</v>
          </cell>
          <cell r="AG757">
            <v>19.966000000000001</v>
          </cell>
          <cell r="AH757">
            <v>3.7679999999999998</v>
          </cell>
          <cell r="AI757">
            <v>19.466000000000001</v>
          </cell>
          <cell r="AJ757">
            <v>20.512</v>
          </cell>
          <cell r="AK757">
            <v>6.7140000000000004</v>
          </cell>
          <cell r="AL757">
            <v>7.1139999999999999</v>
          </cell>
          <cell r="AM757">
            <v>14.628</v>
          </cell>
        </row>
        <row r="758">
          <cell r="P758">
            <v>0.755</v>
          </cell>
          <cell r="Q758">
            <v>3.37</v>
          </cell>
          <cell r="R758">
            <v>11.385</v>
          </cell>
          <cell r="S758">
            <v>1.2</v>
          </cell>
          <cell r="T758">
            <v>36.630000000000003</v>
          </cell>
          <cell r="U758">
            <v>1.345</v>
          </cell>
          <cell r="V758">
            <v>7.5049999999999999</v>
          </cell>
          <cell r="W758">
            <v>9.5950000000000006</v>
          </cell>
          <cell r="X758">
            <v>8.35</v>
          </cell>
          <cell r="Y758">
            <v>7.9050000000000002</v>
          </cell>
          <cell r="Z758">
            <v>15.565</v>
          </cell>
          <cell r="AA758">
            <v>1.5125</v>
          </cell>
          <cell r="AB758">
            <v>15.065</v>
          </cell>
          <cell r="AC758">
            <v>9.1950000000000003</v>
          </cell>
          <cell r="AD758">
            <v>4.3875000000000002</v>
          </cell>
          <cell r="AE758">
            <v>36.085000000000001</v>
          </cell>
          <cell r="AF758">
            <v>4.8375000000000004</v>
          </cell>
          <cell r="AG758">
            <v>19.945</v>
          </cell>
          <cell r="AH758">
            <v>3.76</v>
          </cell>
          <cell r="AI758">
            <v>19.445</v>
          </cell>
          <cell r="AJ758">
            <v>20.49</v>
          </cell>
          <cell r="AK758">
            <v>6.7050000000000001</v>
          </cell>
          <cell r="AL758">
            <v>7.1050000000000004</v>
          </cell>
          <cell r="AM758">
            <v>14.61</v>
          </cell>
        </row>
        <row r="759">
          <cell r="P759">
            <v>0.75600000000000001</v>
          </cell>
          <cell r="Q759">
            <v>3.3639999999999999</v>
          </cell>
          <cell r="R759">
            <v>11.372</v>
          </cell>
          <cell r="S759">
            <v>1.2</v>
          </cell>
          <cell r="T759">
            <v>36.595999999999997</v>
          </cell>
          <cell r="U759">
            <v>1.3440000000000001</v>
          </cell>
          <cell r="V759">
            <v>7.4960000000000004</v>
          </cell>
          <cell r="W759">
            <v>9.5839999999999996</v>
          </cell>
          <cell r="X759">
            <v>8.34</v>
          </cell>
          <cell r="Y759">
            <v>7.8959999999999999</v>
          </cell>
          <cell r="Z759">
            <v>15.548</v>
          </cell>
          <cell r="AA759">
            <v>1.512</v>
          </cell>
          <cell r="AB759">
            <v>15.048</v>
          </cell>
          <cell r="AC759">
            <v>9.1839999999999993</v>
          </cell>
          <cell r="AD759">
            <v>4.38</v>
          </cell>
          <cell r="AE759">
            <v>36.052</v>
          </cell>
          <cell r="AF759">
            <v>4.83</v>
          </cell>
          <cell r="AG759">
            <v>19.923999999999999</v>
          </cell>
          <cell r="AH759">
            <v>3.7519999999999998</v>
          </cell>
          <cell r="AI759">
            <v>19.423999999999999</v>
          </cell>
          <cell r="AJ759">
            <v>20.468</v>
          </cell>
          <cell r="AK759">
            <v>6.6959999999999997</v>
          </cell>
          <cell r="AL759">
            <v>7.0960000000000001</v>
          </cell>
          <cell r="AM759">
            <v>14.592000000000001</v>
          </cell>
        </row>
        <row r="760">
          <cell r="P760">
            <v>0.75700000000000001</v>
          </cell>
          <cell r="Q760">
            <v>3.3580000000000001</v>
          </cell>
          <cell r="R760">
            <v>11.359</v>
          </cell>
          <cell r="S760">
            <v>1.2</v>
          </cell>
          <cell r="T760">
            <v>36.561999999999998</v>
          </cell>
          <cell r="U760">
            <v>1.343</v>
          </cell>
          <cell r="V760">
            <v>7.4870000000000001</v>
          </cell>
          <cell r="W760">
            <v>9.5730000000000004</v>
          </cell>
          <cell r="X760">
            <v>8.33</v>
          </cell>
          <cell r="Y760">
            <v>7.8869999999999996</v>
          </cell>
          <cell r="Z760">
            <v>15.531000000000001</v>
          </cell>
          <cell r="AA760">
            <v>1.5115000000000001</v>
          </cell>
          <cell r="AB760">
            <v>15.031000000000001</v>
          </cell>
          <cell r="AC760">
            <v>9.173</v>
          </cell>
          <cell r="AD760">
            <v>4.3724999999999996</v>
          </cell>
          <cell r="AE760">
            <v>36.018999999999998</v>
          </cell>
          <cell r="AF760">
            <v>4.8224999999999998</v>
          </cell>
          <cell r="AG760">
            <v>19.902999999999999</v>
          </cell>
          <cell r="AH760">
            <v>3.7440000000000002</v>
          </cell>
          <cell r="AI760">
            <v>19.402999999999999</v>
          </cell>
          <cell r="AJ760">
            <v>20.446000000000002</v>
          </cell>
          <cell r="AK760">
            <v>6.6870000000000003</v>
          </cell>
          <cell r="AL760">
            <v>7.0869999999999997</v>
          </cell>
          <cell r="AM760">
            <v>14.574</v>
          </cell>
        </row>
        <row r="761">
          <cell r="P761">
            <v>0.75800000000000001</v>
          </cell>
          <cell r="Q761">
            <v>3.3519999999999999</v>
          </cell>
          <cell r="R761">
            <v>11.346</v>
          </cell>
          <cell r="S761">
            <v>1.2</v>
          </cell>
          <cell r="T761">
            <v>36.527999999999999</v>
          </cell>
          <cell r="U761">
            <v>1.3420000000000001</v>
          </cell>
          <cell r="V761">
            <v>7.4779999999999998</v>
          </cell>
          <cell r="W761">
            <v>9.5619999999999994</v>
          </cell>
          <cell r="X761">
            <v>8.32</v>
          </cell>
          <cell r="Y761">
            <v>7.8780000000000001</v>
          </cell>
          <cell r="Z761">
            <v>15.513999999999999</v>
          </cell>
          <cell r="AA761">
            <v>1.5109999999999999</v>
          </cell>
          <cell r="AB761">
            <v>15.013999999999999</v>
          </cell>
          <cell r="AC761">
            <v>9.1620000000000008</v>
          </cell>
          <cell r="AD761">
            <v>4.3650000000000002</v>
          </cell>
          <cell r="AE761">
            <v>35.985999999999997</v>
          </cell>
          <cell r="AF761">
            <v>4.8150000000000004</v>
          </cell>
          <cell r="AG761">
            <v>19.882000000000001</v>
          </cell>
          <cell r="AH761">
            <v>3.7360000000000002</v>
          </cell>
          <cell r="AI761">
            <v>19.382000000000001</v>
          </cell>
          <cell r="AJ761">
            <v>20.423999999999999</v>
          </cell>
          <cell r="AK761">
            <v>6.6779999999999999</v>
          </cell>
          <cell r="AL761">
            <v>7.0780000000000003</v>
          </cell>
          <cell r="AM761">
            <v>14.555999999999999</v>
          </cell>
        </row>
        <row r="762">
          <cell r="P762">
            <v>0.75900000000000001</v>
          </cell>
          <cell r="Q762">
            <v>3.3460000000000001</v>
          </cell>
          <cell r="R762">
            <v>11.333</v>
          </cell>
          <cell r="S762">
            <v>1.2</v>
          </cell>
          <cell r="T762">
            <v>36.494</v>
          </cell>
          <cell r="U762">
            <v>1.341</v>
          </cell>
          <cell r="V762">
            <v>7.4690000000000003</v>
          </cell>
          <cell r="W762">
            <v>9.5510000000000002</v>
          </cell>
          <cell r="X762">
            <v>8.31</v>
          </cell>
          <cell r="Y762">
            <v>7.8689999999999998</v>
          </cell>
          <cell r="Z762">
            <v>15.497</v>
          </cell>
          <cell r="AA762">
            <v>1.5105</v>
          </cell>
          <cell r="AB762">
            <v>14.997</v>
          </cell>
          <cell r="AC762">
            <v>9.1509999999999998</v>
          </cell>
          <cell r="AD762">
            <v>4.3574999999999999</v>
          </cell>
          <cell r="AE762">
            <v>35.953000000000003</v>
          </cell>
          <cell r="AF762">
            <v>4.8075000000000001</v>
          </cell>
          <cell r="AG762">
            <v>19.861000000000001</v>
          </cell>
          <cell r="AH762">
            <v>3.7280000000000002</v>
          </cell>
          <cell r="AI762">
            <v>19.361000000000001</v>
          </cell>
          <cell r="AJ762">
            <v>20.402000000000001</v>
          </cell>
          <cell r="AK762">
            <v>6.6689999999999996</v>
          </cell>
          <cell r="AL762">
            <v>7.069</v>
          </cell>
          <cell r="AM762">
            <v>14.538</v>
          </cell>
        </row>
        <row r="763">
          <cell r="P763">
            <v>0.76</v>
          </cell>
          <cell r="Q763">
            <v>3.34</v>
          </cell>
          <cell r="R763">
            <v>11.32</v>
          </cell>
          <cell r="S763">
            <v>1.2</v>
          </cell>
          <cell r="T763">
            <v>36.46</v>
          </cell>
          <cell r="U763">
            <v>1.34</v>
          </cell>
          <cell r="V763">
            <v>7.46</v>
          </cell>
          <cell r="W763">
            <v>9.5399999999999991</v>
          </cell>
          <cell r="X763">
            <v>8.3000000000000007</v>
          </cell>
          <cell r="Y763">
            <v>7.86</v>
          </cell>
          <cell r="Z763">
            <v>15.48</v>
          </cell>
          <cell r="AA763">
            <v>1.51</v>
          </cell>
          <cell r="AB763">
            <v>14.98</v>
          </cell>
          <cell r="AC763">
            <v>9.14</v>
          </cell>
          <cell r="AD763">
            <v>4.3499999999999996</v>
          </cell>
          <cell r="AE763">
            <v>35.92</v>
          </cell>
          <cell r="AF763">
            <v>4.8</v>
          </cell>
          <cell r="AG763">
            <v>19.84</v>
          </cell>
          <cell r="AH763">
            <v>3.72</v>
          </cell>
          <cell r="AI763">
            <v>19.34</v>
          </cell>
          <cell r="AJ763">
            <v>20.38</v>
          </cell>
          <cell r="AK763">
            <v>6.66</v>
          </cell>
          <cell r="AL763">
            <v>7.06</v>
          </cell>
          <cell r="AM763">
            <v>14.52</v>
          </cell>
        </row>
        <row r="764">
          <cell r="P764">
            <v>0.76100000000000001</v>
          </cell>
          <cell r="Q764">
            <v>3.3340000000000001</v>
          </cell>
          <cell r="R764">
            <v>11.307</v>
          </cell>
          <cell r="S764">
            <v>1.2</v>
          </cell>
          <cell r="T764">
            <v>36.426000000000002</v>
          </cell>
          <cell r="U764">
            <v>1.339</v>
          </cell>
          <cell r="V764">
            <v>7.4509999999999996</v>
          </cell>
          <cell r="W764">
            <v>9.5289999999999999</v>
          </cell>
          <cell r="X764">
            <v>8.2899999999999991</v>
          </cell>
          <cell r="Y764">
            <v>7.851</v>
          </cell>
          <cell r="Z764">
            <v>15.462999999999999</v>
          </cell>
          <cell r="AA764">
            <v>1.5095000000000001</v>
          </cell>
          <cell r="AB764">
            <v>14.962999999999999</v>
          </cell>
          <cell r="AC764">
            <v>9.1289999999999996</v>
          </cell>
          <cell r="AD764">
            <v>4.3425000000000002</v>
          </cell>
          <cell r="AE764">
            <v>35.887</v>
          </cell>
          <cell r="AF764">
            <v>4.7925000000000004</v>
          </cell>
          <cell r="AG764">
            <v>19.818999999999999</v>
          </cell>
          <cell r="AH764">
            <v>3.7120000000000002</v>
          </cell>
          <cell r="AI764">
            <v>19.318999999999999</v>
          </cell>
          <cell r="AJ764">
            <v>20.358000000000001</v>
          </cell>
          <cell r="AK764">
            <v>6.6509999999999998</v>
          </cell>
          <cell r="AL764">
            <v>7.0510000000000002</v>
          </cell>
          <cell r="AM764">
            <v>14.502000000000001</v>
          </cell>
        </row>
        <row r="765">
          <cell r="P765">
            <v>0.76200000000000001</v>
          </cell>
          <cell r="Q765">
            <v>3.3279999999999998</v>
          </cell>
          <cell r="R765">
            <v>11.294</v>
          </cell>
          <cell r="S765">
            <v>1.2</v>
          </cell>
          <cell r="T765">
            <v>36.392000000000003</v>
          </cell>
          <cell r="U765">
            <v>1.3380000000000001</v>
          </cell>
          <cell r="V765">
            <v>7.4420000000000002</v>
          </cell>
          <cell r="W765">
            <v>9.5180000000000007</v>
          </cell>
          <cell r="X765">
            <v>8.2799999999999994</v>
          </cell>
          <cell r="Y765">
            <v>7.8419999999999996</v>
          </cell>
          <cell r="Z765">
            <v>15.446</v>
          </cell>
          <cell r="AA765">
            <v>1.5089999999999999</v>
          </cell>
          <cell r="AB765">
            <v>14.946</v>
          </cell>
          <cell r="AC765">
            <v>9.1180000000000003</v>
          </cell>
          <cell r="AD765">
            <v>4.335</v>
          </cell>
          <cell r="AE765">
            <v>35.853999999999999</v>
          </cell>
          <cell r="AF765">
            <v>4.7850000000000001</v>
          </cell>
          <cell r="AG765">
            <v>19.797999999999998</v>
          </cell>
          <cell r="AH765">
            <v>3.7040000000000002</v>
          </cell>
          <cell r="AI765">
            <v>19.297999999999998</v>
          </cell>
          <cell r="AJ765">
            <v>20.335999999999999</v>
          </cell>
          <cell r="AK765">
            <v>6.6420000000000003</v>
          </cell>
          <cell r="AL765">
            <v>7.0419999999999998</v>
          </cell>
          <cell r="AM765">
            <v>14.484</v>
          </cell>
        </row>
        <row r="766">
          <cell r="P766">
            <v>0.76300000000000001</v>
          </cell>
          <cell r="Q766">
            <v>3.3220000000000001</v>
          </cell>
          <cell r="R766">
            <v>11.281000000000001</v>
          </cell>
          <cell r="S766">
            <v>1.2</v>
          </cell>
          <cell r="T766">
            <v>36.357999999999997</v>
          </cell>
          <cell r="U766">
            <v>1.337</v>
          </cell>
          <cell r="V766">
            <v>7.4329999999999998</v>
          </cell>
          <cell r="W766">
            <v>9.5069999999999997</v>
          </cell>
          <cell r="X766">
            <v>8.27</v>
          </cell>
          <cell r="Y766">
            <v>7.8330000000000002</v>
          </cell>
          <cell r="Z766">
            <v>15.429</v>
          </cell>
          <cell r="AA766">
            <v>1.5085</v>
          </cell>
          <cell r="AB766">
            <v>14.929</v>
          </cell>
          <cell r="AC766">
            <v>9.1069999999999993</v>
          </cell>
          <cell r="AD766">
            <v>4.3274999999999997</v>
          </cell>
          <cell r="AE766">
            <v>35.820999999999998</v>
          </cell>
          <cell r="AF766">
            <v>4.7774999999999999</v>
          </cell>
          <cell r="AG766">
            <v>19.777000000000001</v>
          </cell>
          <cell r="AH766">
            <v>3.6960000000000002</v>
          </cell>
          <cell r="AI766">
            <v>19.277000000000001</v>
          </cell>
          <cell r="AJ766">
            <v>20.314</v>
          </cell>
          <cell r="AK766">
            <v>6.633</v>
          </cell>
          <cell r="AL766">
            <v>7.0330000000000004</v>
          </cell>
          <cell r="AM766">
            <v>14.465999999999999</v>
          </cell>
        </row>
        <row r="767">
          <cell r="P767">
            <v>0.76400000000000001</v>
          </cell>
          <cell r="Q767">
            <v>3.3159999999999998</v>
          </cell>
          <cell r="R767">
            <v>11.268000000000001</v>
          </cell>
          <cell r="S767">
            <v>1.2</v>
          </cell>
          <cell r="T767">
            <v>36.323999999999998</v>
          </cell>
          <cell r="U767">
            <v>1.3360000000000001</v>
          </cell>
          <cell r="V767">
            <v>7.4240000000000004</v>
          </cell>
          <cell r="W767">
            <v>9.4960000000000004</v>
          </cell>
          <cell r="X767">
            <v>8.26</v>
          </cell>
          <cell r="Y767">
            <v>7.8239999999999998</v>
          </cell>
          <cell r="Z767">
            <v>15.412000000000001</v>
          </cell>
          <cell r="AA767">
            <v>1.508</v>
          </cell>
          <cell r="AB767">
            <v>14.912000000000001</v>
          </cell>
          <cell r="AC767">
            <v>9.0960000000000001</v>
          </cell>
          <cell r="AD767">
            <v>4.32</v>
          </cell>
          <cell r="AE767">
            <v>35.787999999999997</v>
          </cell>
          <cell r="AF767">
            <v>4.7699999999999996</v>
          </cell>
          <cell r="AG767">
            <v>19.756</v>
          </cell>
          <cell r="AH767">
            <v>3.6880000000000002</v>
          </cell>
          <cell r="AI767">
            <v>19.256</v>
          </cell>
          <cell r="AJ767">
            <v>20.292000000000002</v>
          </cell>
          <cell r="AK767">
            <v>6.6239999999999997</v>
          </cell>
          <cell r="AL767">
            <v>7.024</v>
          </cell>
          <cell r="AM767">
            <v>14.448</v>
          </cell>
        </row>
        <row r="768">
          <cell r="P768">
            <v>0.76500000000000001</v>
          </cell>
          <cell r="Q768">
            <v>3.31</v>
          </cell>
          <cell r="R768">
            <v>11.255000000000001</v>
          </cell>
          <cell r="S768">
            <v>1.2</v>
          </cell>
          <cell r="T768">
            <v>36.29</v>
          </cell>
          <cell r="U768">
            <v>1.335</v>
          </cell>
          <cell r="V768">
            <v>7.415</v>
          </cell>
          <cell r="W768">
            <v>9.4849999999999994</v>
          </cell>
          <cell r="X768">
            <v>8.25</v>
          </cell>
          <cell r="Y768">
            <v>7.8150000000000004</v>
          </cell>
          <cell r="Z768">
            <v>15.395</v>
          </cell>
          <cell r="AA768">
            <v>1.5075000000000001</v>
          </cell>
          <cell r="AB768">
            <v>14.895</v>
          </cell>
          <cell r="AC768">
            <v>9.0850000000000009</v>
          </cell>
          <cell r="AD768">
            <v>4.3125</v>
          </cell>
          <cell r="AE768">
            <v>35.755000000000003</v>
          </cell>
          <cell r="AF768">
            <v>4.7625000000000002</v>
          </cell>
          <cell r="AG768">
            <v>19.734999999999999</v>
          </cell>
          <cell r="AH768">
            <v>3.68</v>
          </cell>
          <cell r="AI768">
            <v>19.234999999999999</v>
          </cell>
          <cell r="AJ768">
            <v>20.27</v>
          </cell>
          <cell r="AK768">
            <v>6.6150000000000002</v>
          </cell>
          <cell r="AL768">
            <v>7.0149999999999997</v>
          </cell>
          <cell r="AM768">
            <v>14.43</v>
          </cell>
        </row>
        <row r="769">
          <cell r="P769">
            <v>0.76600000000000001</v>
          </cell>
          <cell r="Q769">
            <v>3.3039999999999998</v>
          </cell>
          <cell r="R769">
            <v>11.242000000000001</v>
          </cell>
          <cell r="S769">
            <v>1.2</v>
          </cell>
          <cell r="T769">
            <v>36.256</v>
          </cell>
          <cell r="U769">
            <v>1.3340000000000001</v>
          </cell>
          <cell r="V769">
            <v>7.4059999999999997</v>
          </cell>
          <cell r="W769">
            <v>9.4740000000000002</v>
          </cell>
          <cell r="X769">
            <v>8.24</v>
          </cell>
          <cell r="Y769">
            <v>7.806</v>
          </cell>
          <cell r="Z769">
            <v>15.378</v>
          </cell>
          <cell r="AA769">
            <v>1.5069999999999999</v>
          </cell>
          <cell r="AB769">
            <v>14.878</v>
          </cell>
          <cell r="AC769">
            <v>9.0739999999999998</v>
          </cell>
          <cell r="AD769">
            <v>4.3049999999999997</v>
          </cell>
          <cell r="AE769">
            <v>35.722000000000001</v>
          </cell>
          <cell r="AF769">
            <v>4.7549999999999999</v>
          </cell>
          <cell r="AG769">
            <v>19.713999999999999</v>
          </cell>
          <cell r="AH769">
            <v>3.6720000000000002</v>
          </cell>
          <cell r="AI769">
            <v>19.213999999999999</v>
          </cell>
          <cell r="AJ769">
            <v>20.248000000000001</v>
          </cell>
          <cell r="AK769">
            <v>6.6059999999999999</v>
          </cell>
          <cell r="AL769">
            <v>7.0060000000000002</v>
          </cell>
          <cell r="AM769">
            <v>14.412000000000001</v>
          </cell>
        </row>
        <row r="770">
          <cell r="P770">
            <v>0.76700000000000002</v>
          </cell>
          <cell r="Q770">
            <v>3.298</v>
          </cell>
          <cell r="R770">
            <v>11.228999999999999</v>
          </cell>
          <cell r="S770">
            <v>1.2</v>
          </cell>
          <cell r="T770">
            <v>36.222000000000001</v>
          </cell>
          <cell r="U770">
            <v>1.333</v>
          </cell>
          <cell r="V770">
            <v>7.3970000000000002</v>
          </cell>
          <cell r="W770">
            <v>9.4629999999999992</v>
          </cell>
          <cell r="X770">
            <v>8.23</v>
          </cell>
          <cell r="Y770">
            <v>7.7969999999999997</v>
          </cell>
          <cell r="Z770">
            <v>15.361000000000001</v>
          </cell>
          <cell r="AA770">
            <v>1.5065</v>
          </cell>
          <cell r="AB770">
            <v>14.861000000000001</v>
          </cell>
          <cell r="AC770">
            <v>9.0630000000000006</v>
          </cell>
          <cell r="AD770">
            <v>4.2975000000000003</v>
          </cell>
          <cell r="AE770">
            <v>35.689</v>
          </cell>
          <cell r="AF770">
            <v>4.7474999999999996</v>
          </cell>
          <cell r="AG770">
            <v>19.693000000000001</v>
          </cell>
          <cell r="AH770">
            <v>3.6640000000000001</v>
          </cell>
          <cell r="AI770">
            <v>19.193000000000001</v>
          </cell>
          <cell r="AJ770">
            <v>20.225999999999999</v>
          </cell>
          <cell r="AK770">
            <v>6.5970000000000004</v>
          </cell>
          <cell r="AL770">
            <v>6.9969999999999999</v>
          </cell>
          <cell r="AM770">
            <v>14.394</v>
          </cell>
        </row>
        <row r="771">
          <cell r="P771">
            <v>0.76800000000000002</v>
          </cell>
          <cell r="Q771">
            <v>3.2919999999999998</v>
          </cell>
          <cell r="R771">
            <v>11.215999999999999</v>
          </cell>
          <cell r="S771">
            <v>1.2</v>
          </cell>
          <cell r="T771">
            <v>36.188000000000002</v>
          </cell>
          <cell r="U771">
            <v>1.3320000000000001</v>
          </cell>
          <cell r="V771">
            <v>7.3879999999999999</v>
          </cell>
          <cell r="W771">
            <v>9.452</v>
          </cell>
          <cell r="X771">
            <v>8.2200000000000006</v>
          </cell>
          <cell r="Y771">
            <v>7.7880000000000003</v>
          </cell>
          <cell r="Z771">
            <v>15.343999999999999</v>
          </cell>
          <cell r="AA771">
            <v>1.506</v>
          </cell>
          <cell r="AB771">
            <v>14.843999999999999</v>
          </cell>
          <cell r="AC771">
            <v>9.0519999999999996</v>
          </cell>
          <cell r="AD771">
            <v>4.29</v>
          </cell>
          <cell r="AE771">
            <v>35.655999999999999</v>
          </cell>
          <cell r="AF771">
            <v>4.74</v>
          </cell>
          <cell r="AG771">
            <v>19.672000000000001</v>
          </cell>
          <cell r="AH771">
            <v>3.6560000000000001</v>
          </cell>
          <cell r="AI771">
            <v>19.172000000000001</v>
          </cell>
          <cell r="AJ771">
            <v>20.204000000000001</v>
          </cell>
          <cell r="AK771">
            <v>6.5880000000000001</v>
          </cell>
          <cell r="AL771">
            <v>6.9880000000000004</v>
          </cell>
          <cell r="AM771">
            <v>14.375999999999999</v>
          </cell>
        </row>
        <row r="772">
          <cell r="P772">
            <v>0.76900000000000002</v>
          </cell>
          <cell r="Q772">
            <v>3.286</v>
          </cell>
          <cell r="R772">
            <v>11.202999999999999</v>
          </cell>
          <cell r="S772">
            <v>1.2</v>
          </cell>
          <cell r="T772">
            <v>36.154000000000003</v>
          </cell>
          <cell r="U772">
            <v>1.331</v>
          </cell>
          <cell r="V772">
            <v>7.3789999999999996</v>
          </cell>
          <cell r="W772">
            <v>9.4410000000000007</v>
          </cell>
          <cell r="X772">
            <v>8.2100000000000009</v>
          </cell>
          <cell r="Y772">
            <v>7.7789999999999999</v>
          </cell>
          <cell r="Z772">
            <v>15.327</v>
          </cell>
          <cell r="AA772">
            <v>1.5055000000000001</v>
          </cell>
          <cell r="AB772">
            <v>14.827</v>
          </cell>
          <cell r="AC772">
            <v>9.0410000000000004</v>
          </cell>
          <cell r="AD772">
            <v>4.2824999999999998</v>
          </cell>
          <cell r="AE772">
            <v>35.622999999999998</v>
          </cell>
          <cell r="AF772">
            <v>4.7324999999999999</v>
          </cell>
          <cell r="AG772">
            <v>19.651</v>
          </cell>
          <cell r="AH772">
            <v>3.6480000000000001</v>
          </cell>
          <cell r="AI772">
            <v>19.151</v>
          </cell>
          <cell r="AJ772">
            <v>20.181999999999999</v>
          </cell>
          <cell r="AK772">
            <v>6.5789999999999997</v>
          </cell>
          <cell r="AL772">
            <v>6.9790000000000001</v>
          </cell>
          <cell r="AM772">
            <v>14.358000000000001</v>
          </cell>
        </row>
        <row r="773">
          <cell r="P773">
            <v>0.77</v>
          </cell>
          <cell r="Q773">
            <v>3.28</v>
          </cell>
          <cell r="R773">
            <v>11.19</v>
          </cell>
          <cell r="S773">
            <v>1.2</v>
          </cell>
          <cell r="T773">
            <v>36.119999999999997</v>
          </cell>
          <cell r="U773">
            <v>1.33</v>
          </cell>
          <cell r="V773">
            <v>7.37</v>
          </cell>
          <cell r="W773">
            <v>9.43</v>
          </cell>
          <cell r="X773">
            <v>8.1999999999999993</v>
          </cell>
          <cell r="Y773">
            <v>7.77</v>
          </cell>
          <cell r="Z773">
            <v>15.31</v>
          </cell>
          <cell r="AA773">
            <v>1.5049999999999999</v>
          </cell>
          <cell r="AB773">
            <v>14.81</v>
          </cell>
          <cell r="AC773">
            <v>9.0299999999999994</v>
          </cell>
          <cell r="AD773">
            <v>4.2750000000000004</v>
          </cell>
          <cell r="AE773">
            <v>35.590000000000003</v>
          </cell>
          <cell r="AF773">
            <v>4.7249999999999996</v>
          </cell>
          <cell r="AG773">
            <v>19.63</v>
          </cell>
          <cell r="AH773">
            <v>3.64</v>
          </cell>
          <cell r="AI773">
            <v>19.13</v>
          </cell>
          <cell r="AJ773">
            <v>20.16</v>
          </cell>
          <cell r="AK773">
            <v>6.57</v>
          </cell>
          <cell r="AL773">
            <v>6.97</v>
          </cell>
          <cell r="AM773">
            <v>14.34</v>
          </cell>
        </row>
        <row r="774">
          <cell r="P774">
            <v>0.77100000000000002</v>
          </cell>
          <cell r="Q774">
            <v>3.274</v>
          </cell>
          <cell r="R774">
            <v>11.177</v>
          </cell>
          <cell r="S774">
            <v>1.2</v>
          </cell>
          <cell r="T774">
            <v>36.085999999999999</v>
          </cell>
          <cell r="U774">
            <v>1.329</v>
          </cell>
          <cell r="V774">
            <v>7.3609999999999998</v>
          </cell>
          <cell r="W774">
            <v>9.4190000000000005</v>
          </cell>
          <cell r="X774">
            <v>8.19</v>
          </cell>
          <cell r="Y774">
            <v>7.7610000000000001</v>
          </cell>
          <cell r="Z774">
            <v>15.292999999999999</v>
          </cell>
          <cell r="AA774">
            <v>1.5044999999999999</v>
          </cell>
          <cell r="AB774">
            <v>14.792999999999999</v>
          </cell>
          <cell r="AC774">
            <v>9.0190000000000001</v>
          </cell>
          <cell r="AD774">
            <v>4.2675000000000001</v>
          </cell>
          <cell r="AE774">
            <v>35.557000000000002</v>
          </cell>
          <cell r="AF774">
            <v>4.7175000000000002</v>
          </cell>
          <cell r="AG774">
            <v>19.609000000000002</v>
          </cell>
          <cell r="AH774">
            <v>3.6320000000000001</v>
          </cell>
          <cell r="AI774">
            <v>19.109000000000002</v>
          </cell>
          <cell r="AJ774">
            <v>20.138000000000002</v>
          </cell>
          <cell r="AK774">
            <v>6.5609999999999999</v>
          </cell>
          <cell r="AL774">
            <v>6.9610000000000003</v>
          </cell>
          <cell r="AM774">
            <v>14.321999999999999</v>
          </cell>
        </row>
        <row r="775">
          <cell r="P775">
            <v>0.77200000000000002</v>
          </cell>
          <cell r="Q775">
            <v>3.2679999999999998</v>
          </cell>
          <cell r="R775">
            <v>11.164</v>
          </cell>
          <cell r="S775">
            <v>1.2</v>
          </cell>
          <cell r="T775">
            <v>36.052</v>
          </cell>
          <cell r="U775">
            <v>1.3280000000000001</v>
          </cell>
          <cell r="V775">
            <v>7.3520000000000003</v>
          </cell>
          <cell r="W775">
            <v>9.4079999999999995</v>
          </cell>
          <cell r="X775">
            <v>8.18</v>
          </cell>
          <cell r="Y775">
            <v>7.7519999999999998</v>
          </cell>
          <cell r="Z775">
            <v>15.276</v>
          </cell>
          <cell r="AA775">
            <v>1.504</v>
          </cell>
          <cell r="AB775">
            <v>14.776</v>
          </cell>
          <cell r="AC775">
            <v>9.0079999999999991</v>
          </cell>
          <cell r="AD775">
            <v>4.26</v>
          </cell>
          <cell r="AE775">
            <v>35.524000000000001</v>
          </cell>
          <cell r="AF775">
            <v>4.71</v>
          </cell>
          <cell r="AG775">
            <v>19.588000000000001</v>
          </cell>
          <cell r="AH775">
            <v>3.6240000000000001</v>
          </cell>
          <cell r="AI775">
            <v>19.088000000000001</v>
          </cell>
          <cell r="AJ775">
            <v>20.116</v>
          </cell>
          <cell r="AK775">
            <v>6.5519999999999996</v>
          </cell>
          <cell r="AL775">
            <v>6.952</v>
          </cell>
          <cell r="AM775">
            <v>14.304</v>
          </cell>
        </row>
        <row r="776">
          <cell r="P776">
            <v>0.77300000000000002</v>
          </cell>
          <cell r="Q776">
            <v>3.262</v>
          </cell>
          <cell r="R776">
            <v>11.151</v>
          </cell>
          <cell r="S776">
            <v>1.2</v>
          </cell>
          <cell r="T776">
            <v>36.018000000000001</v>
          </cell>
          <cell r="U776">
            <v>1.327</v>
          </cell>
          <cell r="V776">
            <v>7.343</v>
          </cell>
          <cell r="W776">
            <v>9.3970000000000002</v>
          </cell>
          <cell r="X776">
            <v>8.17</v>
          </cell>
          <cell r="Y776">
            <v>7.7430000000000003</v>
          </cell>
          <cell r="Z776">
            <v>15.259</v>
          </cell>
          <cell r="AA776">
            <v>1.5035000000000001</v>
          </cell>
          <cell r="AB776">
            <v>14.759</v>
          </cell>
          <cell r="AC776">
            <v>8.9969999999999999</v>
          </cell>
          <cell r="AD776">
            <v>4.2525000000000004</v>
          </cell>
          <cell r="AE776">
            <v>35.491</v>
          </cell>
          <cell r="AF776">
            <v>4.7024999999999997</v>
          </cell>
          <cell r="AG776">
            <v>19.567</v>
          </cell>
          <cell r="AH776">
            <v>3.6160000000000001</v>
          </cell>
          <cell r="AI776">
            <v>19.067</v>
          </cell>
          <cell r="AJ776">
            <v>20.094000000000001</v>
          </cell>
          <cell r="AK776">
            <v>6.5430000000000001</v>
          </cell>
          <cell r="AL776">
            <v>6.9429999999999996</v>
          </cell>
          <cell r="AM776">
            <v>14.286</v>
          </cell>
        </row>
        <row r="777">
          <cell r="P777">
            <v>0.77400000000000002</v>
          </cell>
          <cell r="Q777">
            <v>3.2559999999999998</v>
          </cell>
          <cell r="R777">
            <v>11.138</v>
          </cell>
          <cell r="S777">
            <v>1.2</v>
          </cell>
          <cell r="T777">
            <v>35.984000000000002</v>
          </cell>
          <cell r="U777">
            <v>1.3260000000000001</v>
          </cell>
          <cell r="V777">
            <v>7.3339999999999996</v>
          </cell>
          <cell r="W777">
            <v>9.3859999999999992</v>
          </cell>
          <cell r="X777">
            <v>8.16</v>
          </cell>
          <cell r="Y777">
            <v>7.734</v>
          </cell>
          <cell r="Z777">
            <v>15.242000000000001</v>
          </cell>
          <cell r="AA777">
            <v>1.5029999999999999</v>
          </cell>
          <cell r="AB777">
            <v>14.742000000000001</v>
          </cell>
          <cell r="AC777">
            <v>8.9860000000000007</v>
          </cell>
          <cell r="AD777">
            <v>4.2450000000000001</v>
          </cell>
          <cell r="AE777">
            <v>35.457999999999998</v>
          </cell>
          <cell r="AF777">
            <v>4.6950000000000003</v>
          </cell>
          <cell r="AG777">
            <v>19.545999999999999</v>
          </cell>
          <cell r="AH777">
            <v>3.6080000000000001</v>
          </cell>
          <cell r="AI777">
            <v>19.045999999999999</v>
          </cell>
          <cell r="AJ777">
            <v>20.071999999999999</v>
          </cell>
          <cell r="AK777">
            <v>6.5339999999999998</v>
          </cell>
          <cell r="AL777">
            <v>6.9340000000000002</v>
          </cell>
          <cell r="AM777">
            <v>14.268000000000001</v>
          </cell>
        </row>
        <row r="778">
          <cell r="P778">
            <v>0.77500000000000002</v>
          </cell>
          <cell r="Q778">
            <v>3.25</v>
          </cell>
          <cell r="R778">
            <v>11.125</v>
          </cell>
          <cell r="S778">
            <v>1.2</v>
          </cell>
          <cell r="T778">
            <v>35.950000000000003</v>
          </cell>
          <cell r="U778">
            <v>1.325</v>
          </cell>
          <cell r="V778">
            <v>7.3250000000000002</v>
          </cell>
          <cell r="W778">
            <v>9.375</v>
          </cell>
          <cell r="X778">
            <v>8.15</v>
          </cell>
          <cell r="Y778">
            <v>7.7249999999999996</v>
          </cell>
          <cell r="Z778">
            <v>15.225</v>
          </cell>
          <cell r="AA778">
            <v>1.5024999999999999</v>
          </cell>
          <cell r="AB778">
            <v>14.725</v>
          </cell>
          <cell r="AC778">
            <v>8.9749999999999996</v>
          </cell>
          <cell r="AD778">
            <v>4.2374999999999998</v>
          </cell>
          <cell r="AE778">
            <v>35.424999999999997</v>
          </cell>
          <cell r="AF778">
            <v>4.6875</v>
          </cell>
          <cell r="AG778">
            <v>19.524999999999999</v>
          </cell>
          <cell r="AH778">
            <v>3.6</v>
          </cell>
          <cell r="AI778">
            <v>19.024999999999999</v>
          </cell>
          <cell r="AJ778">
            <v>20.05</v>
          </cell>
          <cell r="AK778">
            <v>6.5250000000000004</v>
          </cell>
          <cell r="AL778">
            <v>6.9249999999999998</v>
          </cell>
          <cell r="AM778">
            <v>14.25</v>
          </cell>
        </row>
        <row r="779">
          <cell r="P779">
            <v>0.77600000000000002</v>
          </cell>
          <cell r="Q779">
            <v>3.2440000000000002</v>
          </cell>
          <cell r="R779">
            <v>11.112</v>
          </cell>
          <cell r="S779">
            <v>1.2</v>
          </cell>
          <cell r="T779">
            <v>35.915999999999997</v>
          </cell>
          <cell r="U779">
            <v>1.3240000000000001</v>
          </cell>
          <cell r="V779">
            <v>7.3159999999999998</v>
          </cell>
          <cell r="W779">
            <v>9.3640000000000008</v>
          </cell>
          <cell r="X779">
            <v>8.14</v>
          </cell>
          <cell r="Y779">
            <v>7.7160000000000002</v>
          </cell>
          <cell r="Z779">
            <v>15.208</v>
          </cell>
          <cell r="AA779">
            <v>1.502</v>
          </cell>
          <cell r="AB779">
            <v>14.708</v>
          </cell>
          <cell r="AC779">
            <v>8.9640000000000004</v>
          </cell>
          <cell r="AD779">
            <v>4.2300000000000004</v>
          </cell>
          <cell r="AE779">
            <v>35.392000000000003</v>
          </cell>
          <cell r="AF779">
            <v>4.68</v>
          </cell>
          <cell r="AG779">
            <v>19.504000000000001</v>
          </cell>
          <cell r="AH779">
            <v>3.5920000000000001</v>
          </cell>
          <cell r="AI779">
            <v>19.004000000000001</v>
          </cell>
          <cell r="AJ779">
            <v>20.027999999999999</v>
          </cell>
          <cell r="AK779">
            <v>6.516</v>
          </cell>
          <cell r="AL779">
            <v>6.9160000000000004</v>
          </cell>
          <cell r="AM779">
            <v>14.231999999999999</v>
          </cell>
        </row>
        <row r="780">
          <cell r="P780">
            <v>0.77700000000000002</v>
          </cell>
          <cell r="Q780">
            <v>3.238</v>
          </cell>
          <cell r="R780">
            <v>11.099</v>
          </cell>
          <cell r="S780">
            <v>1.2</v>
          </cell>
          <cell r="T780">
            <v>35.881999999999998</v>
          </cell>
          <cell r="U780">
            <v>1.323</v>
          </cell>
          <cell r="V780">
            <v>7.3070000000000004</v>
          </cell>
          <cell r="W780">
            <v>9.3529999999999998</v>
          </cell>
          <cell r="X780">
            <v>8.1300000000000008</v>
          </cell>
          <cell r="Y780">
            <v>7.7069999999999999</v>
          </cell>
          <cell r="Z780">
            <v>15.191000000000001</v>
          </cell>
          <cell r="AA780">
            <v>1.5015000000000001</v>
          </cell>
          <cell r="AB780">
            <v>14.691000000000001</v>
          </cell>
          <cell r="AC780">
            <v>8.9529999999999994</v>
          </cell>
          <cell r="AD780">
            <v>4.2225000000000001</v>
          </cell>
          <cell r="AE780">
            <v>35.359000000000002</v>
          </cell>
          <cell r="AF780">
            <v>4.6725000000000003</v>
          </cell>
          <cell r="AG780">
            <v>19.483000000000001</v>
          </cell>
          <cell r="AH780">
            <v>3.5840000000000001</v>
          </cell>
          <cell r="AI780">
            <v>18.983000000000001</v>
          </cell>
          <cell r="AJ780">
            <v>20.006</v>
          </cell>
          <cell r="AK780">
            <v>6.5069999999999997</v>
          </cell>
          <cell r="AL780">
            <v>6.907</v>
          </cell>
          <cell r="AM780">
            <v>14.214</v>
          </cell>
        </row>
        <row r="781">
          <cell r="P781">
            <v>0.77800000000000002</v>
          </cell>
          <cell r="Q781">
            <v>3.2320000000000002</v>
          </cell>
          <cell r="R781">
            <v>11.086</v>
          </cell>
          <cell r="S781">
            <v>1.2</v>
          </cell>
          <cell r="T781">
            <v>35.847999999999999</v>
          </cell>
          <cell r="U781">
            <v>1.3220000000000001</v>
          </cell>
          <cell r="V781">
            <v>7.298</v>
          </cell>
          <cell r="W781">
            <v>9.3420000000000005</v>
          </cell>
          <cell r="X781">
            <v>8.1199999999999992</v>
          </cell>
          <cell r="Y781">
            <v>7.6980000000000004</v>
          </cell>
          <cell r="Z781">
            <v>15.173999999999999</v>
          </cell>
          <cell r="AA781">
            <v>1.5009999999999999</v>
          </cell>
          <cell r="AB781">
            <v>14.673999999999999</v>
          </cell>
          <cell r="AC781">
            <v>8.9420000000000002</v>
          </cell>
          <cell r="AD781">
            <v>4.2149999999999999</v>
          </cell>
          <cell r="AE781">
            <v>35.326000000000001</v>
          </cell>
          <cell r="AF781">
            <v>4.665</v>
          </cell>
          <cell r="AG781">
            <v>19.462</v>
          </cell>
          <cell r="AH781">
            <v>3.5760000000000001</v>
          </cell>
          <cell r="AI781">
            <v>18.962</v>
          </cell>
          <cell r="AJ781">
            <v>19.984000000000002</v>
          </cell>
          <cell r="AK781">
            <v>6.4980000000000002</v>
          </cell>
          <cell r="AL781">
            <v>6.8979999999999997</v>
          </cell>
          <cell r="AM781">
            <v>14.196</v>
          </cell>
        </row>
        <row r="782">
          <cell r="P782">
            <v>0.77900000000000003</v>
          </cell>
          <cell r="Q782">
            <v>3.226</v>
          </cell>
          <cell r="R782">
            <v>11.073</v>
          </cell>
          <cell r="S782">
            <v>1.2</v>
          </cell>
          <cell r="T782">
            <v>35.814</v>
          </cell>
          <cell r="U782">
            <v>1.321</v>
          </cell>
          <cell r="V782">
            <v>7.2889999999999997</v>
          </cell>
          <cell r="W782">
            <v>9.3309999999999995</v>
          </cell>
          <cell r="X782">
            <v>8.11</v>
          </cell>
          <cell r="Y782">
            <v>7.6890000000000001</v>
          </cell>
          <cell r="Z782">
            <v>15.157</v>
          </cell>
          <cell r="AA782">
            <v>1.5004999999999999</v>
          </cell>
          <cell r="AB782">
            <v>14.657</v>
          </cell>
          <cell r="AC782">
            <v>8.9309999999999992</v>
          </cell>
          <cell r="AD782">
            <v>4.2074999999999996</v>
          </cell>
          <cell r="AE782">
            <v>35.292999999999999</v>
          </cell>
          <cell r="AF782">
            <v>4.6574999999999998</v>
          </cell>
          <cell r="AG782">
            <v>19.440999999999999</v>
          </cell>
          <cell r="AH782">
            <v>3.5680000000000001</v>
          </cell>
          <cell r="AI782">
            <v>18.940999999999999</v>
          </cell>
          <cell r="AJ782">
            <v>19.962</v>
          </cell>
          <cell r="AK782">
            <v>6.4889999999999999</v>
          </cell>
          <cell r="AL782">
            <v>6.8890000000000002</v>
          </cell>
          <cell r="AM782">
            <v>14.178000000000001</v>
          </cell>
        </row>
        <row r="783">
          <cell r="P783">
            <v>0.78</v>
          </cell>
          <cell r="Q783">
            <v>3.22</v>
          </cell>
          <cell r="R783">
            <v>11.06</v>
          </cell>
          <cell r="S783">
            <v>1.2</v>
          </cell>
          <cell r="T783">
            <v>35.78</v>
          </cell>
          <cell r="U783">
            <v>1.32</v>
          </cell>
          <cell r="V783">
            <v>7.28</v>
          </cell>
          <cell r="W783">
            <v>9.32</v>
          </cell>
          <cell r="X783">
            <v>8.1</v>
          </cell>
          <cell r="Y783">
            <v>7.68</v>
          </cell>
          <cell r="Z783">
            <v>15.14</v>
          </cell>
          <cell r="AA783">
            <v>1.5</v>
          </cell>
          <cell r="AB783">
            <v>14.64</v>
          </cell>
          <cell r="AC783">
            <v>8.92</v>
          </cell>
          <cell r="AD783">
            <v>4.2</v>
          </cell>
          <cell r="AE783">
            <v>35.26</v>
          </cell>
          <cell r="AF783">
            <v>4.6500000000000004</v>
          </cell>
          <cell r="AG783">
            <v>19.420000000000002</v>
          </cell>
          <cell r="AH783">
            <v>3.56</v>
          </cell>
          <cell r="AI783">
            <v>18.920000000000002</v>
          </cell>
          <cell r="AJ783">
            <v>19.940000000000001</v>
          </cell>
          <cell r="AK783">
            <v>6.48</v>
          </cell>
          <cell r="AL783">
            <v>6.88</v>
          </cell>
          <cell r="AM783">
            <v>14.16</v>
          </cell>
        </row>
        <row r="784">
          <cell r="P784">
            <v>0.78100000000000003</v>
          </cell>
          <cell r="Q784">
            <v>3.214</v>
          </cell>
          <cell r="R784">
            <v>11.047000000000001</v>
          </cell>
          <cell r="S784">
            <v>1.2</v>
          </cell>
          <cell r="T784">
            <v>35.746000000000002</v>
          </cell>
          <cell r="U784">
            <v>1.319</v>
          </cell>
          <cell r="V784">
            <v>7.2709999999999999</v>
          </cell>
          <cell r="W784">
            <v>9.3089999999999993</v>
          </cell>
          <cell r="X784">
            <v>8.09</v>
          </cell>
          <cell r="Y784">
            <v>7.6710000000000003</v>
          </cell>
          <cell r="Z784">
            <v>15.122999999999999</v>
          </cell>
          <cell r="AA784">
            <v>1.4995000000000001</v>
          </cell>
          <cell r="AB784">
            <v>14.622999999999999</v>
          </cell>
          <cell r="AC784">
            <v>8.9090000000000007</v>
          </cell>
          <cell r="AD784">
            <v>4.1924999999999999</v>
          </cell>
          <cell r="AE784">
            <v>35.226999999999997</v>
          </cell>
          <cell r="AF784">
            <v>4.6425000000000001</v>
          </cell>
          <cell r="AG784">
            <v>19.399000000000001</v>
          </cell>
          <cell r="AH784">
            <v>3.552</v>
          </cell>
          <cell r="AI784">
            <v>18.899000000000001</v>
          </cell>
          <cell r="AJ784">
            <v>19.917999999999999</v>
          </cell>
          <cell r="AK784">
            <v>6.4710000000000001</v>
          </cell>
          <cell r="AL784">
            <v>6.8710000000000004</v>
          </cell>
          <cell r="AM784">
            <v>14.141999999999999</v>
          </cell>
        </row>
        <row r="785">
          <cell r="P785">
            <v>0.78200000000000003</v>
          </cell>
          <cell r="Q785">
            <v>3.2080000000000002</v>
          </cell>
          <cell r="R785">
            <v>11.034000000000001</v>
          </cell>
          <cell r="S785">
            <v>1.2</v>
          </cell>
          <cell r="T785">
            <v>35.712000000000003</v>
          </cell>
          <cell r="U785">
            <v>1.3180000000000001</v>
          </cell>
          <cell r="V785">
            <v>7.2619999999999996</v>
          </cell>
          <cell r="W785">
            <v>9.298</v>
          </cell>
          <cell r="X785">
            <v>8.08</v>
          </cell>
          <cell r="Y785">
            <v>7.6619999999999999</v>
          </cell>
          <cell r="Z785">
            <v>15.106</v>
          </cell>
          <cell r="AA785">
            <v>1.4990000000000001</v>
          </cell>
          <cell r="AB785">
            <v>14.606</v>
          </cell>
          <cell r="AC785">
            <v>8.8979999999999997</v>
          </cell>
          <cell r="AD785">
            <v>4.1849999999999996</v>
          </cell>
          <cell r="AE785">
            <v>35.194000000000003</v>
          </cell>
          <cell r="AF785">
            <v>4.6349999999999998</v>
          </cell>
          <cell r="AG785">
            <v>19.378</v>
          </cell>
          <cell r="AH785">
            <v>3.544</v>
          </cell>
          <cell r="AI785">
            <v>18.878</v>
          </cell>
          <cell r="AJ785">
            <v>19.896000000000001</v>
          </cell>
          <cell r="AK785">
            <v>6.4619999999999997</v>
          </cell>
          <cell r="AL785">
            <v>6.8620000000000001</v>
          </cell>
          <cell r="AM785">
            <v>14.124000000000001</v>
          </cell>
        </row>
        <row r="786">
          <cell r="P786">
            <v>0.78300000000000003</v>
          </cell>
          <cell r="Q786">
            <v>3.202</v>
          </cell>
          <cell r="R786">
            <v>11.021000000000001</v>
          </cell>
          <cell r="S786">
            <v>1.2</v>
          </cell>
          <cell r="T786">
            <v>35.677999999999997</v>
          </cell>
          <cell r="U786">
            <v>1.3169999999999999</v>
          </cell>
          <cell r="V786">
            <v>7.2530000000000001</v>
          </cell>
          <cell r="W786">
            <v>9.2870000000000008</v>
          </cell>
          <cell r="X786">
            <v>8.07</v>
          </cell>
          <cell r="Y786">
            <v>7.6529999999999996</v>
          </cell>
          <cell r="Z786">
            <v>15.089</v>
          </cell>
          <cell r="AA786">
            <v>1.4984999999999999</v>
          </cell>
          <cell r="AB786">
            <v>14.589</v>
          </cell>
          <cell r="AC786">
            <v>8.8870000000000005</v>
          </cell>
          <cell r="AD786">
            <v>4.1775000000000002</v>
          </cell>
          <cell r="AE786">
            <v>35.161000000000001</v>
          </cell>
          <cell r="AF786">
            <v>4.6275000000000004</v>
          </cell>
          <cell r="AG786">
            <v>19.356999999999999</v>
          </cell>
          <cell r="AH786">
            <v>3.536</v>
          </cell>
          <cell r="AI786">
            <v>18.856999999999999</v>
          </cell>
          <cell r="AJ786">
            <v>19.873999999999999</v>
          </cell>
          <cell r="AK786">
            <v>6.4530000000000003</v>
          </cell>
          <cell r="AL786">
            <v>6.8529999999999998</v>
          </cell>
          <cell r="AM786">
            <v>14.106</v>
          </cell>
        </row>
        <row r="787">
          <cell r="P787">
            <v>0.78400000000000003</v>
          </cell>
          <cell r="Q787">
            <v>3.1960000000000002</v>
          </cell>
          <cell r="R787">
            <v>11.007999999999999</v>
          </cell>
          <cell r="S787">
            <v>1.2</v>
          </cell>
          <cell r="T787">
            <v>35.643999999999998</v>
          </cell>
          <cell r="U787">
            <v>1.3160000000000001</v>
          </cell>
          <cell r="V787">
            <v>7.2439999999999998</v>
          </cell>
          <cell r="W787">
            <v>9.2759999999999998</v>
          </cell>
          <cell r="X787">
            <v>8.06</v>
          </cell>
          <cell r="Y787">
            <v>7.6440000000000001</v>
          </cell>
          <cell r="Z787">
            <v>15.071999999999999</v>
          </cell>
          <cell r="AA787">
            <v>1.498</v>
          </cell>
          <cell r="AB787">
            <v>14.571999999999999</v>
          </cell>
          <cell r="AC787">
            <v>8.8759999999999994</v>
          </cell>
          <cell r="AD787">
            <v>4.17</v>
          </cell>
          <cell r="AE787">
            <v>35.128</v>
          </cell>
          <cell r="AF787">
            <v>4.62</v>
          </cell>
          <cell r="AG787">
            <v>19.335999999999999</v>
          </cell>
          <cell r="AH787">
            <v>3.528</v>
          </cell>
          <cell r="AI787">
            <v>18.835999999999999</v>
          </cell>
          <cell r="AJ787">
            <v>19.852</v>
          </cell>
          <cell r="AK787">
            <v>6.444</v>
          </cell>
          <cell r="AL787">
            <v>6.8440000000000003</v>
          </cell>
          <cell r="AM787">
            <v>14.087999999999999</v>
          </cell>
        </row>
        <row r="788">
          <cell r="P788">
            <v>0.78500000000000003</v>
          </cell>
          <cell r="Q788">
            <v>3.19</v>
          </cell>
          <cell r="R788">
            <v>10.994999999999999</v>
          </cell>
          <cell r="S788">
            <v>1.2</v>
          </cell>
          <cell r="T788">
            <v>35.61</v>
          </cell>
          <cell r="U788">
            <v>1.3149999999999999</v>
          </cell>
          <cell r="V788">
            <v>7.2350000000000003</v>
          </cell>
          <cell r="W788">
            <v>9.2650000000000006</v>
          </cell>
          <cell r="X788">
            <v>8.0500000000000007</v>
          </cell>
          <cell r="Y788">
            <v>7.6349999999999998</v>
          </cell>
          <cell r="Z788">
            <v>15.055</v>
          </cell>
          <cell r="AA788">
            <v>1.4975000000000001</v>
          </cell>
          <cell r="AB788">
            <v>14.555</v>
          </cell>
          <cell r="AC788">
            <v>8.8650000000000002</v>
          </cell>
          <cell r="AD788">
            <v>4.1624999999999996</v>
          </cell>
          <cell r="AE788">
            <v>35.094999999999999</v>
          </cell>
          <cell r="AF788">
            <v>4.6124999999999998</v>
          </cell>
          <cell r="AG788">
            <v>19.315000000000001</v>
          </cell>
          <cell r="AH788">
            <v>3.52</v>
          </cell>
          <cell r="AI788">
            <v>18.815000000000001</v>
          </cell>
          <cell r="AJ788">
            <v>19.829999999999998</v>
          </cell>
          <cell r="AK788">
            <v>6.4349999999999996</v>
          </cell>
          <cell r="AL788">
            <v>6.835</v>
          </cell>
          <cell r="AM788">
            <v>14.07</v>
          </cell>
        </row>
        <row r="789">
          <cell r="P789">
            <v>0.78600000000000003</v>
          </cell>
          <cell r="Q789">
            <v>3.1840000000000002</v>
          </cell>
          <cell r="R789">
            <v>10.981999999999999</v>
          </cell>
          <cell r="S789">
            <v>1.2</v>
          </cell>
          <cell r="T789">
            <v>35.576000000000001</v>
          </cell>
          <cell r="U789">
            <v>1.3140000000000001</v>
          </cell>
          <cell r="V789">
            <v>7.226</v>
          </cell>
          <cell r="W789">
            <v>9.2539999999999996</v>
          </cell>
          <cell r="X789">
            <v>8.0399999999999991</v>
          </cell>
          <cell r="Y789">
            <v>7.6260000000000003</v>
          </cell>
          <cell r="Z789">
            <v>15.038</v>
          </cell>
          <cell r="AA789">
            <v>1.4970000000000001</v>
          </cell>
          <cell r="AB789">
            <v>14.538</v>
          </cell>
          <cell r="AC789">
            <v>8.8539999999999992</v>
          </cell>
          <cell r="AD789">
            <v>4.1550000000000002</v>
          </cell>
          <cell r="AE789">
            <v>35.061999999999998</v>
          </cell>
          <cell r="AF789">
            <v>4.6050000000000004</v>
          </cell>
          <cell r="AG789">
            <v>19.294</v>
          </cell>
          <cell r="AH789">
            <v>3.512</v>
          </cell>
          <cell r="AI789">
            <v>18.794</v>
          </cell>
          <cell r="AJ789">
            <v>19.808</v>
          </cell>
          <cell r="AK789">
            <v>6.4260000000000002</v>
          </cell>
          <cell r="AL789">
            <v>6.8259999999999996</v>
          </cell>
          <cell r="AM789">
            <v>14.052</v>
          </cell>
        </row>
        <row r="790">
          <cell r="P790">
            <v>0.78700000000000003</v>
          </cell>
          <cell r="Q790">
            <v>3.1779999999999999</v>
          </cell>
          <cell r="R790">
            <v>10.968999999999999</v>
          </cell>
          <cell r="S790">
            <v>1.2</v>
          </cell>
          <cell r="T790">
            <v>35.542000000000002</v>
          </cell>
          <cell r="U790">
            <v>1.3129999999999999</v>
          </cell>
          <cell r="V790">
            <v>7.2169999999999996</v>
          </cell>
          <cell r="W790">
            <v>9.2430000000000003</v>
          </cell>
          <cell r="X790">
            <v>8.0299999999999994</v>
          </cell>
          <cell r="Y790">
            <v>7.617</v>
          </cell>
          <cell r="Z790">
            <v>15.021000000000001</v>
          </cell>
          <cell r="AA790">
            <v>1.4964999999999999</v>
          </cell>
          <cell r="AB790">
            <v>14.521000000000001</v>
          </cell>
          <cell r="AC790">
            <v>8.843</v>
          </cell>
          <cell r="AD790">
            <v>4.1475</v>
          </cell>
          <cell r="AE790">
            <v>35.029000000000003</v>
          </cell>
          <cell r="AF790">
            <v>4.5975000000000001</v>
          </cell>
          <cell r="AG790">
            <v>19.273</v>
          </cell>
          <cell r="AH790">
            <v>3.504</v>
          </cell>
          <cell r="AI790">
            <v>18.773</v>
          </cell>
          <cell r="AJ790">
            <v>19.786000000000001</v>
          </cell>
          <cell r="AK790">
            <v>6.4169999999999998</v>
          </cell>
          <cell r="AL790">
            <v>6.8170000000000002</v>
          </cell>
          <cell r="AM790">
            <v>14.034000000000001</v>
          </cell>
        </row>
        <row r="791">
          <cell r="P791">
            <v>0.78800000000000003</v>
          </cell>
          <cell r="Q791">
            <v>3.1720000000000002</v>
          </cell>
          <cell r="R791">
            <v>10.956</v>
          </cell>
          <cell r="S791">
            <v>1.2</v>
          </cell>
          <cell r="T791">
            <v>35.508000000000003</v>
          </cell>
          <cell r="U791">
            <v>1.3120000000000001</v>
          </cell>
          <cell r="V791">
            <v>7.2080000000000002</v>
          </cell>
          <cell r="W791">
            <v>9.2319999999999993</v>
          </cell>
          <cell r="X791">
            <v>8.02</v>
          </cell>
          <cell r="Y791">
            <v>7.6079999999999997</v>
          </cell>
          <cell r="Z791">
            <v>15.004</v>
          </cell>
          <cell r="AA791">
            <v>1.496</v>
          </cell>
          <cell r="AB791">
            <v>14.504</v>
          </cell>
          <cell r="AC791">
            <v>8.8320000000000007</v>
          </cell>
          <cell r="AD791">
            <v>4.1399999999999997</v>
          </cell>
          <cell r="AE791">
            <v>34.996000000000002</v>
          </cell>
          <cell r="AF791">
            <v>4.59</v>
          </cell>
          <cell r="AG791">
            <v>19.251999999999999</v>
          </cell>
          <cell r="AH791">
            <v>3.496</v>
          </cell>
          <cell r="AI791">
            <v>18.751999999999999</v>
          </cell>
          <cell r="AJ791">
            <v>19.763999999999999</v>
          </cell>
          <cell r="AK791">
            <v>6.4080000000000004</v>
          </cell>
          <cell r="AL791">
            <v>6.8079999999999998</v>
          </cell>
          <cell r="AM791">
            <v>14.016</v>
          </cell>
        </row>
        <row r="792">
          <cell r="P792">
            <v>0.78900000000000003</v>
          </cell>
          <cell r="Q792">
            <v>3.1659999999999999</v>
          </cell>
          <cell r="R792">
            <v>10.943</v>
          </cell>
          <cell r="S792">
            <v>1.2</v>
          </cell>
          <cell r="T792">
            <v>35.473999999999997</v>
          </cell>
          <cell r="U792">
            <v>1.3109999999999999</v>
          </cell>
          <cell r="V792">
            <v>7.1989999999999998</v>
          </cell>
          <cell r="W792">
            <v>9.2210000000000001</v>
          </cell>
          <cell r="X792">
            <v>8.01</v>
          </cell>
          <cell r="Y792">
            <v>7.5990000000000002</v>
          </cell>
          <cell r="Z792">
            <v>14.987</v>
          </cell>
          <cell r="AA792">
            <v>1.4955000000000001</v>
          </cell>
          <cell r="AB792">
            <v>14.487</v>
          </cell>
          <cell r="AC792">
            <v>8.8209999999999997</v>
          </cell>
          <cell r="AD792">
            <v>4.1325000000000003</v>
          </cell>
          <cell r="AE792">
            <v>34.963000000000001</v>
          </cell>
          <cell r="AF792">
            <v>4.5824999999999996</v>
          </cell>
          <cell r="AG792">
            <v>19.231000000000002</v>
          </cell>
          <cell r="AH792">
            <v>3.488</v>
          </cell>
          <cell r="AI792">
            <v>18.731000000000002</v>
          </cell>
          <cell r="AJ792">
            <v>19.742000000000001</v>
          </cell>
          <cell r="AK792">
            <v>6.399</v>
          </cell>
          <cell r="AL792">
            <v>6.7990000000000004</v>
          </cell>
          <cell r="AM792">
            <v>13.997999999999999</v>
          </cell>
        </row>
        <row r="793">
          <cell r="P793">
            <v>0.79</v>
          </cell>
          <cell r="Q793">
            <v>3.16</v>
          </cell>
          <cell r="R793">
            <v>10.93</v>
          </cell>
          <cell r="S793">
            <v>1.2</v>
          </cell>
          <cell r="T793">
            <v>35.44</v>
          </cell>
          <cell r="U793">
            <v>1.31</v>
          </cell>
          <cell r="V793">
            <v>7.19</v>
          </cell>
          <cell r="W793">
            <v>9.2100000000000009</v>
          </cell>
          <cell r="X793">
            <v>8</v>
          </cell>
          <cell r="Y793">
            <v>7.59</v>
          </cell>
          <cell r="Z793">
            <v>14.97</v>
          </cell>
          <cell r="AA793">
            <v>1.4950000000000001</v>
          </cell>
          <cell r="AB793">
            <v>14.47</v>
          </cell>
          <cell r="AC793">
            <v>8.81</v>
          </cell>
          <cell r="AD793">
            <v>4.125</v>
          </cell>
          <cell r="AE793">
            <v>34.93</v>
          </cell>
          <cell r="AF793">
            <v>4.5750000000000002</v>
          </cell>
          <cell r="AG793">
            <v>19.21</v>
          </cell>
          <cell r="AH793">
            <v>3.48</v>
          </cell>
          <cell r="AI793">
            <v>18.71</v>
          </cell>
          <cell r="AJ793">
            <v>19.72</v>
          </cell>
          <cell r="AK793">
            <v>6.39</v>
          </cell>
          <cell r="AL793">
            <v>6.79</v>
          </cell>
          <cell r="AM793">
            <v>13.98</v>
          </cell>
        </row>
        <row r="794">
          <cell r="P794">
            <v>0.79100000000000004</v>
          </cell>
          <cell r="Q794">
            <v>3.1539999999999999</v>
          </cell>
          <cell r="R794">
            <v>10.917</v>
          </cell>
          <cell r="S794">
            <v>1.2</v>
          </cell>
          <cell r="T794">
            <v>35.405999999999999</v>
          </cell>
          <cell r="U794">
            <v>1.3089999999999999</v>
          </cell>
          <cell r="V794">
            <v>7.181</v>
          </cell>
          <cell r="W794">
            <v>9.1989999999999998</v>
          </cell>
          <cell r="X794">
            <v>7.99</v>
          </cell>
          <cell r="Y794">
            <v>7.5810000000000004</v>
          </cell>
          <cell r="Z794">
            <v>14.952999999999999</v>
          </cell>
          <cell r="AA794">
            <v>1.4944999999999999</v>
          </cell>
          <cell r="AB794">
            <v>14.452999999999999</v>
          </cell>
          <cell r="AC794">
            <v>8.7989999999999995</v>
          </cell>
          <cell r="AD794">
            <v>4.1174999999999997</v>
          </cell>
          <cell r="AE794">
            <v>34.896999999999998</v>
          </cell>
          <cell r="AF794">
            <v>4.5674999999999999</v>
          </cell>
          <cell r="AG794">
            <v>19.189</v>
          </cell>
          <cell r="AH794">
            <v>3.472</v>
          </cell>
          <cell r="AI794">
            <v>18.689</v>
          </cell>
          <cell r="AJ794">
            <v>19.698</v>
          </cell>
          <cell r="AK794">
            <v>6.3810000000000002</v>
          </cell>
          <cell r="AL794">
            <v>6.7809999999999997</v>
          </cell>
          <cell r="AM794">
            <v>13.962</v>
          </cell>
        </row>
        <row r="795">
          <cell r="P795">
            <v>0.79200000000000004</v>
          </cell>
          <cell r="Q795">
            <v>3.1480000000000001</v>
          </cell>
          <cell r="R795">
            <v>10.904</v>
          </cell>
          <cell r="S795">
            <v>1.2</v>
          </cell>
          <cell r="T795">
            <v>35.372</v>
          </cell>
          <cell r="U795">
            <v>1.3080000000000001</v>
          </cell>
          <cell r="V795">
            <v>7.1719999999999997</v>
          </cell>
          <cell r="W795">
            <v>9.1880000000000006</v>
          </cell>
          <cell r="X795">
            <v>7.98</v>
          </cell>
          <cell r="Y795">
            <v>7.5720000000000001</v>
          </cell>
          <cell r="Z795">
            <v>14.936</v>
          </cell>
          <cell r="AA795">
            <v>1.494</v>
          </cell>
          <cell r="AB795">
            <v>14.436</v>
          </cell>
          <cell r="AC795">
            <v>8.7880000000000003</v>
          </cell>
          <cell r="AD795">
            <v>4.1100000000000003</v>
          </cell>
          <cell r="AE795">
            <v>34.863999999999997</v>
          </cell>
          <cell r="AF795">
            <v>4.5599999999999996</v>
          </cell>
          <cell r="AG795">
            <v>19.167999999999999</v>
          </cell>
          <cell r="AH795">
            <v>3.464</v>
          </cell>
          <cell r="AI795">
            <v>18.667999999999999</v>
          </cell>
          <cell r="AJ795">
            <v>19.675999999999998</v>
          </cell>
          <cell r="AK795">
            <v>6.3719999999999999</v>
          </cell>
          <cell r="AL795">
            <v>6.7720000000000002</v>
          </cell>
          <cell r="AM795">
            <v>13.944000000000001</v>
          </cell>
        </row>
        <row r="796">
          <cell r="P796">
            <v>0.79300000000000004</v>
          </cell>
          <cell r="Q796">
            <v>3.1419999999999999</v>
          </cell>
          <cell r="R796">
            <v>10.891</v>
          </cell>
          <cell r="S796">
            <v>1.2</v>
          </cell>
          <cell r="T796">
            <v>35.338000000000001</v>
          </cell>
          <cell r="U796">
            <v>1.3069999999999999</v>
          </cell>
          <cell r="V796">
            <v>7.1630000000000003</v>
          </cell>
          <cell r="W796">
            <v>9.1769999999999996</v>
          </cell>
          <cell r="X796">
            <v>7.97</v>
          </cell>
          <cell r="Y796">
            <v>7.5629999999999997</v>
          </cell>
          <cell r="Z796">
            <v>14.919</v>
          </cell>
          <cell r="AA796">
            <v>1.4935</v>
          </cell>
          <cell r="AB796">
            <v>14.419</v>
          </cell>
          <cell r="AC796">
            <v>8.7769999999999992</v>
          </cell>
          <cell r="AD796">
            <v>4.1025</v>
          </cell>
          <cell r="AE796">
            <v>34.831000000000003</v>
          </cell>
          <cell r="AF796">
            <v>4.5525000000000002</v>
          </cell>
          <cell r="AG796">
            <v>19.146999999999998</v>
          </cell>
          <cell r="AH796">
            <v>3.456</v>
          </cell>
          <cell r="AI796">
            <v>18.646999999999998</v>
          </cell>
          <cell r="AJ796">
            <v>19.654</v>
          </cell>
          <cell r="AK796">
            <v>6.3630000000000004</v>
          </cell>
          <cell r="AL796">
            <v>6.7629999999999999</v>
          </cell>
          <cell r="AM796">
            <v>13.926</v>
          </cell>
        </row>
        <row r="797">
          <cell r="P797">
            <v>0.79400000000000004</v>
          </cell>
          <cell r="Q797">
            <v>3.1360000000000001</v>
          </cell>
          <cell r="R797">
            <v>10.878</v>
          </cell>
          <cell r="S797">
            <v>1.2</v>
          </cell>
          <cell r="T797">
            <v>35.304000000000002</v>
          </cell>
          <cell r="U797">
            <v>1.306</v>
          </cell>
          <cell r="V797">
            <v>7.1539999999999999</v>
          </cell>
          <cell r="W797">
            <v>9.1660000000000004</v>
          </cell>
          <cell r="X797">
            <v>7.96</v>
          </cell>
          <cell r="Y797">
            <v>7.5540000000000003</v>
          </cell>
          <cell r="Z797">
            <v>14.901999999999999</v>
          </cell>
          <cell r="AA797">
            <v>1.4930000000000001</v>
          </cell>
          <cell r="AB797">
            <v>14.401999999999999</v>
          </cell>
          <cell r="AC797">
            <v>8.766</v>
          </cell>
          <cell r="AD797">
            <v>4.0949999999999998</v>
          </cell>
          <cell r="AE797">
            <v>34.798000000000002</v>
          </cell>
          <cell r="AF797">
            <v>4.5449999999999999</v>
          </cell>
          <cell r="AG797">
            <v>19.126000000000001</v>
          </cell>
          <cell r="AH797">
            <v>3.448</v>
          </cell>
          <cell r="AI797">
            <v>18.626000000000001</v>
          </cell>
          <cell r="AJ797">
            <v>19.632000000000001</v>
          </cell>
          <cell r="AK797">
            <v>6.3540000000000001</v>
          </cell>
          <cell r="AL797">
            <v>6.7539999999999996</v>
          </cell>
          <cell r="AM797">
            <v>13.907999999999999</v>
          </cell>
        </row>
        <row r="798">
          <cell r="P798">
            <v>0.79500000000000004</v>
          </cell>
          <cell r="Q798">
            <v>3.13</v>
          </cell>
          <cell r="R798">
            <v>10.865</v>
          </cell>
          <cell r="S798">
            <v>1.2</v>
          </cell>
          <cell r="T798">
            <v>35.270000000000003</v>
          </cell>
          <cell r="U798">
            <v>1.3049999999999999</v>
          </cell>
          <cell r="V798">
            <v>7.1449999999999996</v>
          </cell>
          <cell r="W798">
            <v>9.1549999999999994</v>
          </cell>
          <cell r="X798">
            <v>7.95</v>
          </cell>
          <cell r="Y798">
            <v>7.5449999999999999</v>
          </cell>
          <cell r="Z798">
            <v>14.885</v>
          </cell>
          <cell r="AA798">
            <v>1.4924999999999999</v>
          </cell>
          <cell r="AB798">
            <v>14.385</v>
          </cell>
          <cell r="AC798">
            <v>8.7550000000000008</v>
          </cell>
          <cell r="AD798">
            <v>4.0875000000000004</v>
          </cell>
          <cell r="AE798">
            <v>34.765000000000001</v>
          </cell>
          <cell r="AF798">
            <v>4.5374999999999996</v>
          </cell>
          <cell r="AG798">
            <v>19.105</v>
          </cell>
          <cell r="AH798">
            <v>3.44</v>
          </cell>
          <cell r="AI798">
            <v>18.605</v>
          </cell>
          <cell r="AJ798">
            <v>19.61</v>
          </cell>
          <cell r="AK798">
            <v>6.3449999999999998</v>
          </cell>
          <cell r="AL798">
            <v>6.7450000000000001</v>
          </cell>
          <cell r="AM798">
            <v>13.89</v>
          </cell>
        </row>
        <row r="799">
          <cell r="P799">
            <v>0.79600000000000004</v>
          </cell>
          <cell r="Q799">
            <v>3.1240000000000001</v>
          </cell>
          <cell r="R799">
            <v>10.852</v>
          </cell>
          <cell r="S799">
            <v>1.2</v>
          </cell>
          <cell r="T799">
            <v>35.235999999999997</v>
          </cell>
          <cell r="U799">
            <v>1.304</v>
          </cell>
          <cell r="V799">
            <v>7.1360000000000001</v>
          </cell>
          <cell r="W799">
            <v>9.1440000000000001</v>
          </cell>
          <cell r="X799">
            <v>7.94</v>
          </cell>
          <cell r="Y799">
            <v>7.5359999999999996</v>
          </cell>
          <cell r="Z799">
            <v>14.868</v>
          </cell>
          <cell r="AA799">
            <v>1.492</v>
          </cell>
          <cell r="AB799">
            <v>14.368</v>
          </cell>
          <cell r="AC799">
            <v>8.7439999999999998</v>
          </cell>
          <cell r="AD799">
            <v>4.08</v>
          </cell>
          <cell r="AE799">
            <v>34.731999999999999</v>
          </cell>
          <cell r="AF799">
            <v>4.53</v>
          </cell>
          <cell r="AG799">
            <v>19.084</v>
          </cell>
          <cell r="AH799">
            <v>3.4319999999999999</v>
          </cell>
          <cell r="AI799">
            <v>18.584</v>
          </cell>
          <cell r="AJ799">
            <v>19.588000000000001</v>
          </cell>
          <cell r="AK799">
            <v>6.3360000000000003</v>
          </cell>
          <cell r="AL799">
            <v>6.7359999999999998</v>
          </cell>
          <cell r="AM799">
            <v>13.872</v>
          </cell>
        </row>
        <row r="800">
          <cell r="P800">
            <v>0.79700000000000004</v>
          </cell>
          <cell r="Q800">
            <v>3.1179999999999999</v>
          </cell>
          <cell r="R800">
            <v>10.839</v>
          </cell>
          <cell r="S800">
            <v>1.2</v>
          </cell>
          <cell r="T800">
            <v>35.201999999999998</v>
          </cell>
          <cell r="U800">
            <v>1.3029999999999999</v>
          </cell>
          <cell r="V800">
            <v>7.1269999999999998</v>
          </cell>
          <cell r="W800">
            <v>9.1329999999999991</v>
          </cell>
          <cell r="X800">
            <v>7.93</v>
          </cell>
          <cell r="Y800">
            <v>7.5270000000000001</v>
          </cell>
          <cell r="Z800">
            <v>14.851000000000001</v>
          </cell>
          <cell r="AA800">
            <v>1.4915</v>
          </cell>
          <cell r="AB800">
            <v>14.351000000000001</v>
          </cell>
          <cell r="AC800">
            <v>8.7330000000000005</v>
          </cell>
          <cell r="AD800">
            <v>4.0724999999999998</v>
          </cell>
          <cell r="AE800">
            <v>34.698999999999998</v>
          </cell>
          <cell r="AF800">
            <v>4.5225</v>
          </cell>
          <cell r="AG800">
            <v>19.062999999999999</v>
          </cell>
          <cell r="AH800">
            <v>3.4239999999999999</v>
          </cell>
          <cell r="AI800">
            <v>18.562999999999999</v>
          </cell>
          <cell r="AJ800">
            <v>19.565999999999999</v>
          </cell>
          <cell r="AK800">
            <v>6.327</v>
          </cell>
          <cell r="AL800">
            <v>6.7270000000000003</v>
          </cell>
          <cell r="AM800">
            <v>13.853999999999999</v>
          </cell>
        </row>
        <row r="801">
          <cell r="P801">
            <v>0.79800000000000004</v>
          </cell>
          <cell r="Q801">
            <v>3.1120000000000001</v>
          </cell>
          <cell r="R801">
            <v>10.826000000000001</v>
          </cell>
          <cell r="S801">
            <v>1.2</v>
          </cell>
          <cell r="T801">
            <v>35.167999999999999</v>
          </cell>
          <cell r="U801">
            <v>1.302</v>
          </cell>
          <cell r="V801">
            <v>7.1180000000000003</v>
          </cell>
          <cell r="W801">
            <v>9.1219999999999999</v>
          </cell>
          <cell r="X801">
            <v>7.92</v>
          </cell>
          <cell r="Y801">
            <v>7.5179999999999998</v>
          </cell>
          <cell r="Z801">
            <v>14.834</v>
          </cell>
          <cell r="AA801">
            <v>1.4910000000000001</v>
          </cell>
          <cell r="AB801">
            <v>14.334</v>
          </cell>
          <cell r="AC801">
            <v>8.7219999999999995</v>
          </cell>
          <cell r="AD801">
            <v>4.0650000000000004</v>
          </cell>
          <cell r="AE801">
            <v>34.665999999999997</v>
          </cell>
          <cell r="AF801">
            <v>4.5149999999999997</v>
          </cell>
          <cell r="AG801">
            <v>19.042000000000002</v>
          </cell>
          <cell r="AH801">
            <v>3.4159999999999999</v>
          </cell>
          <cell r="AI801">
            <v>18.542000000000002</v>
          </cell>
          <cell r="AJ801">
            <v>19.544</v>
          </cell>
          <cell r="AK801">
            <v>6.3179999999999996</v>
          </cell>
          <cell r="AL801">
            <v>6.718</v>
          </cell>
          <cell r="AM801">
            <v>13.836</v>
          </cell>
        </row>
        <row r="802">
          <cell r="P802">
            <v>0.79900000000000004</v>
          </cell>
          <cell r="Q802">
            <v>3.1059999999999999</v>
          </cell>
          <cell r="R802">
            <v>10.813000000000001</v>
          </cell>
          <cell r="S802">
            <v>1.2</v>
          </cell>
          <cell r="T802">
            <v>35.134</v>
          </cell>
          <cell r="U802">
            <v>1.3009999999999999</v>
          </cell>
          <cell r="V802">
            <v>7.109</v>
          </cell>
          <cell r="W802">
            <v>9.1110000000000007</v>
          </cell>
          <cell r="X802">
            <v>7.91</v>
          </cell>
          <cell r="Y802">
            <v>7.5090000000000003</v>
          </cell>
          <cell r="Z802">
            <v>14.817</v>
          </cell>
          <cell r="AA802">
            <v>1.4904999999999999</v>
          </cell>
          <cell r="AB802">
            <v>14.317</v>
          </cell>
          <cell r="AC802">
            <v>8.7110000000000003</v>
          </cell>
          <cell r="AD802">
            <v>4.0575000000000001</v>
          </cell>
          <cell r="AE802">
            <v>34.633000000000003</v>
          </cell>
          <cell r="AF802">
            <v>4.5075000000000003</v>
          </cell>
          <cell r="AG802">
            <v>19.021000000000001</v>
          </cell>
          <cell r="AH802">
            <v>3.4079999999999999</v>
          </cell>
          <cell r="AI802">
            <v>18.521000000000001</v>
          </cell>
          <cell r="AJ802">
            <v>19.521999999999998</v>
          </cell>
          <cell r="AK802">
            <v>6.3090000000000002</v>
          </cell>
          <cell r="AL802">
            <v>6.7089999999999996</v>
          </cell>
          <cell r="AM802">
            <v>13.818</v>
          </cell>
        </row>
        <row r="803">
          <cell r="P803">
            <v>0.8</v>
          </cell>
          <cell r="Q803">
            <v>3.1</v>
          </cell>
          <cell r="R803">
            <v>10.8</v>
          </cell>
          <cell r="S803">
            <v>1.2</v>
          </cell>
          <cell r="T803">
            <v>35.1</v>
          </cell>
          <cell r="U803">
            <v>1.3</v>
          </cell>
          <cell r="V803">
            <v>7.1</v>
          </cell>
          <cell r="W803">
            <v>9.1</v>
          </cell>
          <cell r="X803">
            <v>7.9</v>
          </cell>
          <cell r="Y803">
            <v>7.5</v>
          </cell>
          <cell r="Z803">
            <v>14.8</v>
          </cell>
          <cell r="AA803">
            <v>1.49</v>
          </cell>
          <cell r="AB803">
            <v>14.3</v>
          </cell>
          <cell r="AC803">
            <v>8.6999999999999993</v>
          </cell>
          <cell r="AD803">
            <v>4.05</v>
          </cell>
          <cell r="AE803">
            <v>34.6</v>
          </cell>
          <cell r="AF803">
            <v>4.5</v>
          </cell>
          <cell r="AG803">
            <v>19</v>
          </cell>
          <cell r="AH803">
            <v>3.4</v>
          </cell>
          <cell r="AI803">
            <v>18.5</v>
          </cell>
          <cell r="AJ803">
            <v>19.5</v>
          </cell>
          <cell r="AK803">
            <v>6.3</v>
          </cell>
          <cell r="AL803">
            <v>6.7</v>
          </cell>
          <cell r="AM803">
            <v>13.8</v>
          </cell>
        </row>
        <row r="804">
          <cell r="P804">
            <v>0.80100000000000005</v>
          </cell>
          <cell r="Q804">
            <v>3.0954999999999999</v>
          </cell>
          <cell r="R804">
            <v>10.789</v>
          </cell>
          <cell r="S804">
            <v>1.198</v>
          </cell>
          <cell r="T804">
            <v>35.069000000000003</v>
          </cell>
          <cell r="U804">
            <v>1.2986</v>
          </cell>
          <cell r="V804">
            <v>7.0919999999999996</v>
          </cell>
          <cell r="W804">
            <v>9.09</v>
          </cell>
          <cell r="X804">
            <v>7.891</v>
          </cell>
          <cell r="Y804">
            <v>7.4909999999999997</v>
          </cell>
          <cell r="Z804">
            <v>14.784000000000001</v>
          </cell>
          <cell r="AA804">
            <v>1.4890000000000001</v>
          </cell>
          <cell r="AB804">
            <v>14.285</v>
          </cell>
          <cell r="AC804">
            <v>8.69</v>
          </cell>
          <cell r="AD804">
            <v>4.0434999999999999</v>
          </cell>
          <cell r="AE804">
            <v>34.569000000000003</v>
          </cell>
          <cell r="AF804">
            <v>4.4939999999999998</v>
          </cell>
          <cell r="AG804">
            <v>18.98</v>
          </cell>
          <cell r="AH804">
            <v>3.3955000000000002</v>
          </cell>
          <cell r="AI804">
            <v>18.481000000000002</v>
          </cell>
          <cell r="AJ804">
            <v>19.48</v>
          </cell>
          <cell r="AK804">
            <v>6.2930000000000001</v>
          </cell>
          <cell r="AL804">
            <v>6.6920000000000002</v>
          </cell>
          <cell r="AM804">
            <v>13.786</v>
          </cell>
        </row>
        <row r="805">
          <cell r="P805">
            <v>0.80200000000000005</v>
          </cell>
          <cell r="Q805">
            <v>3.0910000000000002</v>
          </cell>
          <cell r="R805">
            <v>10.778</v>
          </cell>
          <cell r="S805">
            <v>1.196</v>
          </cell>
          <cell r="T805">
            <v>35.037999999999997</v>
          </cell>
          <cell r="U805">
            <v>1.2971999999999999</v>
          </cell>
          <cell r="V805">
            <v>7.0839999999999996</v>
          </cell>
          <cell r="W805">
            <v>9.08</v>
          </cell>
          <cell r="X805">
            <v>7.8819999999999997</v>
          </cell>
          <cell r="Y805">
            <v>7.4820000000000002</v>
          </cell>
          <cell r="Z805">
            <v>14.768000000000001</v>
          </cell>
          <cell r="AA805">
            <v>1.488</v>
          </cell>
          <cell r="AB805">
            <v>14.27</v>
          </cell>
          <cell r="AC805">
            <v>8.68</v>
          </cell>
          <cell r="AD805">
            <v>4.0369999999999999</v>
          </cell>
          <cell r="AE805">
            <v>34.537999999999997</v>
          </cell>
          <cell r="AF805">
            <v>4.4880000000000004</v>
          </cell>
          <cell r="AG805">
            <v>18.96</v>
          </cell>
          <cell r="AH805">
            <v>3.391</v>
          </cell>
          <cell r="AI805">
            <v>18.462</v>
          </cell>
          <cell r="AJ805">
            <v>19.46</v>
          </cell>
          <cell r="AK805">
            <v>6.2859999999999996</v>
          </cell>
          <cell r="AL805">
            <v>6.6840000000000002</v>
          </cell>
          <cell r="AM805">
            <v>13.772</v>
          </cell>
        </row>
        <row r="806">
          <cell r="P806">
            <v>0.80300000000000005</v>
          </cell>
          <cell r="Q806">
            <v>3.0865</v>
          </cell>
          <cell r="R806">
            <v>10.766999999999999</v>
          </cell>
          <cell r="S806">
            <v>1.194</v>
          </cell>
          <cell r="T806">
            <v>35.006999999999998</v>
          </cell>
          <cell r="U806">
            <v>1.2958000000000001</v>
          </cell>
          <cell r="V806">
            <v>7.0759999999999996</v>
          </cell>
          <cell r="W806">
            <v>9.07</v>
          </cell>
          <cell r="X806">
            <v>7.8730000000000002</v>
          </cell>
          <cell r="Y806">
            <v>7.4729999999999999</v>
          </cell>
          <cell r="Z806">
            <v>14.752000000000001</v>
          </cell>
          <cell r="AA806">
            <v>1.4870000000000001</v>
          </cell>
          <cell r="AB806">
            <v>14.255000000000001</v>
          </cell>
          <cell r="AC806">
            <v>8.67</v>
          </cell>
          <cell r="AD806">
            <v>4.0305</v>
          </cell>
          <cell r="AE806">
            <v>34.506999999999998</v>
          </cell>
          <cell r="AF806">
            <v>4.4820000000000002</v>
          </cell>
          <cell r="AG806">
            <v>18.940000000000001</v>
          </cell>
          <cell r="AH806">
            <v>3.3864999999999998</v>
          </cell>
          <cell r="AI806">
            <v>18.443000000000001</v>
          </cell>
          <cell r="AJ806">
            <v>19.440000000000001</v>
          </cell>
          <cell r="AK806">
            <v>6.2789999999999999</v>
          </cell>
          <cell r="AL806">
            <v>6.6760000000000002</v>
          </cell>
          <cell r="AM806">
            <v>13.757999999999999</v>
          </cell>
        </row>
        <row r="807">
          <cell r="P807">
            <v>0.80400000000000005</v>
          </cell>
          <cell r="Q807">
            <v>3.0819999999999999</v>
          </cell>
          <cell r="R807">
            <v>10.756</v>
          </cell>
          <cell r="S807">
            <v>1.1919999999999999</v>
          </cell>
          <cell r="T807">
            <v>34.975999999999999</v>
          </cell>
          <cell r="U807">
            <v>1.2944</v>
          </cell>
          <cell r="V807">
            <v>7.0679999999999996</v>
          </cell>
          <cell r="W807">
            <v>9.06</v>
          </cell>
          <cell r="X807">
            <v>7.8639999999999999</v>
          </cell>
          <cell r="Y807">
            <v>7.4640000000000004</v>
          </cell>
          <cell r="Z807">
            <v>14.736000000000001</v>
          </cell>
          <cell r="AA807">
            <v>1.486</v>
          </cell>
          <cell r="AB807">
            <v>14.24</v>
          </cell>
          <cell r="AC807">
            <v>8.66</v>
          </cell>
          <cell r="AD807">
            <v>4.024</v>
          </cell>
          <cell r="AE807">
            <v>34.475999999999999</v>
          </cell>
          <cell r="AF807">
            <v>4.476</v>
          </cell>
          <cell r="AG807">
            <v>18.920000000000002</v>
          </cell>
          <cell r="AH807">
            <v>3.3820000000000001</v>
          </cell>
          <cell r="AI807">
            <v>18.423999999999999</v>
          </cell>
          <cell r="AJ807">
            <v>19.420000000000002</v>
          </cell>
          <cell r="AK807">
            <v>6.2720000000000002</v>
          </cell>
          <cell r="AL807">
            <v>6.6680000000000001</v>
          </cell>
          <cell r="AM807">
            <v>13.744</v>
          </cell>
        </row>
        <row r="808">
          <cell r="P808">
            <v>0.80500000000000005</v>
          </cell>
          <cell r="Q808">
            <v>3.0775000000000001</v>
          </cell>
          <cell r="R808">
            <v>10.744999999999999</v>
          </cell>
          <cell r="S808">
            <v>1.19</v>
          </cell>
          <cell r="T808">
            <v>34.945</v>
          </cell>
          <cell r="U808">
            <v>1.2929999999999999</v>
          </cell>
          <cell r="V808">
            <v>7.06</v>
          </cell>
          <cell r="W808">
            <v>9.0500000000000007</v>
          </cell>
          <cell r="X808">
            <v>7.8550000000000004</v>
          </cell>
          <cell r="Y808">
            <v>7.4550000000000001</v>
          </cell>
          <cell r="Z808">
            <v>14.72</v>
          </cell>
          <cell r="AA808">
            <v>1.4850000000000001</v>
          </cell>
          <cell r="AB808">
            <v>14.225</v>
          </cell>
          <cell r="AC808">
            <v>8.65</v>
          </cell>
          <cell r="AD808">
            <v>4.0175000000000001</v>
          </cell>
          <cell r="AE808">
            <v>34.445</v>
          </cell>
          <cell r="AF808">
            <v>4.47</v>
          </cell>
          <cell r="AG808">
            <v>18.899999999999999</v>
          </cell>
          <cell r="AH808">
            <v>3.3774999999999999</v>
          </cell>
          <cell r="AI808">
            <v>18.405000000000001</v>
          </cell>
          <cell r="AJ808">
            <v>19.399999999999999</v>
          </cell>
          <cell r="AK808">
            <v>6.2649999999999997</v>
          </cell>
          <cell r="AL808">
            <v>6.66</v>
          </cell>
          <cell r="AM808">
            <v>13.73</v>
          </cell>
        </row>
        <row r="809">
          <cell r="P809">
            <v>0.80600000000000005</v>
          </cell>
          <cell r="Q809">
            <v>3.073</v>
          </cell>
          <cell r="R809">
            <v>10.734</v>
          </cell>
          <cell r="S809">
            <v>1.1879999999999999</v>
          </cell>
          <cell r="T809">
            <v>34.914000000000001</v>
          </cell>
          <cell r="U809">
            <v>1.2916000000000001</v>
          </cell>
          <cell r="V809">
            <v>7.0519999999999996</v>
          </cell>
          <cell r="W809">
            <v>9.0399999999999991</v>
          </cell>
          <cell r="X809">
            <v>7.8460000000000001</v>
          </cell>
          <cell r="Y809">
            <v>7.4459999999999997</v>
          </cell>
          <cell r="Z809">
            <v>14.704000000000001</v>
          </cell>
          <cell r="AA809">
            <v>1.484</v>
          </cell>
          <cell r="AB809">
            <v>14.21</v>
          </cell>
          <cell r="AC809">
            <v>8.64</v>
          </cell>
          <cell r="AD809">
            <v>4.0110000000000001</v>
          </cell>
          <cell r="AE809">
            <v>34.414000000000001</v>
          </cell>
          <cell r="AF809">
            <v>4.4640000000000004</v>
          </cell>
          <cell r="AG809">
            <v>18.88</v>
          </cell>
          <cell r="AH809">
            <v>3.3730000000000002</v>
          </cell>
          <cell r="AI809">
            <v>18.385999999999999</v>
          </cell>
          <cell r="AJ809">
            <v>19.38</v>
          </cell>
          <cell r="AK809">
            <v>6.258</v>
          </cell>
          <cell r="AL809">
            <v>6.6520000000000001</v>
          </cell>
          <cell r="AM809">
            <v>13.715999999999999</v>
          </cell>
        </row>
        <row r="810">
          <cell r="P810">
            <v>0.80700000000000005</v>
          </cell>
          <cell r="Q810">
            <v>3.0684999999999998</v>
          </cell>
          <cell r="R810">
            <v>10.723000000000001</v>
          </cell>
          <cell r="S810">
            <v>1.1859999999999999</v>
          </cell>
          <cell r="T810">
            <v>34.883000000000003</v>
          </cell>
          <cell r="U810">
            <v>1.2902</v>
          </cell>
          <cell r="V810">
            <v>7.0439999999999996</v>
          </cell>
          <cell r="W810">
            <v>9.0299999999999994</v>
          </cell>
          <cell r="X810">
            <v>7.8369999999999997</v>
          </cell>
          <cell r="Y810">
            <v>7.4370000000000003</v>
          </cell>
          <cell r="Z810">
            <v>14.688000000000001</v>
          </cell>
          <cell r="AA810">
            <v>1.4830000000000001</v>
          </cell>
          <cell r="AB810">
            <v>14.195</v>
          </cell>
          <cell r="AC810">
            <v>8.6300000000000008</v>
          </cell>
          <cell r="AD810">
            <v>4.0045000000000002</v>
          </cell>
          <cell r="AE810">
            <v>34.383000000000003</v>
          </cell>
          <cell r="AF810">
            <v>4.4580000000000002</v>
          </cell>
          <cell r="AG810">
            <v>18.86</v>
          </cell>
          <cell r="AH810">
            <v>3.3685</v>
          </cell>
          <cell r="AI810">
            <v>18.367000000000001</v>
          </cell>
          <cell r="AJ810">
            <v>19.36</v>
          </cell>
          <cell r="AK810">
            <v>6.2510000000000003</v>
          </cell>
          <cell r="AL810">
            <v>6.6440000000000001</v>
          </cell>
          <cell r="AM810">
            <v>13.702</v>
          </cell>
        </row>
        <row r="811">
          <cell r="P811">
            <v>0.80800000000000005</v>
          </cell>
          <cell r="Q811">
            <v>3.0640000000000001</v>
          </cell>
          <cell r="R811">
            <v>10.712</v>
          </cell>
          <cell r="S811">
            <v>1.1839999999999999</v>
          </cell>
          <cell r="T811">
            <v>34.851999999999997</v>
          </cell>
          <cell r="U811">
            <v>1.2887999999999999</v>
          </cell>
          <cell r="V811">
            <v>7.0359999999999996</v>
          </cell>
          <cell r="W811">
            <v>9.02</v>
          </cell>
          <cell r="X811">
            <v>7.8280000000000003</v>
          </cell>
          <cell r="Y811">
            <v>7.4279999999999999</v>
          </cell>
          <cell r="Z811">
            <v>14.672000000000001</v>
          </cell>
          <cell r="AA811">
            <v>1.482</v>
          </cell>
          <cell r="AB811">
            <v>14.18</v>
          </cell>
          <cell r="AC811">
            <v>8.6199999999999992</v>
          </cell>
          <cell r="AD811">
            <v>3.9980000000000002</v>
          </cell>
          <cell r="AE811">
            <v>34.351999999999997</v>
          </cell>
          <cell r="AF811">
            <v>4.452</v>
          </cell>
          <cell r="AG811">
            <v>18.84</v>
          </cell>
          <cell r="AH811">
            <v>3.3639999999999999</v>
          </cell>
          <cell r="AI811">
            <v>18.347999999999999</v>
          </cell>
          <cell r="AJ811">
            <v>19.34</v>
          </cell>
          <cell r="AK811">
            <v>6.2439999999999998</v>
          </cell>
          <cell r="AL811">
            <v>6.6360000000000001</v>
          </cell>
          <cell r="AM811">
            <v>13.688000000000001</v>
          </cell>
        </row>
        <row r="812">
          <cell r="P812">
            <v>0.80900000000000005</v>
          </cell>
          <cell r="Q812">
            <v>3.0594999999999999</v>
          </cell>
          <cell r="R812">
            <v>10.701000000000001</v>
          </cell>
          <cell r="S812">
            <v>1.1819999999999999</v>
          </cell>
          <cell r="T812">
            <v>34.820999999999998</v>
          </cell>
          <cell r="U812">
            <v>1.2874000000000001</v>
          </cell>
          <cell r="V812">
            <v>7.0279999999999996</v>
          </cell>
          <cell r="W812">
            <v>9.01</v>
          </cell>
          <cell r="X812">
            <v>7.819</v>
          </cell>
          <cell r="Y812">
            <v>7.4189999999999996</v>
          </cell>
          <cell r="Z812">
            <v>14.656000000000001</v>
          </cell>
          <cell r="AA812">
            <v>1.4810000000000001</v>
          </cell>
          <cell r="AB812">
            <v>14.164999999999999</v>
          </cell>
          <cell r="AC812">
            <v>8.61</v>
          </cell>
          <cell r="AD812">
            <v>3.9914999999999998</v>
          </cell>
          <cell r="AE812">
            <v>34.320999999999998</v>
          </cell>
          <cell r="AF812">
            <v>4.4459999999999997</v>
          </cell>
          <cell r="AG812">
            <v>18.82</v>
          </cell>
          <cell r="AH812">
            <v>3.3595000000000002</v>
          </cell>
          <cell r="AI812">
            <v>18.329000000000001</v>
          </cell>
          <cell r="AJ812">
            <v>19.32</v>
          </cell>
          <cell r="AK812">
            <v>6.2370000000000001</v>
          </cell>
          <cell r="AL812">
            <v>6.6280000000000001</v>
          </cell>
          <cell r="AM812">
            <v>13.673999999999999</v>
          </cell>
        </row>
        <row r="813">
          <cell r="P813">
            <v>0.81</v>
          </cell>
          <cell r="Q813">
            <v>3.0550000000000002</v>
          </cell>
          <cell r="R813">
            <v>10.69</v>
          </cell>
          <cell r="S813">
            <v>1.18</v>
          </cell>
          <cell r="T813">
            <v>34.79</v>
          </cell>
          <cell r="U813">
            <v>1.286</v>
          </cell>
          <cell r="V813">
            <v>7.02</v>
          </cell>
          <cell r="W813">
            <v>9</v>
          </cell>
          <cell r="X813">
            <v>7.81</v>
          </cell>
          <cell r="Y813">
            <v>7.41</v>
          </cell>
          <cell r="Z813">
            <v>14.64</v>
          </cell>
          <cell r="AA813">
            <v>1.48</v>
          </cell>
          <cell r="AB813">
            <v>14.15</v>
          </cell>
          <cell r="AC813">
            <v>8.6</v>
          </cell>
          <cell r="AD813">
            <v>3.9849999999999999</v>
          </cell>
          <cell r="AE813">
            <v>34.29</v>
          </cell>
          <cell r="AF813">
            <v>4.4400000000000004</v>
          </cell>
          <cell r="AG813">
            <v>18.8</v>
          </cell>
          <cell r="AH813">
            <v>3.355</v>
          </cell>
          <cell r="AI813">
            <v>18.309999999999999</v>
          </cell>
          <cell r="AJ813">
            <v>19.3</v>
          </cell>
          <cell r="AK813">
            <v>6.23</v>
          </cell>
          <cell r="AL813">
            <v>6.62</v>
          </cell>
          <cell r="AM813">
            <v>13.66</v>
          </cell>
        </row>
        <row r="814">
          <cell r="P814">
            <v>0.81100000000000005</v>
          </cell>
          <cell r="Q814">
            <v>3.0505</v>
          </cell>
          <cell r="R814">
            <v>10.679</v>
          </cell>
          <cell r="S814">
            <v>1.1779999999999999</v>
          </cell>
          <cell r="T814">
            <v>34.759</v>
          </cell>
          <cell r="U814">
            <v>1.2846</v>
          </cell>
          <cell r="V814">
            <v>7.0119999999999996</v>
          </cell>
          <cell r="W814">
            <v>8.99</v>
          </cell>
          <cell r="X814">
            <v>7.8010000000000002</v>
          </cell>
          <cell r="Y814">
            <v>7.4009999999999998</v>
          </cell>
          <cell r="Z814">
            <v>14.624000000000001</v>
          </cell>
          <cell r="AA814">
            <v>1.4790000000000001</v>
          </cell>
          <cell r="AB814">
            <v>14.135</v>
          </cell>
          <cell r="AC814">
            <v>8.59</v>
          </cell>
          <cell r="AD814">
            <v>3.9784999999999999</v>
          </cell>
          <cell r="AE814">
            <v>34.259</v>
          </cell>
          <cell r="AF814">
            <v>4.4340000000000002</v>
          </cell>
          <cell r="AG814">
            <v>18.78</v>
          </cell>
          <cell r="AH814">
            <v>3.3504999999999998</v>
          </cell>
          <cell r="AI814">
            <v>18.291</v>
          </cell>
          <cell r="AJ814">
            <v>19.28</v>
          </cell>
          <cell r="AK814">
            <v>6.2229999999999999</v>
          </cell>
          <cell r="AL814">
            <v>6.6120000000000001</v>
          </cell>
          <cell r="AM814">
            <v>13.646000000000001</v>
          </cell>
        </row>
        <row r="815">
          <cell r="P815">
            <v>0.81200000000000006</v>
          </cell>
          <cell r="Q815">
            <v>3.0459999999999998</v>
          </cell>
          <cell r="R815">
            <v>10.667999999999999</v>
          </cell>
          <cell r="S815">
            <v>1.1759999999999999</v>
          </cell>
          <cell r="T815">
            <v>34.728000000000002</v>
          </cell>
          <cell r="U815">
            <v>1.2831999999999999</v>
          </cell>
          <cell r="V815">
            <v>7.0039999999999996</v>
          </cell>
          <cell r="W815">
            <v>8.98</v>
          </cell>
          <cell r="X815">
            <v>7.7919999999999998</v>
          </cell>
          <cell r="Y815">
            <v>7.3920000000000003</v>
          </cell>
          <cell r="Z815">
            <v>14.608000000000001</v>
          </cell>
          <cell r="AA815">
            <v>1.478</v>
          </cell>
          <cell r="AB815">
            <v>14.12</v>
          </cell>
          <cell r="AC815">
            <v>8.58</v>
          </cell>
          <cell r="AD815">
            <v>3.972</v>
          </cell>
          <cell r="AE815">
            <v>34.228000000000002</v>
          </cell>
          <cell r="AF815">
            <v>4.4279999999999999</v>
          </cell>
          <cell r="AG815">
            <v>18.760000000000002</v>
          </cell>
          <cell r="AH815">
            <v>3.3460000000000001</v>
          </cell>
          <cell r="AI815">
            <v>18.271999999999998</v>
          </cell>
          <cell r="AJ815">
            <v>19.260000000000002</v>
          </cell>
          <cell r="AK815">
            <v>6.2160000000000002</v>
          </cell>
          <cell r="AL815">
            <v>6.6040000000000001</v>
          </cell>
          <cell r="AM815">
            <v>13.632</v>
          </cell>
        </row>
        <row r="816">
          <cell r="P816">
            <v>0.81299999999999994</v>
          </cell>
          <cell r="Q816">
            <v>3.0415000000000001</v>
          </cell>
          <cell r="R816">
            <v>10.657</v>
          </cell>
          <cell r="S816">
            <v>1.1739999999999999</v>
          </cell>
          <cell r="T816">
            <v>34.697000000000003</v>
          </cell>
          <cell r="U816">
            <v>1.2818000000000001</v>
          </cell>
          <cell r="V816">
            <v>6.9960000000000004</v>
          </cell>
          <cell r="W816">
            <v>8.9700000000000006</v>
          </cell>
          <cell r="X816">
            <v>7.7830000000000004</v>
          </cell>
          <cell r="Y816">
            <v>7.383</v>
          </cell>
          <cell r="Z816">
            <v>14.592000000000001</v>
          </cell>
          <cell r="AA816">
            <v>1.4770000000000001</v>
          </cell>
          <cell r="AB816">
            <v>14.105</v>
          </cell>
          <cell r="AC816">
            <v>8.57</v>
          </cell>
          <cell r="AD816">
            <v>3.9655</v>
          </cell>
          <cell r="AE816">
            <v>34.197000000000003</v>
          </cell>
          <cell r="AF816">
            <v>4.4219999999999997</v>
          </cell>
          <cell r="AG816">
            <v>18.739999999999998</v>
          </cell>
          <cell r="AH816">
            <v>3.3414999999999999</v>
          </cell>
          <cell r="AI816">
            <v>18.253</v>
          </cell>
          <cell r="AJ816">
            <v>19.239999999999998</v>
          </cell>
          <cell r="AK816">
            <v>6.2089999999999996</v>
          </cell>
          <cell r="AL816">
            <v>6.5960000000000001</v>
          </cell>
          <cell r="AM816">
            <v>13.618</v>
          </cell>
        </row>
        <row r="817">
          <cell r="P817">
            <v>0.81399999999999995</v>
          </cell>
          <cell r="Q817">
            <v>3.0369999999999999</v>
          </cell>
          <cell r="R817">
            <v>10.646000000000001</v>
          </cell>
          <cell r="S817">
            <v>1.1719999999999999</v>
          </cell>
          <cell r="T817">
            <v>34.665999999999997</v>
          </cell>
          <cell r="U817">
            <v>1.2804</v>
          </cell>
          <cell r="V817">
            <v>6.9880000000000004</v>
          </cell>
          <cell r="W817">
            <v>8.9600000000000009</v>
          </cell>
          <cell r="X817">
            <v>7.774</v>
          </cell>
          <cell r="Y817">
            <v>7.3739999999999997</v>
          </cell>
          <cell r="Z817">
            <v>14.576000000000001</v>
          </cell>
          <cell r="AA817">
            <v>1.476</v>
          </cell>
          <cell r="AB817">
            <v>14.09</v>
          </cell>
          <cell r="AC817">
            <v>8.56</v>
          </cell>
          <cell r="AD817">
            <v>3.9590000000000001</v>
          </cell>
          <cell r="AE817">
            <v>34.165999999999997</v>
          </cell>
          <cell r="AF817">
            <v>4.4160000000000004</v>
          </cell>
          <cell r="AG817">
            <v>18.72</v>
          </cell>
          <cell r="AH817">
            <v>3.3370000000000002</v>
          </cell>
          <cell r="AI817">
            <v>18.234000000000002</v>
          </cell>
          <cell r="AJ817">
            <v>19.22</v>
          </cell>
          <cell r="AK817">
            <v>6.202</v>
          </cell>
          <cell r="AL817">
            <v>6.5880000000000001</v>
          </cell>
          <cell r="AM817">
            <v>13.603999999999999</v>
          </cell>
        </row>
        <row r="818">
          <cell r="P818">
            <v>0.81499999999999995</v>
          </cell>
          <cell r="Q818">
            <v>3.0325000000000002</v>
          </cell>
          <cell r="R818">
            <v>10.635</v>
          </cell>
          <cell r="S818">
            <v>1.17</v>
          </cell>
          <cell r="T818">
            <v>34.634999999999998</v>
          </cell>
          <cell r="U818">
            <v>1.2789999999999999</v>
          </cell>
          <cell r="V818">
            <v>6.98</v>
          </cell>
          <cell r="W818">
            <v>8.9499999999999993</v>
          </cell>
          <cell r="X818">
            <v>7.7649999999999997</v>
          </cell>
          <cell r="Y818">
            <v>7.3650000000000002</v>
          </cell>
          <cell r="Z818">
            <v>14.56</v>
          </cell>
          <cell r="AA818">
            <v>1.4750000000000001</v>
          </cell>
          <cell r="AB818">
            <v>14.074999999999999</v>
          </cell>
          <cell r="AC818">
            <v>8.5500000000000007</v>
          </cell>
          <cell r="AD818">
            <v>3.9525000000000001</v>
          </cell>
          <cell r="AE818">
            <v>34.134999999999998</v>
          </cell>
          <cell r="AF818">
            <v>4.41</v>
          </cell>
          <cell r="AG818">
            <v>18.7</v>
          </cell>
          <cell r="AH818">
            <v>3.3325</v>
          </cell>
          <cell r="AI818">
            <v>18.215</v>
          </cell>
          <cell r="AJ818">
            <v>19.2</v>
          </cell>
          <cell r="AK818">
            <v>6.1950000000000003</v>
          </cell>
          <cell r="AL818">
            <v>6.58</v>
          </cell>
          <cell r="AM818">
            <v>13.59</v>
          </cell>
        </row>
        <row r="819">
          <cell r="P819">
            <v>0.81599999999999995</v>
          </cell>
          <cell r="Q819">
            <v>3.028</v>
          </cell>
          <cell r="R819">
            <v>10.624000000000001</v>
          </cell>
          <cell r="S819">
            <v>1.1679999999999999</v>
          </cell>
          <cell r="T819">
            <v>34.603999999999999</v>
          </cell>
          <cell r="U819">
            <v>1.2776000000000001</v>
          </cell>
          <cell r="V819">
            <v>6.9720000000000004</v>
          </cell>
          <cell r="W819">
            <v>8.94</v>
          </cell>
          <cell r="X819">
            <v>7.7560000000000002</v>
          </cell>
          <cell r="Y819">
            <v>7.3559999999999999</v>
          </cell>
          <cell r="Z819">
            <v>14.544</v>
          </cell>
          <cell r="AA819">
            <v>1.474</v>
          </cell>
          <cell r="AB819">
            <v>14.06</v>
          </cell>
          <cell r="AC819">
            <v>8.5399999999999991</v>
          </cell>
          <cell r="AD819">
            <v>3.9460000000000002</v>
          </cell>
          <cell r="AE819">
            <v>34.103999999999999</v>
          </cell>
          <cell r="AF819">
            <v>4.4039999999999999</v>
          </cell>
          <cell r="AG819">
            <v>18.68</v>
          </cell>
          <cell r="AH819">
            <v>3.3279999999999998</v>
          </cell>
          <cell r="AI819">
            <v>18.196000000000002</v>
          </cell>
          <cell r="AJ819">
            <v>19.18</v>
          </cell>
          <cell r="AK819">
            <v>6.1879999999999997</v>
          </cell>
          <cell r="AL819">
            <v>6.5720000000000001</v>
          </cell>
          <cell r="AM819">
            <v>13.576000000000001</v>
          </cell>
        </row>
        <row r="820">
          <cell r="P820">
            <v>0.81699999999999995</v>
          </cell>
          <cell r="Q820">
            <v>3.0234999999999999</v>
          </cell>
          <cell r="R820">
            <v>10.613</v>
          </cell>
          <cell r="S820">
            <v>1.1659999999999999</v>
          </cell>
          <cell r="T820">
            <v>34.573</v>
          </cell>
          <cell r="U820">
            <v>1.2762</v>
          </cell>
          <cell r="V820">
            <v>6.9640000000000004</v>
          </cell>
          <cell r="W820">
            <v>8.93</v>
          </cell>
          <cell r="X820">
            <v>7.7469999999999999</v>
          </cell>
          <cell r="Y820">
            <v>7.3470000000000004</v>
          </cell>
          <cell r="Z820">
            <v>14.528</v>
          </cell>
          <cell r="AA820">
            <v>1.4730000000000001</v>
          </cell>
          <cell r="AB820">
            <v>14.045</v>
          </cell>
          <cell r="AC820">
            <v>8.5299999999999994</v>
          </cell>
          <cell r="AD820">
            <v>3.9394999999999998</v>
          </cell>
          <cell r="AE820">
            <v>34.073</v>
          </cell>
          <cell r="AF820">
            <v>4.3979999999999997</v>
          </cell>
          <cell r="AG820">
            <v>18.66</v>
          </cell>
          <cell r="AH820">
            <v>3.3235000000000001</v>
          </cell>
          <cell r="AI820">
            <v>18.177</v>
          </cell>
          <cell r="AJ820">
            <v>19.16</v>
          </cell>
          <cell r="AK820">
            <v>6.181</v>
          </cell>
          <cell r="AL820">
            <v>6.5640000000000001</v>
          </cell>
          <cell r="AM820">
            <v>13.561999999999999</v>
          </cell>
        </row>
        <row r="821">
          <cell r="P821">
            <v>0.81799999999999995</v>
          </cell>
          <cell r="Q821">
            <v>3.0190000000000001</v>
          </cell>
          <cell r="R821">
            <v>10.602</v>
          </cell>
          <cell r="S821">
            <v>1.1639999999999999</v>
          </cell>
          <cell r="T821">
            <v>34.542000000000002</v>
          </cell>
          <cell r="U821">
            <v>1.2747999999999999</v>
          </cell>
          <cell r="V821">
            <v>6.9560000000000004</v>
          </cell>
          <cell r="W821">
            <v>8.92</v>
          </cell>
          <cell r="X821">
            <v>7.7380000000000004</v>
          </cell>
          <cell r="Y821">
            <v>7.3380000000000001</v>
          </cell>
          <cell r="Z821">
            <v>14.512</v>
          </cell>
          <cell r="AA821">
            <v>1.472</v>
          </cell>
          <cell r="AB821">
            <v>14.03</v>
          </cell>
          <cell r="AC821">
            <v>8.52</v>
          </cell>
          <cell r="AD821">
            <v>3.9329999999999998</v>
          </cell>
          <cell r="AE821">
            <v>34.042000000000002</v>
          </cell>
          <cell r="AF821">
            <v>4.3920000000000003</v>
          </cell>
          <cell r="AG821">
            <v>18.64</v>
          </cell>
          <cell r="AH821">
            <v>3.319</v>
          </cell>
          <cell r="AI821">
            <v>18.158000000000001</v>
          </cell>
          <cell r="AJ821">
            <v>19.14</v>
          </cell>
          <cell r="AK821">
            <v>6.1740000000000004</v>
          </cell>
          <cell r="AL821">
            <v>6.556</v>
          </cell>
          <cell r="AM821">
            <v>13.548</v>
          </cell>
        </row>
        <row r="822">
          <cell r="P822">
            <v>0.81899999999999995</v>
          </cell>
          <cell r="Q822">
            <v>3.0145</v>
          </cell>
          <cell r="R822">
            <v>10.590999999999999</v>
          </cell>
          <cell r="S822">
            <v>1.1619999999999999</v>
          </cell>
          <cell r="T822">
            <v>34.511000000000003</v>
          </cell>
          <cell r="U822">
            <v>1.2734000000000001</v>
          </cell>
          <cell r="V822">
            <v>6.9480000000000004</v>
          </cell>
          <cell r="W822">
            <v>8.91</v>
          </cell>
          <cell r="X822">
            <v>7.7290000000000001</v>
          </cell>
          <cell r="Y822">
            <v>7.3289999999999997</v>
          </cell>
          <cell r="Z822">
            <v>14.496</v>
          </cell>
          <cell r="AA822">
            <v>1.4710000000000001</v>
          </cell>
          <cell r="AB822">
            <v>14.015000000000001</v>
          </cell>
          <cell r="AC822">
            <v>8.51</v>
          </cell>
          <cell r="AD822">
            <v>3.9264999999999999</v>
          </cell>
          <cell r="AE822">
            <v>34.011000000000003</v>
          </cell>
          <cell r="AF822">
            <v>4.3860000000000001</v>
          </cell>
          <cell r="AG822">
            <v>18.62</v>
          </cell>
          <cell r="AH822">
            <v>3.3144999999999998</v>
          </cell>
          <cell r="AI822">
            <v>18.138999999999999</v>
          </cell>
          <cell r="AJ822">
            <v>19.12</v>
          </cell>
          <cell r="AK822">
            <v>6.1669999999999998</v>
          </cell>
          <cell r="AL822">
            <v>6.548</v>
          </cell>
          <cell r="AM822">
            <v>13.534000000000001</v>
          </cell>
        </row>
        <row r="823">
          <cell r="P823">
            <v>0.82</v>
          </cell>
          <cell r="Q823">
            <v>3.01</v>
          </cell>
          <cell r="R823">
            <v>10.58</v>
          </cell>
          <cell r="S823">
            <v>1.1599999999999999</v>
          </cell>
          <cell r="T823">
            <v>34.479999999999997</v>
          </cell>
          <cell r="U823">
            <v>1.272</v>
          </cell>
          <cell r="V823">
            <v>6.94</v>
          </cell>
          <cell r="W823">
            <v>8.9</v>
          </cell>
          <cell r="X823">
            <v>7.72</v>
          </cell>
          <cell r="Y823">
            <v>7.32</v>
          </cell>
          <cell r="Z823">
            <v>14.48</v>
          </cell>
          <cell r="AA823">
            <v>1.47</v>
          </cell>
          <cell r="AB823">
            <v>14</v>
          </cell>
          <cell r="AC823">
            <v>8.5</v>
          </cell>
          <cell r="AD823">
            <v>3.92</v>
          </cell>
          <cell r="AE823">
            <v>33.979999999999997</v>
          </cell>
          <cell r="AF823">
            <v>4.38</v>
          </cell>
          <cell r="AG823">
            <v>18.600000000000001</v>
          </cell>
          <cell r="AH823">
            <v>3.31</v>
          </cell>
          <cell r="AI823">
            <v>18.12</v>
          </cell>
          <cell r="AJ823">
            <v>19.100000000000001</v>
          </cell>
          <cell r="AK823">
            <v>6.16</v>
          </cell>
          <cell r="AL823">
            <v>6.54</v>
          </cell>
          <cell r="AM823">
            <v>13.52</v>
          </cell>
        </row>
        <row r="824">
          <cell r="P824">
            <v>0.82099999999999995</v>
          </cell>
          <cell r="Q824">
            <v>3.0055000000000001</v>
          </cell>
          <cell r="R824">
            <v>10.569000000000001</v>
          </cell>
          <cell r="S824">
            <v>1.1579999999999999</v>
          </cell>
          <cell r="T824">
            <v>34.448999999999998</v>
          </cell>
          <cell r="U824">
            <v>1.2706</v>
          </cell>
          <cell r="V824">
            <v>6.9320000000000004</v>
          </cell>
          <cell r="W824">
            <v>8.89</v>
          </cell>
          <cell r="X824">
            <v>7.7110000000000003</v>
          </cell>
          <cell r="Y824">
            <v>7.3109999999999999</v>
          </cell>
          <cell r="Z824">
            <v>14.464</v>
          </cell>
          <cell r="AA824">
            <v>1.4690000000000001</v>
          </cell>
          <cell r="AB824">
            <v>13.984999999999999</v>
          </cell>
          <cell r="AC824">
            <v>8.49</v>
          </cell>
          <cell r="AD824">
            <v>3.9135</v>
          </cell>
          <cell r="AE824">
            <v>33.948999999999998</v>
          </cell>
          <cell r="AF824">
            <v>4.3739999999999997</v>
          </cell>
          <cell r="AG824">
            <v>18.579999999999998</v>
          </cell>
          <cell r="AH824">
            <v>3.3054999999999999</v>
          </cell>
          <cell r="AI824">
            <v>18.100999999999999</v>
          </cell>
          <cell r="AJ824">
            <v>19.079999999999998</v>
          </cell>
          <cell r="AK824">
            <v>6.1529999999999996</v>
          </cell>
          <cell r="AL824">
            <v>6.532</v>
          </cell>
          <cell r="AM824">
            <v>13.506</v>
          </cell>
        </row>
        <row r="825">
          <cell r="P825">
            <v>0.82199999999999995</v>
          </cell>
          <cell r="Q825">
            <v>3.0009999999999999</v>
          </cell>
          <cell r="R825">
            <v>10.558</v>
          </cell>
          <cell r="S825">
            <v>1.1559999999999999</v>
          </cell>
          <cell r="T825">
            <v>34.417999999999999</v>
          </cell>
          <cell r="U825">
            <v>1.2692000000000001</v>
          </cell>
          <cell r="V825">
            <v>6.9240000000000004</v>
          </cell>
          <cell r="W825">
            <v>8.8800000000000008</v>
          </cell>
          <cell r="X825">
            <v>7.702</v>
          </cell>
          <cell r="Y825">
            <v>7.3019999999999996</v>
          </cell>
          <cell r="Z825">
            <v>14.448</v>
          </cell>
          <cell r="AA825">
            <v>1.468</v>
          </cell>
          <cell r="AB825">
            <v>13.97</v>
          </cell>
          <cell r="AC825">
            <v>8.48</v>
          </cell>
          <cell r="AD825">
            <v>3.907</v>
          </cell>
          <cell r="AE825">
            <v>33.917999999999999</v>
          </cell>
          <cell r="AF825">
            <v>4.3680000000000003</v>
          </cell>
          <cell r="AG825">
            <v>18.559999999999999</v>
          </cell>
          <cell r="AH825">
            <v>3.3010000000000002</v>
          </cell>
          <cell r="AI825">
            <v>18.082000000000001</v>
          </cell>
          <cell r="AJ825">
            <v>19.059999999999999</v>
          </cell>
          <cell r="AK825">
            <v>6.1459999999999999</v>
          </cell>
          <cell r="AL825">
            <v>6.524</v>
          </cell>
          <cell r="AM825">
            <v>13.492000000000001</v>
          </cell>
        </row>
        <row r="826">
          <cell r="P826">
            <v>0.82299999999999995</v>
          </cell>
          <cell r="Q826">
            <v>2.9965000000000002</v>
          </cell>
          <cell r="R826">
            <v>10.547000000000001</v>
          </cell>
          <cell r="S826">
            <v>1.1539999999999999</v>
          </cell>
          <cell r="T826">
            <v>34.387</v>
          </cell>
          <cell r="U826">
            <v>1.2678</v>
          </cell>
          <cell r="V826">
            <v>6.9160000000000004</v>
          </cell>
          <cell r="W826">
            <v>8.8699999999999992</v>
          </cell>
          <cell r="X826">
            <v>7.6929999999999996</v>
          </cell>
          <cell r="Y826">
            <v>7.2930000000000001</v>
          </cell>
          <cell r="Z826">
            <v>14.432</v>
          </cell>
          <cell r="AA826">
            <v>1.4670000000000001</v>
          </cell>
          <cell r="AB826">
            <v>13.955</v>
          </cell>
          <cell r="AC826">
            <v>8.4700000000000006</v>
          </cell>
          <cell r="AD826">
            <v>3.9005000000000001</v>
          </cell>
          <cell r="AE826">
            <v>33.887</v>
          </cell>
          <cell r="AF826">
            <v>4.3620000000000001</v>
          </cell>
          <cell r="AG826">
            <v>18.54</v>
          </cell>
          <cell r="AH826">
            <v>3.2965</v>
          </cell>
          <cell r="AI826">
            <v>18.062999999999999</v>
          </cell>
          <cell r="AJ826">
            <v>19.04</v>
          </cell>
          <cell r="AK826">
            <v>6.1390000000000002</v>
          </cell>
          <cell r="AL826">
            <v>6.516</v>
          </cell>
          <cell r="AM826">
            <v>13.478</v>
          </cell>
        </row>
        <row r="827">
          <cell r="P827">
            <v>0.82399999999999995</v>
          </cell>
          <cell r="Q827">
            <v>2.992</v>
          </cell>
          <cell r="R827">
            <v>10.536</v>
          </cell>
          <cell r="S827">
            <v>1.1519999999999999</v>
          </cell>
          <cell r="T827">
            <v>34.356000000000002</v>
          </cell>
          <cell r="U827">
            <v>1.2664</v>
          </cell>
          <cell r="V827">
            <v>6.9080000000000004</v>
          </cell>
          <cell r="W827">
            <v>8.86</v>
          </cell>
          <cell r="X827">
            <v>7.6840000000000002</v>
          </cell>
          <cell r="Y827">
            <v>7.2839999999999998</v>
          </cell>
          <cell r="Z827">
            <v>14.416</v>
          </cell>
          <cell r="AA827">
            <v>1.466</v>
          </cell>
          <cell r="AB827">
            <v>13.94</v>
          </cell>
          <cell r="AC827">
            <v>8.4600000000000009</v>
          </cell>
          <cell r="AD827">
            <v>3.8940000000000001</v>
          </cell>
          <cell r="AE827">
            <v>33.856000000000002</v>
          </cell>
          <cell r="AF827">
            <v>4.3559999999999999</v>
          </cell>
          <cell r="AG827">
            <v>18.52</v>
          </cell>
          <cell r="AH827">
            <v>3.2919999999999998</v>
          </cell>
          <cell r="AI827">
            <v>18.044</v>
          </cell>
          <cell r="AJ827">
            <v>19.02</v>
          </cell>
          <cell r="AK827">
            <v>6.1319999999999997</v>
          </cell>
          <cell r="AL827">
            <v>6.508</v>
          </cell>
          <cell r="AM827">
            <v>13.464</v>
          </cell>
        </row>
        <row r="828">
          <cell r="P828">
            <v>0.82499999999999996</v>
          </cell>
          <cell r="Q828">
            <v>2.9874999999999998</v>
          </cell>
          <cell r="R828">
            <v>10.525</v>
          </cell>
          <cell r="S828">
            <v>1.1499999999999999</v>
          </cell>
          <cell r="T828">
            <v>34.325000000000003</v>
          </cell>
          <cell r="U828">
            <v>1.2649999999999999</v>
          </cell>
          <cell r="V828">
            <v>6.9</v>
          </cell>
          <cell r="W828">
            <v>8.85</v>
          </cell>
          <cell r="X828">
            <v>7.6749999999999998</v>
          </cell>
          <cell r="Y828">
            <v>7.2750000000000004</v>
          </cell>
          <cell r="Z828">
            <v>14.4</v>
          </cell>
          <cell r="AA828">
            <v>1.4650000000000001</v>
          </cell>
          <cell r="AB828">
            <v>13.925000000000001</v>
          </cell>
          <cell r="AC828">
            <v>8.4499999999999993</v>
          </cell>
          <cell r="AD828">
            <v>3.8875000000000002</v>
          </cell>
          <cell r="AE828">
            <v>33.825000000000003</v>
          </cell>
          <cell r="AF828">
            <v>4.3499999999999996</v>
          </cell>
          <cell r="AG828">
            <v>18.5</v>
          </cell>
          <cell r="AH828">
            <v>3.2875000000000001</v>
          </cell>
          <cell r="AI828">
            <v>18.024999999999999</v>
          </cell>
          <cell r="AJ828">
            <v>19</v>
          </cell>
          <cell r="AK828">
            <v>6.125</v>
          </cell>
          <cell r="AL828">
            <v>6.5</v>
          </cell>
          <cell r="AM828">
            <v>13.45</v>
          </cell>
        </row>
        <row r="829">
          <cell r="P829">
            <v>0.82599999999999996</v>
          </cell>
          <cell r="Q829">
            <v>2.9830000000000001</v>
          </cell>
          <cell r="R829">
            <v>10.513999999999999</v>
          </cell>
          <cell r="S829">
            <v>1.1479999999999999</v>
          </cell>
          <cell r="T829">
            <v>34.293999999999997</v>
          </cell>
          <cell r="U829">
            <v>1.2636000000000001</v>
          </cell>
          <cell r="V829">
            <v>6.8920000000000003</v>
          </cell>
          <cell r="W829">
            <v>8.84</v>
          </cell>
          <cell r="X829">
            <v>7.6660000000000004</v>
          </cell>
          <cell r="Y829">
            <v>7.266</v>
          </cell>
          <cell r="Z829">
            <v>14.384</v>
          </cell>
          <cell r="AA829">
            <v>1.464</v>
          </cell>
          <cell r="AB829">
            <v>13.91</v>
          </cell>
          <cell r="AC829">
            <v>8.44</v>
          </cell>
          <cell r="AD829">
            <v>3.8809999999999998</v>
          </cell>
          <cell r="AE829">
            <v>33.793999999999997</v>
          </cell>
          <cell r="AF829">
            <v>4.3440000000000003</v>
          </cell>
          <cell r="AG829">
            <v>18.48</v>
          </cell>
          <cell r="AH829">
            <v>3.2829999999999999</v>
          </cell>
          <cell r="AI829">
            <v>18.006</v>
          </cell>
          <cell r="AJ829">
            <v>18.98</v>
          </cell>
          <cell r="AK829">
            <v>6.1180000000000003</v>
          </cell>
          <cell r="AL829">
            <v>6.492</v>
          </cell>
          <cell r="AM829">
            <v>13.436</v>
          </cell>
        </row>
        <row r="830">
          <cell r="P830">
            <v>0.82699999999999996</v>
          </cell>
          <cell r="Q830">
            <v>2.9784999999999999</v>
          </cell>
          <cell r="R830">
            <v>10.503</v>
          </cell>
          <cell r="S830">
            <v>1.1459999999999999</v>
          </cell>
          <cell r="T830">
            <v>34.262999999999998</v>
          </cell>
          <cell r="U830">
            <v>1.2622</v>
          </cell>
          <cell r="V830">
            <v>6.8840000000000003</v>
          </cell>
          <cell r="W830">
            <v>8.83</v>
          </cell>
          <cell r="X830">
            <v>7.657</v>
          </cell>
          <cell r="Y830">
            <v>7.2569999999999997</v>
          </cell>
          <cell r="Z830">
            <v>14.368</v>
          </cell>
          <cell r="AA830">
            <v>1.4630000000000001</v>
          </cell>
          <cell r="AB830">
            <v>13.895</v>
          </cell>
          <cell r="AC830">
            <v>8.43</v>
          </cell>
          <cell r="AD830">
            <v>3.8744999999999998</v>
          </cell>
          <cell r="AE830">
            <v>33.762999999999998</v>
          </cell>
          <cell r="AF830">
            <v>4.3380000000000001</v>
          </cell>
          <cell r="AG830">
            <v>18.46</v>
          </cell>
          <cell r="AH830">
            <v>3.2785000000000002</v>
          </cell>
          <cell r="AI830">
            <v>17.986999999999998</v>
          </cell>
          <cell r="AJ830">
            <v>18.96</v>
          </cell>
          <cell r="AK830">
            <v>6.1109999999999998</v>
          </cell>
          <cell r="AL830">
            <v>6.484</v>
          </cell>
          <cell r="AM830">
            <v>13.422000000000001</v>
          </cell>
        </row>
        <row r="831">
          <cell r="P831">
            <v>0.82799999999999996</v>
          </cell>
          <cell r="Q831">
            <v>2.9740000000000002</v>
          </cell>
          <cell r="R831">
            <v>10.492000000000001</v>
          </cell>
          <cell r="S831">
            <v>1.1439999999999999</v>
          </cell>
          <cell r="T831">
            <v>34.231999999999999</v>
          </cell>
          <cell r="U831">
            <v>1.2607999999999999</v>
          </cell>
          <cell r="V831">
            <v>6.8760000000000003</v>
          </cell>
          <cell r="W831">
            <v>8.82</v>
          </cell>
          <cell r="X831">
            <v>7.6479999999999997</v>
          </cell>
          <cell r="Y831">
            <v>7.2480000000000002</v>
          </cell>
          <cell r="Z831">
            <v>14.352</v>
          </cell>
          <cell r="AA831">
            <v>1.462</v>
          </cell>
          <cell r="AB831">
            <v>13.88</v>
          </cell>
          <cell r="AC831">
            <v>8.42</v>
          </cell>
          <cell r="AD831">
            <v>3.8679999999999999</v>
          </cell>
          <cell r="AE831">
            <v>33.731999999999999</v>
          </cell>
          <cell r="AF831">
            <v>4.3319999999999999</v>
          </cell>
          <cell r="AG831">
            <v>18.440000000000001</v>
          </cell>
          <cell r="AH831">
            <v>3.274</v>
          </cell>
          <cell r="AI831">
            <v>17.968</v>
          </cell>
          <cell r="AJ831">
            <v>18.940000000000001</v>
          </cell>
          <cell r="AK831">
            <v>6.1040000000000001</v>
          </cell>
          <cell r="AL831">
            <v>6.476</v>
          </cell>
          <cell r="AM831">
            <v>13.407999999999999</v>
          </cell>
        </row>
        <row r="832">
          <cell r="P832">
            <v>0.82899999999999996</v>
          </cell>
          <cell r="Q832">
            <v>2.9695</v>
          </cell>
          <cell r="R832">
            <v>10.481</v>
          </cell>
          <cell r="S832">
            <v>1.1419999999999999</v>
          </cell>
          <cell r="T832">
            <v>34.201000000000001</v>
          </cell>
          <cell r="U832">
            <v>1.2594000000000001</v>
          </cell>
          <cell r="V832">
            <v>6.8680000000000003</v>
          </cell>
          <cell r="W832">
            <v>8.81</v>
          </cell>
          <cell r="X832">
            <v>7.6390000000000002</v>
          </cell>
          <cell r="Y832">
            <v>7.2389999999999999</v>
          </cell>
          <cell r="Z832">
            <v>14.336</v>
          </cell>
          <cell r="AA832">
            <v>1.4610000000000001</v>
          </cell>
          <cell r="AB832">
            <v>13.865</v>
          </cell>
          <cell r="AC832">
            <v>8.41</v>
          </cell>
          <cell r="AD832">
            <v>3.8614999999999999</v>
          </cell>
          <cell r="AE832">
            <v>33.701000000000001</v>
          </cell>
          <cell r="AF832">
            <v>4.3259999999999996</v>
          </cell>
          <cell r="AG832">
            <v>18.420000000000002</v>
          </cell>
          <cell r="AH832">
            <v>3.2694999999999999</v>
          </cell>
          <cell r="AI832">
            <v>17.949000000000002</v>
          </cell>
          <cell r="AJ832">
            <v>18.920000000000002</v>
          </cell>
          <cell r="AK832">
            <v>6.0970000000000004</v>
          </cell>
          <cell r="AL832">
            <v>6.468</v>
          </cell>
          <cell r="AM832">
            <v>13.394</v>
          </cell>
        </row>
        <row r="833">
          <cell r="P833">
            <v>0.83</v>
          </cell>
          <cell r="Q833">
            <v>2.9649999999999999</v>
          </cell>
          <cell r="R833">
            <v>10.47</v>
          </cell>
          <cell r="S833">
            <v>1.1399999999999999</v>
          </cell>
          <cell r="T833">
            <v>34.17</v>
          </cell>
          <cell r="U833">
            <v>1.258</v>
          </cell>
          <cell r="V833">
            <v>6.86</v>
          </cell>
          <cell r="W833">
            <v>8.8000000000000007</v>
          </cell>
          <cell r="X833">
            <v>7.63</v>
          </cell>
          <cell r="Y833">
            <v>7.23</v>
          </cell>
          <cell r="Z833">
            <v>14.32</v>
          </cell>
          <cell r="AA833">
            <v>1.46</v>
          </cell>
          <cell r="AB833">
            <v>13.85</v>
          </cell>
          <cell r="AC833">
            <v>8.4</v>
          </cell>
          <cell r="AD833">
            <v>3.855</v>
          </cell>
          <cell r="AE833">
            <v>33.67</v>
          </cell>
          <cell r="AF833">
            <v>4.32</v>
          </cell>
          <cell r="AG833">
            <v>18.399999999999999</v>
          </cell>
          <cell r="AH833">
            <v>3.2650000000000001</v>
          </cell>
          <cell r="AI833">
            <v>17.93</v>
          </cell>
          <cell r="AJ833">
            <v>18.899999999999999</v>
          </cell>
          <cell r="AK833">
            <v>6.09</v>
          </cell>
          <cell r="AL833">
            <v>6.46</v>
          </cell>
          <cell r="AM833">
            <v>13.38</v>
          </cell>
        </row>
        <row r="834">
          <cell r="P834">
            <v>0.83099999999999996</v>
          </cell>
          <cell r="Q834">
            <v>2.9605000000000001</v>
          </cell>
          <cell r="R834">
            <v>10.459</v>
          </cell>
          <cell r="S834">
            <v>1.1379999999999999</v>
          </cell>
          <cell r="T834">
            <v>34.139000000000003</v>
          </cell>
          <cell r="U834">
            <v>1.2565999999999999</v>
          </cell>
          <cell r="V834">
            <v>6.8520000000000003</v>
          </cell>
          <cell r="W834">
            <v>8.7899999999999991</v>
          </cell>
          <cell r="X834">
            <v>7.6210000000000004</v>
          </cell>
          <cell r="Y834">
            <v>7.2210000000000001</v>
          </cell>
          <cell r="Z834">
            <v>14.304</v>
          </cell>
          <cell r="AA834">
            <v>1.4590000000000001</v>
          </cell>
          <cell r="AB834">
            <v>13.835000000000001</v>
          </cell>
          <cell r="AC834">
            <v>8.39</v>
          </cell>
          <cell r="AD834">
            <v>3.8485</v>
          </cell>
          <cell r="AE834">
            <v>33.639000000000003</v>
          </cell>
          <cell r="AF834">
            <v>4.3140000000000001</v>
          </cell>
          <cell r="AG834">
            <v>18.38</v>
          </cell>
          <cell r="AH834">
            <v>3.2605</v>
          </cell>
          <cell r="AI834">
            <v>17.911000000000001</v>
          </cell>
          <cell r="AJ834">
            <v>18.88</v>
          </cell>
          <cell r="AK834">
            <v>6.0830000000000002</v>
          </cell>
          <cell r="AL834">
            <v>6.452</v>
          </cell>
          <cell r="AM834">
            <v>13.366</v>
          </cell>
        </row>
        <row r="835">
          <cell r="P835">
            <v>0.83199999999999996</v>
          </cell>
          <cell r="Q835">
            <v>2.956</v>
          </cell>
          <cell r="R835">
            <v>10.448</v>
          </cell>
          <cell r="S835">
            <v>1.1359999999999999</v>
          </cell>
          <cell r="T835">
            <v>34.107999999999997</v>
          </cell>
          <cell r="U835">
            <v>1.2552000000000001</v>
          </cell>
          <cell r="V835">
            <v>6.8440000000000003</v>
          </cell>
          <cell r="W835">
            <v>8.7799999999999994</v>
          </cell>
          <cell r="X835">
            <v>7.6120000000000001</v>
          </cell>
          <cell r="Y835">
            <v>7.2119999999999997</v>
          </cell>
          <cell r="Z835">
            <v>14.288</v>
          </cell>
          <cell r="AA835">
            <v>1.458</v>
          </cell>
          <cell r="AB835">
            <v>13.82</v>
          </cell>
          <cell r="AC835">
            <v>8.3800000000000008</v>
          </cell>
          <cell r="AD835">
            <v>3.8420000000000001</v>
          </cell>
          <cell r="AE835">
            <v>33.607999999999997</v>
          </cell>
          <cell r="AF835">
            <v>4.3079999999999998</v>
          </cell>
          <cell r="AG835">
            <v>18.36</v>
          </cell>
          <cell r="AH835">
            <v>3.2559999999999998</v>
          </cell>
          <cell r="AI835">
            <v>17.891999999999999</v>
          </cell>
          <cell r="AJ835">
            <v>18.86</v>
          </cell>
          <cell r="AK835">
            <v>6.0759999999999996</v>
          </cell>
          <cell r="AL835">
            <v>6.444</v>
          </cell>
          <cell r="AM835">
            <v>13.352</v>
          </cell>
        </row>
        <row r="836">
          <cell r="P836">
            <v>0.83299999999999996</v>
          </cell>
          <cell r="Q836">
            <v>2.9514999999999998</v>
          </cell>
          <cell r="R836">
            <v>10.436999999999999</v>
          </cell>
          <cell r="S836">
            <v>1.1339999999999999</v>
          </cell>
          <cell r="T836">
            <v>34.076999999999998</v>
          </cell>
          <cell r="U836">
            <v>1.2538</v>
          </cell>
          <cell r="V836">
            <v>6.8360000000000003</v>
          </cell>
          <cell r="W836">
            <v>8.77</v>
          </cell>
          <cell r="X836">
            <v>7.6029999999999998</v>
          </cell>
          <cell r="Y836">
            <v>7.2030000000000003</v>
          </cell>
          <cell r="Z836">
            <v>14.272</v>
          </cell>
          <cell r="AA836">
            <v>1.4570000000000001</v>
          </cell>
          <cell r="AB836">
            <v>13.805</v>
          </cell>
          <cell r="AC836">
            <v>8.3699999999999992</v>
          </cell>
          <cell r="AD836">
            <v>3.8355000000000001</v>
          </cell>
          <cell r="AE836">
            <v>33.576999999999998</v>
          </cell>
          <cell r="AF836">
            <v>4.3019999999999996</v>
          </cell>
          <cell r="AG836">
            <v>18.34</v>
          </cell>
          <cell r="AH836">
            <v>3.2515000000000001</v>
          </cell>
          <cell r="AI836">
            <v>17.873000000000001</v>
          </cell>
          <cell r="AJ836">
            <v>18.84</v>
          </cell>
          <cell r="AK836">
            <v>6.069</v>
          </cell>
          <cell r="AL836">
            <v>6.4359999999999999</v>
          </cell>
          <cell r="AM836">
            <v>13.337999999999999</v>
          </cell>
        </row>
        <row r="837">
          <cell r="P837">
            <v>0.83399999999999996</v>
          </cell>
          <cell r="Q837">
            <v>2.9470000000000001</v>
          </cell>
          <cell r="R837">
            <v>10.426</v>
          </cell>
          <cell r="S837">
            <v>1.1319999999999999</v>
          </cell>
          <cell r="T837">
            <v>34.045999999999999</v>
          </cell>
          <cell r="U837">
            <v>1.2524</v>
          </cell>
          <cell r="V837">
            <v>6.8280000000000003</v>
          </cell>
          <cell r="W837">
            <v>8.76</v>
          </cell>
          <cell r="X837">
            <v>7.5940000000000003</v>
          </cell>
          <cell r="Y837">
            <v>7.194</v>
          </cell>
          <cell r="Z837">
            <v>14.256</v>
          </cell>
          <cell r="AA837">
            <v>1.456</v>
          </cell>
          <cell r="AB837">
            <v>13.79</v>
          </cell>
          <cell r="AC837">
            <v>8.36</v>
          </cell>
          <cell r="AD837">
            <v>3.8290000000000002</v>
          </cell>
          <cell r="AE837">
            <v>33.545999999999999</v>
          </cell>
          <cell r="AF837">
            <v>4.2960000000000003</v>
          </cell>
          <cell r="AG837">
            <v>18.32</v>
          </cell>
          <cell r="AH837">
            <v>3.2469999999999999</v>
          </cell>
          <cell r="AI837">
            <v>17.853999999999999</v>
          </cell>
          <cell r="AJ837">
            <v>18.82</v>
          </cell>
          <cell r="AK837">
            <v>6.0620000000000003</v>
          </cell>
          <cell r="AL837">
            <v>6.4279999999999999</v>
          </cell>
          <cell r="AM837">
            <v>13.324</v>
          </cell>
        </row>
        <row r="838">
          <cell r="P838">
            <v>0.83499999999999996</v>
          </cell>
          <cell r="Q838">
            <v>2.9424999999999999</v>
          </cell>
          <cell r="R838">
            <v>10.414999999999999</v>
          </cell>
          <cell r="S838">
            <v>1.1299999999999999</v>
          </cell>
          <cell r="T838">
            <v>34.015000000000001</v>
          </cell>
          <cell r="U838">
            <v>1.2509999999999999</v>
          </cell>
          <cell r="V838">
            <v>6.82</v>
          </cell>
          <cell r="W838">
            <v>8.75</v>
          </cell>
          <cell r="X838">
            <v>7.585</v>
          </cell>
          <cell r="Y838">
            <v>7.1849999999999996</v>
          </cell>
          <cell r="Z838">
            <v>14.24</v>
          </cell>
          <cell r="AA838">
            <v>1.4550000000000001</v>
          </cell>
          <cell r="AB838">
            <v>13.775</v>
          </cell>
          <cell r="AC838">
            <v>8.35</v>
          </cell>
          <cell r="AD838">
            <v>3.8224999999999998</v>
          </cell>
          <cell r="AE838">
            <v>33.515000000000001</v>
          </cell>
          <cell r="AF838">
            <v>4.29</v>
          </cell>
          <cell r="AG838">
            <v>18.3</v>
          </cell>
          <cell r="AH838">
            <v>3.2425000000000002</v>
          </cell>
          <cell r="AI838">
            <v>17.835000000000001</v>
          </cell>
          <cell r="AJ838">
            <v>18.8</v>
          </cell>
          <cell r="AK838">
            <v>6.0549999999999997</v>
          </cell>
          <cell r="AL838">
            <v>6.42</v>
          </cell>
          <cell r="AM838">
            <v>13.31</v>
          </cell>
        </row>
        <row r="839">
          <cell r="P839">
            <v>0.83599999999999997</v>
          </cell>
          <cell r="Q839">
            <v>2.9380000000000002</v>
          </cell>
          <cell r="R839">
            <v>10.404</v>
          </cell>
          <cell r="S839">
            <v>1.1279999999999999</v>
          </cell>
          <cell r="T839">
            <v>33.984000000000002</v>
          </cell>
          <cell r="U839">
            <v>1.2496</v>
          </cell>
          <cell r="V839">
            <v>6.8120000000000003</v>
          </cell>
          <cell r="W839">
            <v>8.74</v>
          </cell>
          <cell r="X839">
            <v>7.5759999999999996</v>
          </cell>
          <cell r="Y839">
            <v>7.1760000000000002</v>
          </cell>
          <cell r="Z839">
            <v>14.224</v>
          </cell>
          <cell r="AA839">
            <v>1.454</v>
          </cell>
          <cell r="AB839">
            <v>13.76</v>
          </cell>
          <cell r="AC839">
            <v>8.34</v>
          </cell>
          <cell r="AD839">
            <v>3.8159999999999998</v>
          </cell>
          <cell r="AE839">
            <v>33.484000000000002</v>
          </cell>
          <cell r="AF839">
            <v>4.2839999999999998</v>
          </cell>
          <cell r="AG839">
            <v>18.28</v>
          </cell>
          <cell r="AH839">
            <v>3.238</v>
          </cell>
          <cell r="AI839">
            <v>17.815999999999999</v>
          </cell>
          <cell r="AJ839">
            <v>18.78</v>
          </cell>
          <cell r="AK839">
            <v>6.048</v>
          </cell>
          <cell r="AL839">
            <v>6.4119999999999999</v>
          </cell>
          <cell r="AM839">
            <v>13.295999999999999</v>
          </cell>
        </row>
        <row r="840">
          <cell r="P840">
            <v>0.83699999999999997</v>
          </cell>
          <cell r="Q840">
            <v>2.9335</v>
          </cell>
          <cell r="R840">
            <v>10.393000000000001</v>
          </cell>
          <cell r="S840">
            <v>1.1259999999999999</v>
          </cell>
          <cell r="T840">
            <v>33.953000000000003</v>
          </cell>
          <cell r="U840">
            <v>1.2482</v>
          </cell>
          <cell r="V840">
            <v>6.8040000000000003</v>
          </cell>
          <cell r="W840">
            <v>8.73</v>
          </cell>
          <cell r="X840">
            <v>7.5670000000000002</v>
          </cell>
          <cell r="Y840">
            <v>7.1669999999999998</v>
          </cell>
          <cell r="Z840">
            <v>14.208</v>
          </cell>
          <cell r="AA840">
            <v>1.4530000000000001</v>
          </cell>
          <cell r="AB840">
            <v>13.744999999999999</v>
          </cell>
          <cell r="AC840">
            <v>8.33</v>
          </cell>
          <cell r="AD840">
            <v>3.8094999999999999</v>
          </cell>
          <cell r="AE840">
            <v>33.453000000000003</v>
          </cell>
          <cell r="AF840">
            <v>4.2779999999999996</v>
          </cell>
          <cell r="AG840">
            <v>18.260000000000002</v>
          </cell>
          <cell r="AH840">
            <v>3.2334999999999998</v>
          </cell>
          <cell r="AI840">
            <v>17.797000000000001</v>
          </cell>
          <cell r="AJ840">
            <v>18.760000000000002</v>
          </cell>
          <cell r="AK840">
            <v>6.0410000000000004</v>
          </cell>
          <cell r="AL840">
            <v>6.4039999999999999</v>
          </cell>
          <cell r="AM840">
            <v>13.282</v>
          </cell>
        </row>
        <row r="841">
          <cell r="P841">
            <v>0.83799999999999997</v>
          </cell>
          <cell r="Q841">
            <v>2.9289999999999998</v>
          </cell>
          <cell r="R841">
            <v>10.382</v>
          </cell>
          <cell r="S841">
            <v>1.1240000000000001</v>
          </cell>
          <cell r="T841">
            <v>33.921999999999997</v>
          </cell>
          <cell r="U841">
            <v>1.2467999999999999</v>
          </cell>
          <cell r="V841">
            <v>6.7960000000000003</v>
          </cell>
          <cell r="W841">
            <v>8.7200000000000006</v>
          </cell>
          <cell r="X841">
            <v>7.5579999999999998</v>
          </cell>
          <cell r="Y841">
            <v>7.1580000000000004</v>
          </cell>
          <cell r="Z841">
            <v>14.192</v>
          </cell>
          <cell r="AA841">
            <v>1.452</v>
          </cell>
          <cell r="AB841">
            <v>13.73</v>
          </cell>
          <cell r="AC841">
            <v>8.32</v>
          </cell>
          <cell r="AD841">
            <v>3.8029999999999999</v>
          </cell>
          <cell r="AE841">
            <v>33.421999999999997</v>
          </cell>
          <cell r="AF841">
            <v>4.2720000000000002</v>
          </cell>
          <cell r="AG841">
            <v>18.239999999999998</v>
          </cell>
          <cell r="AH841">
            <v>3.2290000000000001</v>
          </cell>
          <cell r="AI841">
            <v>17.777999999999999</v>
          </cell>
          <cell r="AJ841">
            <v>18.739999999999998</v>
          </cell>
          <cell r="AK841">
            <v>6.0339999999999998</v>
          </cell>
          <cell r="AL841">
            <v>6.3959999999999999</v>
          </cell>
          <cell r="AM841">
            <v>13.268000000000001</v>
          </cell>
        </row>
        <row r="842">
          <cell r="P842">
            <v>0.83899999999999997</v>
          </cell>
          <cell r="Q842">
            <v>2.9245000000000001</v>
          </cell>
          <cell r="R842">
            <v>10.371</v>
          </cell>
          <cell r="S842">
            <v>1.1220000000000001</v>
          </cell>
          <cell r="T842">
            <v>33.890999999999998</v>
          </cell>
          <cell r="U842">
            <v>1.2454000000000001</v>
          </cell>
          <cell r="V842">
            <v>6.7880000000000003</v>
          </cell>
          <cell r="W842">
            <v>8.7100000000000009</v>
          </cell>
          <cell r="X842">
            <v>7.5490000000000004</v>
          </cell>
          <cell r="Y842">
            <v>7.149</v>
          </cell>
          <cell r="Z842">
            <v>14.176</v>
          </cell>
          <cell r="AA842">
            <v>1.4510000000000001</v>
          </cell>
          <cell r="AB842">
            <v>13.715</v>
          </cell>
          <cell r="AC842">
            <v>8.31</v>
          </cell>
          <cell r="AD842">
            <v>3.7965</v>
          </cell>
          <cell r="AE842">
            <v>33.390999999999998</v>
          </cell>
          <cell r="AF842">
            <v>4.266</v>
          </cell>
          <cell r="AG842">
            <v>18.22</v>
          </cell>
          <cell r="AH842">
            <v>3.2244999999999999</v>
          </cell>
          <cell r="AI842">
            <v>17.759</v>
          </cell>
          <cell r="AJ842">
            <v>18.72</v>
          </cell>
          <cell r="AK842">
            <v>6.0270000000000001</v>
          </cell>
          <cell r="AL842">
            <v>6.3879999999999999</v>
          </cell>
          <cell r="AM842">
            <v>13.254</v>
          </cell>
        </row>
        <row r="843">
          <cell r="P843">
            <v>0.84</v>
          </cell>
          <cell r="Q843">
            <v>2.92</v>
          </cell>
          <cell r="R843">
            <v>10.36</v>
          </cell>
          <cell r="S843">
            <v>1.1200000000000001</v>
          </cell>
          <cell r="T843">
            <v>33.86</v>
          </cell>
          <cell r="U843">
            <v>1.244</v>
          </cell>
          <cell r="V843">
            <v>6.78</v>
          </cell>
          <cell r="W843">
            <v>8.6999999999999993</v>
          </cell>
          <cell r="X843">
            <v>7.54</v>
          </cell>
          <cell r="Y843">
            <v>7.14</v>
          </cell>
          <cell r="Z843">
            <v>14.16</v>
          </cell>
          <cell r="AA843">
            <v>1.45</v>
          </cell>
          <cell r="AB843">
            <v>13.7</v>
          </cell>
          <cell r="AC843">
            <v>8.3000000000000007</v>
          </cell>
          <cell r="AD843">
            <v>3.79</v>
          </cell>
          <cell r="AE843">
            <v>33.36</v>
          </cell>
          <cell r="AF843">
            <v>4.26</v>
          </cell>
          <cell r="AG843">
            <v>18.2</v>
          </cell>
          <cell r="AH843">
            <v>3.22</v>
          </cell>
          <cell r="AI843">
            <v>17.739999999999998</v>
          </cell>
          <cell r="AJ843">
            <v>18.7</v>
          </cell>
          <cell r="AK843">
            <v>6.02</v>
          </cell>
          <cell r="AL843">
            <v>6.38</v>
          </cell>
          <cell r="AM843">
            <v>13.24</v>
          </cell>
        </row>
        <row r="844">
          <cell r="P844">
            <v>0.84099999999999997</v>
          </cell>
          <cell r="Q844">
            <v>2.9155000000000002</v>
          </cell>
          <cell r="R844">
            <v>10.349</v>
          </cell>
          <cell r="S844">
            <v>1.1180000000000001</v>
          </cell>
          <cell r="T844">
            <v>33.829000000000001</v>
          </cell>
          <cell r="U844">
            <v>1.2425999999999999</v>
          </cell>
          <cell r="V844">
            <v>6.7720000000000002</v>
          </cell>
          <cell r="W844">
            <v>8.69</v>
          </cell>
          <cell r="X844">
            <v>7.5309999999999997</v>
          </cell>
          <cell r="Y844">
            <v>7.1310000000000002</v>
          </cell>
          <cell r="Z844">
            <v>14.144</v>
          </cell>
          <cell r="AA844">
            <v>1.4490000000000001</v>
          </cell>
          <cell r="AB844">
            <v>13.685</v>
          </cell>
          <cell r="AC844">
            <v>8.2899999999999991</v>
          </cell>
          <cell r="AD844">
            <v>3.7835000000000001</v>
          </cell>
          <cell r="AE844">
            <v>33.329000000000001</v>
          </cell>
          <cell r="AF844">
            <v>4.2539999999999996</v>
          </cell>
          <cell r="AG844">
            <v>18.18</v>
          </cell>
          <cell r="AH844">
            <v>3.2155</v>
          </cell>
          <cell r="AI844">
            <v>17.721</v>
          </cell>
          <cell r="AJ844">
            <v>18.68</v>
          </cell>
          <cell r="AK844">
            <v>6.0129999999999999</v>
          </cell>
          <cell r="AL844">
            <v>6.3719999999999999</v>
          </cell>
          <cell r="AM844">
            <v>13.226000000000001</v>
          </cell>
        </row>
        <row r="845">
          <cell r="P845">
            <v>0.84199999999999997</v>
          </cell>
          <cell r="Q845">
            <v>2.911</v>
          </cell>
          <cell r="R845">
            <v>10.337999999999999</v>
          </cell>
          <cell r="S845">
            <v>1.1160000000000001</v>
          </cell>
          <cell r="T845">
            <v>33.798000000000002</v>
          </cell>
          <cell r="U845">
            <v>1.2412000000000001</v>
          </cell>
          <cell r="V845">
            <v>6.7640000000000002</v>
          </cell>
          <cell r="W845">
            <v>8.68</v>
          </cell>
          <cell r="X845">
            <v>7.5220000000000002</v>
          </cell>
          <cell r="Y845">
            <v>7.1219999999999999</v>
          </cell>
          <cell r="Z845">
            <v>14.128</v>
          </cell>
          <cell r="AA845">
            <v>1.448</v>
          </cell>
          <cell r="AB845">
            <v>13.67</v>
          </cell>
          <cell r="AC845">
            <v>8.2799999999999994</v>
          </cell>
          <cell r="AD845">
            <v>3.7770000000000001</v>
          </cell>
          <cell r="AE845">
            <v>33.298000000000002</v>
          </cell>
          <cell r="AF845">
            <v>4.2480000000000002</v>
          </cell>
          <cell r="AG845">
            <v>18.16</v>
          </cell>
          <cell r="AH845">
            <v>3.2109999999999999</v>
          </cell>
          <cell r="AI845">
            <v>17.702000000000002</v>
          </cell>
          <cell r="AJ845">
            <v>18.66</v>
          </cell>
          <cell r="AK845">
            <v>6.0060000000000002</v>
          </cell>
          <cell r="AL845">
            <v>6.3639999999999999</v>
          </cell>
          <cell r="AM845">
            <v>13.212</v>
          </cell>
        </row>
        <row r="846">
          <cell r="P846">
            <v>0.84299999999999997</v>
          </cell>
          <cell r="Q846">
            <v>2.9064999999999999</v>
          </cell>
          <cell r="R846">
            <v>10.327</v>
          </cell>
          <cell r="S846">
            <v>1.1140000000000001</v>
          </cell>
          <cell r="T846">
            <v>33.767000000000003</v>
          </cell>
          <cell r="U846">
            <v>1.2398</v>
          </cell>
          <cell r="V846">
            <v>6.7560000000000002</v>
          </cell>
          <cell r="W846">
            <v>8.67</v>
          </cell>
          <cell r="X846">
            <v>7.5129999999999999</v>
          </cell>
          <cell r="Y846">
            <v>7.1130000000000004</v>
          </cell>
          <cell r="Z846">
            <v>14.112</v>
          </cell>
          <cell r="AA846">
            <v>1.4470000000000001</v>
          </cell>
          <cell r="AB846">
            <v>13.654999999999999</v>
          </cell>
          <cell r="AC846">
            <v>8.27</v>
          </cell>
          <cell r="AD846">
            <v>3.7705000000000002</v>
          </cell>
          <cell r="AE846">
            <v>33.267000000000003</v>
          </cell>
          <cell r="AF846">
            <v>4.242</v>
          </cell>
          <cell r="AG846">
            <v>18.14</v>
          </cell>
          <cell r="AH846">
            <v>3.2065000000000001</v>
          </cell>
          <cell r="AI846">
            <v>17.683</v>
          </cell>
          <cell r="AJ846">
            <v>18.64</v>
          </cell>
          <cell r="AK846">
            <v>5.9989999999999997</v>
          </cell>
          <cell r="AL846">
            <v>6.3559999999999999</v>
          </cell>
          <cell r="AM846">
            <v>13.198</v>
          </cell>
        </row>
        <row r="847">
          <cell r="P847">
            <v>0.84399999999999997</v>
          </cell>
          <cell r="Q847">
            <v>2.9020000000000001</v>
          </cell>
          <cell r="R847">
            <v>10.316000000000001</v>
          </cell>
          <cell r="S847">
            <v>1.1120000000000001</v>
          </cell>
          <cell r="T847">
            <v>33.735999999999997</v>
          </cell>
          <cell r="U847">
            <v>1.2383999999999999</v>
          </cell>
          <cell r="V847">
            <v>6.7480000000000002</v>
          </cell>
          <cell r="W847">
            <v>8.66</v>
          </cell>
          <cell r="X847">
            <v>7.5039999999999996</v>
          </cell>
          <cell r="Y847">
            <v>7.1040000000000001</v>
          </cell>
          <cell r="Z847">
            <v>14.096</v>
          </cell>
          <cell r="AA847">
            <v>1.446</v>
          </cell>
          <cell r="AB847">
            <v>13.64</v>
          </cell>
          <cell r="AC847">
            <v>8.26</v>
          </cell>
          <cell r="AD847">
            <v>3.7639999999999998</v>
          </cell>
          <cell r="AE847">
            <v>33.235999999999997</v>
          </cell>
          <cell r="AF847">
            <v>4.2359999999999998</v>
          </cell>
          <cell r="AG847">
            <v>18.12</v>
          </cell>
          <cell r="AH847">
            <v>3.202</v>
          </cell>
          <cell r="AI847">
            <v>17.664000000000001</v>
          </cell>
          <cell r="AJ847">
            <v>18.62</v>
          </cell>
          <cell r="AK847">
            <v>5.992</v>
          </cell>
          <cell r="AL847">
            <v>6.3479999999999999</v>
          </cell>
          <cell r="AM847">
            <v>13.183999999999999</v>
          </cell>
        </row>
        <row r="848">
          <cell r="P848">
            <v>0.84499999999999997</v>
          </cell>
          <cell r="Q848">
            <v>2.8975</v>
          </cell>
          <cell r="R848">
            <v>10.305</v>
          </cell>
          <cell r="S848">
            <v>1.1100000000000001</v>
          </cell>
          <cell r="T848">
            <v>33.704999999999998</v>
          </cell>
          <cell r="U848">
            <v>1.2370000000000001</v>
          </cell>
          <cell r="V848">
            <v>6.74</v>
          </cell>
          <cell r="W848">
            <v>8.65</v>
          </cell>
          <cell r="X848">
            <v>7.4950000000000001</v>
          </cell>
          <cell r="Y848">
            <v>7.0949999999999998</v>
          </cell>
          <cell r="Z848">
            <v>14.08</v>
          </cell>
          <cell r="AA848">
            <v>1.4450000000000001</v>
          </cell>
          <cell r="AB848">
            <v>13.625</v>
          </cell>
          <cell r="AC848">
            <v>8.25</v>
          </cell>
          <cell r="AD848">
            <v>3.7574999999999998</v>
          </cell>
          <cell r="AE848">
            <v>33.204999999999998</v>
          </cell>
          <cell r="AF848">
            <v>4.2300000000000004</v>
          </cell>
          <cell r="AG848">
            <v>18.100000000000001</v>
          </cell>
          <cell r="AH848">
            <v>3.1974999999999998</v>
          </cell>
          <cell r="AI848">
            <v>17.645</v>
          </cell>
          <cell r="AJ848">
            <v>18.600000000000001</v>
          </cell>
          <cell r="AK848">
            <v>5.9850000000000003</v>
          </cell>
          <cell r="AL848">
            <v>6.34</v>
          </cell>
          <cell r="AM848">
            <v>13.17</v>
          </cell>
        </row>
        <row r="849">
          <cell r="P849">
            <v>0.84599999999999997</v>
          </cell>
          <cell r="Q849">
            <v>2.8929999999999998</v>
          </cell>
          <cell r="R849">
            <v>10.294</v>
          </cell>
          <cell r="S849">
            <v>1.1080000000000001</v>
          </cell>
          <cell r="T849">
            <v>33.673999999999999</v>
          </cell>
          <cell r="U849">
            <v>1.2356</v>
          </cell>
          <cell r="V849">
            <v>6.7320000000000002</v>
          </cell>
          <cell r="W849">
            <v>8.64</v>
          </cell>
          <cell r="X849">
            <v>7.4859999999999998</v>
          </cell>
          <cell r="Y849">
            <v>7.0860000000000003</v>
          </cell>
          <cell r="Z849">
            <v>14.064</v>
          </cell>
          <cell r="AA849">
            <v>1.444</v>
          </cell>
          <cell r="AB849">
            <v>13.61</v>
          </cell>
          <cell r="AC849">
            <v>8.24</v>
          </cell>
          <cell r="AD849">
            <v>3.7509999999999999</v>
          </cell>
          <cell r="AE849">
            <v>33.173999999999999</v>
          </cell>
          <cell r="AF849">
            <v>4.2240000000000002</v>
          </cell>
          <cell r="AG849">
            <v>18.079999999999998</v>
          </cell>
          <cell r="AH849">
            <v>3.1930000000000001</v>
          </cell>
          <cell r="AI849">
            <v>17.626000000000001</v>
          </cell>
          <cell r="AJ849">
            <v>18.579999999999998</v>
          </cell>
          <cell r="AK849">
            <v>5.9779999999999998</v>
          </cell>
          <cell r="AL849">
            <v>6.3319999999999999</v>
          </cell>
          <cell r="AM849">
            <v>13.156000000000001</v>
          </cell>
        </row>
        <row r="850">
          <cell r="P850">
            <v>0.84699999999999998</v>
          </cell>
          <cell r="Q850">
            <v>2.8885000000000001</v>
          </cell>
          <cell r="R850">
            <v>10.282999999999999</v>
          </cell>
          <cell r="S850">
            <v>1.1060000000000001</v>
          </cell>
          <cell r="T850">
            <v>33.643000000000001</v>
          </cell>
          <cell r="U850">
            <v>1.2342</v>
          </cell>
          <cell r="V850">
            <v>6.7240000000000002</v>
          </cell>
          <cell r="W850">
            <v>8.6300000000000008</v>
          </cell>
          <cell r="X850">
            <v>7.4770000000000003</v>
          </cell>
          <cell r="Y850">
            <v>7.077</v>
          </cell>
          <cell r="Z850">
            <v>14.048</v>
          </cell>
          <cell r="AA850">
            <v>1.4430000000000001</v>
          </cell>
          <cell r="AB850">
            <v>13.595000000000001</v>
          </cell>
          <cell r="AC850">
            <v>8.23</v>
          </cell>
          <cell r="AD850">
            <v>3.7444999999999999</v>
          </cell>
          <cell r="AE850">
            <v>33.143000000000001</v>
          </cell>
          <cell r="AF850">
            <v>4.218</v>
          </cell>
          <cell r="AG850">
            <v>18.059999999999999</v>
          </cell>
          <cell r="AH850">
            <v>3.1884999999999999</v>
          </cell>
          <cell r="AI850">
            <v>17.606999999999999</v>
          </cell>
          <cell r="AJ850">
            <v>18.559999999999999</v>
          </cell>
          <cell r="AK850">
            <v>5.9710000000000001</v>
          </cell>
          <cell r="AL850">
            <v>6.3239999999999998</v>
          </cell>
          <cell r="AM850">
            <v>13.141999999999999</v>
          </cell>
        </row>
        <row r="851">
          <cell r="P851">
            <v>0.84799999999999998</v>
          </cell>
          <cell r="Q851">
            <v>2.8839999999999999</v>
          </cell>
          <cell r="R851">
            <v>10.272</v>
          </cell>
          <cell r="S851">
            <v>1.1040000000000001</v>
          </cell>
          <cell r="T851">
            <v>33.612000000000002</v>
          </cell>
          <cell r="U851">
            <v>1.2327999999999999</v>
          </cell>
          <cell r="V851">
            <v>6.7160000000000002</v>
          </cell>
          <cell r="W851">
            <v>8.6199999999999992</v>
          </cell>
          <cell r="X851">
            <v>7.468</v>
          </cell>
          <cell r="Y851">
            <v>7.0679999999999996</v>
          </cell>
          <cell r="Z851">
            <v>14.032</v>
          </cell>
          <cell r="AA851">
            <v>1.4419999999999999</v>
          </cell>
          <cell r="AB851">
            <v>13.58</v>
          </cell>
          <cell r="AC851">
            <v>8.2200000000000006</v>
          </cell>
          <cell r="AD851">
            <v>3.738</v>
          </cell>
          <cell r="AE851">
            <v>33.112000000000002</v>
          </cell>
          <cell r="AF851">
            <v>4.2119999999999997</v>
          </cell>
          <cell r="AG851">
            <v>18.04</v>
          </cell>
          <cell r="AH851">
            <v>3.1840000000000002</v>
          </cell>
          <cell r="AI851">
            <v>17.588000000000001</v>
          </cell>
          <cell r="AJ851">
            <v>18.54</v>
          </cell>
          <cell r="AK851">
            <v>5.9640000000000004</v>
          </cell>
          <cell r="AL851">
            <v>6.3159999999999998</v>
          </cell>
          <cell r="AM851">
            <v>13.128</v>
          </cell>
        </row>
        <row r="852">
          <cell r="P852">
            <v>0.84899999999999998</v>
          </cell>
          <cell r="Q852">
            <v>2.8795000000000002</v>
          </cell>
          <cell r="R852">
            <v>10.260999999999999</v>
          </cell>
          <cell r="S852">
            <v>1.1020000000000001</v>
          </cell>
          <cell r="T852">
            <v>33.581000000000003</v>
          </cell>
          <cell r="U852">
            <v>1.2314000000000001</v>
          </cell>
          <cell r="V852">
            <v>6.7080000000000002</v>
          </cell>
          <cell r="W852">
            <v>8.61</v>
          </cell>
          <cell r="X852">
            <v>7.4589999999999996</v>
          </cell>
          <cell r="Y852">
            <v>7.0590000000000002</v>
          </cell>
          <cell r="Z852">
            <v>14.016</v>
          </cell>
          <cell r="AA852">
            <v>1.4410000000000001</v>
          </cell>
          <cell r="AB852">
            <v>13.565</v>
          </cell>
          <cell r="AC852">
            <v>8.2100000000000009</v>
          </cell>
          <cell r="AD852">
            <v>3.7315</v>
          </cell>
          <cell r="AE852">
            <v>33.081000000000003</v>
          </cell>
          <cell r="AF852">
            <v>4.2060000000000004</v>
          </cell>
          <cell r="AG852">
            <v>18.02</v>
          </cell>
          <cell r="AH852">
            <v>3.1795</v>
          </cell>
          <cell r="AI852">
            <v>17.568999999999999</v>
          </cell>
          <cell r="AJ852">
            <v>18.52</v>
          </cell>
          <cell r="AK852">
            <v>5.9569999999999999</v>
          </cell>
          <cell r="AL852">
            <v>6.3079999999999998</v>
          </cell>
          <cell r="AM852">
            <v>13.114000000000001</v>
          </cell>
        </row>
        <row r="853">
          <cell r="P853">
            <v>0.85</v>
          </cell>
          <cell r="Q853">
            <v>2.875</v>
          </cell>
          <cell r="R853">
            <v>10.25</v>
          </cell>
          <cell r="S853">
            <v>1.1000000000000001</v>
          </cell>
          <cell r="T853">
            <v>33.549999999999997</v>
          </cell>
          <cell r="U853">
            <v>1.23</v>
          </cell>
          <cell r="V853">
            <v>6.7</v>
          </cell>
          <cell r="W853">
            <v>8.6</v>
          </cell>
          <cell r="X853">
            <v>7.45</v>
          </cell>
          <cell r="Y853">
            <v>7.05</v>
          </cell>
          <cell r="Z853">
            <v>14</v>
          </cell>
          <cell r="AA853">
            <v>1.44</v>
          </cell>
          <cell r="AB853">
            <v>13.55</v>
          </cell>
          <cell r="AC853">
            <v>8.1999999999999993</v>
          </cell>
          <cell r="AD853">
            <v>3.7250000000000001</v>
          </cell>
          <cell r="AE853">
            <v>33.049999999999997</v>
          </cell>
          <cell r="AF853">
            <v>4.2</v>
          </cell>
          <cell r="AG853">
            <v>18</v>
          </cell>
          <cell r="AH853">
            <v>3.1749999999999998</v>
          </cell>
          <cell r="AI853">
            <v>17.55</v>
          </cell>
          <cell r="AJ853">
            <v>18.5</v>
          </cell>
          <cell r="AK853">
            <v>5.95</v>
          </cell>
          <cell r="AL853">
            <v>6.3</v>
          </cell>
          <cell r="AM853">
            <v>13.1</v>
          </cell>
        </row>
        <row r="854">
          <cell r="P854">
            <v>0.85099999999999998</v>
          </cell>
          <cell r="Q854">
            <v>2.8704999999999998</v>
          </cell>
          <cell r="R854">
            <v>10.239000000000001</v>
          </cell>
          <cell r="S854">
            <v>1.0980000000000001</v>
          </cell>
          <cell r="T854">
            <v>33.518999999999998</v>
          </cell>
          <cell r="U854">
            <v>1.2285999999999999</v>
          </cell>
          <cell r="V854">
            <v>6.6920000000000002</v>
          </cell>
          <cell r="W854">
            <v>8.59</v>
          </cell>
          <cell r="X854">
            <v>7.4409999999999998</v>
          </cell>
          <cell r="Y854">
            <v>7.0410000000000004</v>
          </cell>
          <cell r="Z854">
            <v>13.984</v>
          </cell>
          <cell r="AA854">
            <v>1.4390000000000001</v>
          </cell>
          <cell r="AB854">
            <v>13.535</v>
          </cell>
          <cell r="AC854">
            <v>8.19</v>
          </cell>
          <cell r="AD854">
            <v>3.7185000000000001</v>
          </cell>
          <cell r="AE854">
            <v>33.018999999999998</v>
          </cell>
          <cell r="AF854">
            <v>4.194</v>
          </cell>
          <cell r="AG854">
            <v>17.98</v>
          </cell>
          <cell r="AH854">
            <v>3.1705000000000001</v>
          </cell>
          <cell r="AI854">
            <v>17.530999999999999</v>
          </cell>
          <cell r="AJ854">
            <v>18.48</v>
          </cell>
          <cell r="AK854">
            <v>5.9429999999999996</v>
          </cell>
          <cell r="AL854">
            <v>6.2919999999999998</v>
          </cell>
          <cell r="AM854">
            <v>13.086</v>
          </cell>
        </row>
        <row r="855">
          <cell r="P855">
            <v>0.85199999999999998</v>
          </cell>
          <cell r="Q855">
            <v>2.8660000000000001</v>
          </cell>
          <cell r="R855">
            <v>10.228</v>
          </cell>
          <cell r="S855">
            <v>1.0960000000000001</v>
          </cell>
          <cell r="T855">
            <v>33.488</v>
          </cell>
          <cell r="U855">
            <v>1.2272000000000001</v>
          </cell>
          <cell r="V855">
            <v>6.6840000000000002</v>
          </cell>
          <cell r="W855">
            <v>8.58</v>
          </cell>
          <cell r="X855">
            <v>7.4320000000000004</v>
          </cell>
          <cell r="Y855">
            <v>7.032</v>
          </cell>
          <cell r="Z855">
            <v>13.968</v>
          </cell>
          <cell r="AA855">
            <v>1.4379999999999999</v>
          </cell>
          <cell r="AB855">
            <v>13.52</v>
          </cell>
          <cell r="AC855">
            <v>8.18</v>
          </cell>
          <cell r="AD855">
            <v>3.7120000000000002</v>
          </cell>
          <cell r="AE855">
            <v>32.988</v>
          </cell>
          <cell r="AF855">
            <v>4.1879999999999997</v>
          </cell>
          <cell r="AG855">
            <v>17.96</v>
          </cell>
          <cell r="AH855">
            <v>3.1659999999999999</v>
          </cell>
          <cell r="AI855">
            <v>17.512</v>
          </cell>
          <cell r="AJ855">
            <v>18.46</v>
          </cell>
          <cell r="AK855">
            <v>5.9359999999999999</v>
          </cell>
          <cell r="AL855">
            <v>6.2839999999999998</v>
          </cell>
          <cell r="AM855">
            <v>13.071999999999999</v>
          </cell>
        </row>
        <row r="856">
          <cell r="P856">
            <v>0.85299999999999998</v>
          </cell>
          <cell r="Q856">
            <v>2.8614999999999999</v>
          </cell>
          <cell r="R856">
            <v>10.217000000000001</v>
          </cell>
          <cell r="S856">
            <v>1.0940000000000001</v>
          </cell>
          <cell r="T856">
            <v>33.457000000000001</v>
          </cell>
          <cell r="U856">
            <v>1.2258</v>
          </cell>
          <cell r="V856">
            <v>6.6760000000000002</v>
          </cell>
          <cell r="W856">
            <v>8.57</v>
          </cell>
          <cell r="X856">
            <v>7.423</v>
          </cell>
          <cell r="Y856">
            <v>7.0229999999999997</v>
          </cell>
          <cell r="Z856">
            <v>13.952</v>
          </cell>
          <cell r="AA856">
            <v>1.4370000000000001</v>
          </cell>
          <cell r="AB856">
            <v>13.505000000000001</v>
          </cell>
          <cell r="AC856">
            <v>8.17</v>
          </cell>
          <cell r="AD856">
            <v>3.7054999999999998</v>
          </cell>
          <cell r="AE856">
            <v>32.957000000000001</v>
          </cell>
          <cell r="AF856">
            <v>4.1820000000000004</v>
          </cell>
          <cell r="AG856">
            <v>17.940000000000001</v>
          </cell>
          <cell r="AH856">
            <v>3.1615000000000002</v>
          </cell>
          <cell r="AI856">
            <v>17.492999999999999</v>
          </cell>
          <cell r="AJ856">
            <v>18.440000000000001</v>
          </cell>
          <cell r="AK856">
            <v>5.9290000000000003</v>
          </cell>
          <cell r="AL856">
            <v>6.2759999999999998</v>
          </cell>
          <cell r="AM856">
            <v>13.058</v>
          </cell>
        </row>
        <row r="857">
          <cell r="P857">
            <v>0.85399999999999998</v>
          </cell>
          <cell r="Q857">
            <v>2.8570000000000002</v>
          </cell>
          <cell r="R857">
            <v>10.206</v>
          </cell>
          <cell r="S857">
            <v>1.0920000000000001</v>
          </cell>
          <cell r="T857">
            <v>33.426000000000002</v>
          </cell>
          <cell r="U857">
            <v>1.2243999999999999</v>
          </cell>
          <cell r="V857">
            <v>6.6680000000000001</v>
          </cell>
          <cell r="W857">
            <v>8.56</v>
          </cell>
          <cell r="X857">
            <v>7.4139999999999997</v>
          </cell>
          <cell r="Y857">
            <v>7.0140000000000002</v>
          </cell>
          <cell r="Z857">
            <v>13.936</v>
          </cell>
          <cell r="AA857">
            <v>1.4359999999999999</v>
          </cell>
          <cell r="AB857">
            <v>13.49</v>
          </cell>
          <cell r="AC857">
            <v>8.16</v>
          </cell>
          <cell r="AD857">
            <v>3.6989999999999998</v>
          </cell>
          <cell r="AE857">
            <v>32.926000000000002</v>
          </cell>
          <cell r="AF857">
            <v>4.1760000000000002</v>
          </cell>
          <cell r="AG857">
            <v>17.920000000000002</v>
          </cell>
          <cell r="AH857">
            <v>3.157</v>
          </cell>
          <cell r="AI857">
            <v>17.474</v>
          </cell>
          <cell r="AJ857">
            <v>18.420000000000002</v>
          </cell>
          <cell r="AK857">
            <v>5.9219999999999997</v>
          </cell>
          <cell r="AL857">
            <v>6.2679999999999998</v>
          </cell>
          <cell r="AM857">
            <v>13.044</v>
          </cell>
        </row>
        <row r="858">
          <cell r="P858">
            <v>0.85499999999999998</v>
          </cell>
          <cell r="Q858">
            <v>2.8525</v>
          </cell>
          <cell r="R858">
            <v>10.195</v>
          </cell>
          <cell r="S858">
            <v>1.0900000000000001</v>
          </cell>
          <cell r="T858">
            <v>33.395000000000003</v>
          </cell>
          <cell r="U858">
            <v>1.2230000000000001</v>
          </cell>
          <cell r="V858">
            <v>6.66</v>
          </cell>
          <cell r="W858">
            <v>8.5500000000000007</v>
          </cell>
          <cell r="X858">
            <v>7.4050000000000002</v>
          </cell>
          <cell r="Y858">
            <v>7.0049999999999999</v>
          </cell>
          <cell r="Z858">
            <v>13.92</v>
          </cell>
          <cell r="AA858">
            <v>1.4350000000000001</v>
          </cell>
          <cell r="AB858">
            <v>13.475</v>
          </cell>
          <cell r="AC858">
            <v>8.15</v>
          </cell>
          <cell r="AD858">
            <v>3.6924999999999999</v>
          </cell>
          <cell r="AE858">
            <v>32.895000000000003</v>
          </cell>
          <cell r="AF858">
            <v>4.17</v>
          </cell>
          <cell r="AG858">
            <v>17.899999999999999</v>
          </cell>
          <cell r="AH858">
            <v>3.1524999999999999</v>
          </cell>
          <cell r="AI858">
            <v>17.454999999999998</v>
          </cell>
          <cell r="AJ858">
            <v>18.399999999999999</v>
          </cell>
          <cell r="AK858">
            <v>5.915</v>
          </cell>
          <cell r="AL858">
            <v>6.26</v>
          </cell>
          <cell r="AM858">
            <v>13.03</v>
          </cell>
        </row>
        <row r="859">
          <cell r="P859">
            <v>0.85599999999999998</v>
          </cell>
          <cell r="Q859">
            <v>2.8479999999999999</v>
          </cell>
          <cell r="R859">
            <v>10.183999999999999</v>
          </cell>
          <cell r="S859">
            <v>1.0880000000000001</v>
          </cell>
          <cell r="T859">
            <v>33.363999999999997</v>
          </cell>
          <cell r="U859">
            <v>1.2216</v>
          </cell>
          <cell r="V859">
            <v>6.6520000000000001</v>
          </cell>
          <cell r="W859">
            <v>8.5399999999999991</v>
          </cell>
          <cell r="X859">
            <v>7.3959999999999999</v>
          </cell>
          <cell r="Y859">
            <v>6.9960000000000004</v>
          </cell>
          <cell r="Z859">
            <v>13.904</v>
          </cell>
          <cell r="AA859">
            <v>1.4339999999999999</v>
          </cell>
          <cell r="AB859">
            <v>13.46</v>
          </cell>
          <cell r="AC859">
            <v>8.14</v>
          </cell>
          <cell r="AD859">
            <v>3.6859999999999999</v>
          </cell>
          <cell r="AE859">
            <v>32.863999999999997</v>
          </cell>
          <cell r="AF859">
            <v>4.1639999999999997</v>
          </cell>
          <cell r="AG859">
            <v>17.88</v>
          </cell>
          <cell r="AH859">
            <v>3.1480000000000001</v>
          </cell>
          <cell r="AI859">
            <v>17.436</v>
          </cell>
          <cell r="AJ859">
            <v>18.38</v>
          </cell>
          <cell r="AK859">
            <v>5.9080000000000004</v>
          </cell>
          <cell r="AL859">
            <v>6.2519999999999998</v>
          </cell>
          <cell r="AM859">
            <v>13.016</v>
          </cell>
        </row>
        <row r="860">
          <cell r="P860">
            <v>0.85699999999999998</v>
          </cell>
          <cell r="Q860">
            <v>2.8435000000000001</v>
          </cell>
          <cell r="R860">
            <v>10.173</v>
          </cell>
          <cell r="S860">
            <v>1.0860000000000001</v>
          </cell>
          <cell r="T860">
            <v>33.332999999999998</v>
          </cell>
          <cell r="U860">
            <v>1.2202</v>
          </cell>
          <cell r="V860">
            <v>6.6440000000000001</v>
          </cell>
          <cell r="W860">
            <v>8.5299999999999994</v>
          </cell>
          <cell r="X860">
            <v>7.3869999999999996</v>
          </cell>
          <cell r="Y860">
            <v>6.9870000000000001</v>
          </cell>
          <cell r="Z860">
            <v>13.888</v>
          </cell>
          <cell r="AA860">
            <v>1.4330000000000001</v>
          </cell>
          <cell r="AB860">
            <v>13.445</v>
          </cell>
          <cell r="AC860">
            <v>8.1300000000000008</v>
          </cell>
          <cell r="AD860">
            <v>3.6795</v>
          </cell>
          <cell r="AE860">
            <v>32.832999999999998</v>
          </cell>
          <cell r="AF860">
            <v>4.1580000000000004</v>
          </cell>
          <cell r="AG860">
            <v>17.86</v>
          </cell>
          <cell r="AH860">
            <v>3.1435</v>
          </cell>
          <cell r="AI860">
            <v>17.417000000000002</v>
          </cell>
          <cell r="AJ860">
            <v>18.36</v>
          </cell>
          <cell r="AK860">
            <v>5.9009999999999998</v>
          </cell>
          <cell r="AL860">
            <v>6.2439999999999998</v>
          </cell>
          <cell r="AM860">
            <v>13.002000000000001</v>
          </cell>
        </row>
        <row r="861">
          <cell r="P861">
            <v>0.85799999999999998</v>
          </cell>
          <cell r="Q861">
            <v>2.839</v>
          </cell>
          <cell r="R861">
            <v>10.162000000000001</v>
          </cell>
          <cell r="S861">
            <v>1.0840000000000001</v>
          </cell>
          <cell r="T861">
            <v>33.302</v>
          </cell>
          <cell r="U861">
            <v>1.2188000000000001</v>
          </cell>
          <cell r="V861">
            <v>6.6360000000000001</v>
          </cell>
          <cell r="W861">
            <v>8.52</v>
          </cell>
          <cell r="X861">
            <v>7.3780000000000001</v>
          </cell>
          <cell r="Y861">
            <v>6.9779999999999998</v>
          </cell>
          <cell r="Z861">
            <v>13.872</v>
          </cell>
          <cell r="AA861">
            <v>1.4319999999999999</v>
          </cell>
          <cell r="AB861">
            <v>13.43</v>
          </cell>
          <cell r="AC861">
            <v>8.1199999999999992</v>
          </cell>
          <cell r="AD861">
            <v>3.673</v>
          </cell>
          <cell r="AE861">
            <v>32.802</v>
          </cell>
          <cell r="AF861">
            <v>4.1520000000000001</v>
          </cell>
          <cell r="AG861">
            <v>17.84</v>
          </cell>
          <cell r="AH861">
            <v>3.1389999999999998</v>
          </cell>
          <cell r="AI861">
            <v>17.398</v>
          </cell>
          <cell r="AJ861">
            <v>18.34</v>
          </cell>
          <cell r="AK861">
            <v>5.8940000000000001</v>
          </cell>
          <cell r="AL861">
            <v>6.2359999999999998</v>
          </cell>
          <cell r="AM861">
            <v>12.988</v>
          </cell>
        </row>
        <row r="862">
          <cell r="P862">
            <v>0.85899999999999999</v>
          </cell>
          <cell r="Q862">
            <v>2.8344999999999998</v>
          </cell>
          <cell r="R862">
            <v>10.151</v>
          </cell>
          <cell r="S862">
            <v>1.0820000000000001</v>
          </cell>
          <cell r="T862">
            <v>33.271000000000001</v>
          </cell>
          <cell r="U862">
            <v>1.2174</v>
          </cell>
          <cell r="V862">
            <v>6.6280000000000001</v>
          </cell>
          <cell r="W862">
            <v>8.51</v>
          </cell>
          <cell r="X862">
            <v>7.3689999999999998</v>
          </cell>
          <cell r="Y862">
            <v>6.9690000000000003</v>
          </cell>
          <cell r="Z862">
            <v>13.856</v>
          </cell>
          <cell r="AA862">
            <v>1.431</v>
          </cell>
          <cell r="AB862">
            <v>13.414999999999999</v>
          </cell>
          <cell r="AC862">
            <v>8.11</v>
          </cell>
          <cell r="AD862">
            <v>3.6665000000000001</v>
          </cell>
          <cell r="AE862">
            <v>32.771000000000001</v>
          </cell>
          <cell r="AF862">
            <v>4.1459999999999999</v>
          </cell>
          <cell r="AG862">
            <v>17.82</v>
          </cell>
          <cell r="AH862">
            <v>3.1345000000000001</v>
          </cell>
          <cell r="AI862">
            <v>17.379000000000001</v>
          </cell>
          <cell r="AJ862">
            <v>18.32</v>
          </cell>
          <cell r="AK862">
            <v>5.8869999999999996</v>
          </cell>
          <cell r="AL862">
            <v>6.2279999999999998</v>
          </cell>
          <cell r="AM862">
            <v>12.974</v>
          </cell>
        </row>
        <row r="863">
          <cell r="P863">
            <v>0.86</v>
          </cell>
          <cell r="Q863">
            <v>2.83</v>
          </cell>
          <cell r="R863">
            <v>10.14</v>
          </cell>
          <cell r="S863">
            <v>1.08</v>
          </cell>
          <cell r="T863">
            <v>33.24</v>
          </cell>
          <cell r="U863">
            <v>1.216</v>
          </cell>
          <cell r="V863">
            <v>6.62</v>
          </cell>
          <cell r="W863">
            <v>8.5</v>
          </cell>
          <cell r="X863">
            <v>7.36</v>
          </cell>
          <cell r="Y863">
            <v>6.96</v>
          </cell>
          <cell r="Z863">
            <v>13.84</v>
          </cell>
          <cell r="AA863">
            <v>1.43</v>
          </cell>
          <cell r="AB863">
            <v>13.4</v>
          </cell>
          <cell r="AC863">
            <v>8.1</v>
          </cell>
          <cell r="AD863">
            <v>3.66</v>
          </cell>
          <cell r="AE863">
            <v>32.74</v>
          </cell>
          <cell r="AF863">
            <v>4.1399999999999997</v>
          </cell>
          <cell r="AG863">
            <v>17.8</v>
          </cell>
          <cell r="AH863">
            <v>3.13</v>
          </cell>
          <cell r="AI863">
            <v>17.36</v>
          </cell>
          <cell r="AJ863">
            <v>18.3</v>
          </cell>
          <cell r="AK863">
            <v>5.88</v>
          </cell>
          <cell r="AL863">
            <v>6.22</v>
          </cell>
          <cell r="AM863">
            <v>12.96</v>
          </cell>
        </row>
        <row r="864">
          <cell r="P864">
            <v>0.86099999999999999</v>
          </cell>
          <cell r="Q864">
            <v>2.8254999999999999</v>
          </cell>
          <cell r="R864">
            <v>10.129</v>
          </cell>
          <cell r="S864">
            <v>1.0780000000000001</v>
          </cell>
          <cell r="T864">
            <v>33.209000000000003</v>
          </cell>
          <cell r="U864">
            <v>1.2145999999999999</v>
          </cell>
          <cell r="V864">
            <v>6.6120000000000001</v>
          </cell>
          <cell r="W864">
            <v>8.49</v>
          </cell>
          <cell r="X864">
            <v>7.351</v>
          </cell>
          <cell r="Y864">
            <v>6.9509999999999996</v>
          </cell>
          <cell r="Z864">
            <v>13.824</v>
          </cell>
          <cell r="AA864">
            <v>1.429</v>
          </cell>
          <cell r="AB864">
            <v>13.385</v>
          </cell>
          <cell r="AC864">
            <v>8.09</v>
          </cell>
          <cell r="AD864">
            <v>3.6535000000000002</v>
          </cell>
          <cell r="AE864">
            <v>32.709000000000003</v>
          </cell>
          <cell r="AF864">
            <v>4.1340000000000003</v>
          </cell>
          <cell r="AG864">
            <v>17.78</v>
          </cell>
          <cell r="AH864">
            <v>3.1255000000000002</v>
          </cell>
          <cell r="AI864">
            <v>17.341000000000001</v>
          </cell>
          <cell r="AJ864">
            <v>18.28</v>
          </cell>
          <cell r="AK864">
            <v>5.8730000000000002</v>
          </cell>
          <cell r="AL864">
            <v>6.2119999999999997</v>
          </cell>
          <cell r="AM864">
            <v>12.946</v>
          </cell>
        </row>
        <row r="865">
          <cell r="P865">
            <v>0.86199999999999999</v>
          </cell>
          <cell r="Q865">
            <v>2.8210000000000002</v>
          </cell>
          <cell r="R865">
            <v>10.118</v>
          </cell>
          <cell r="S865">
            <v>1.0760000000000001</v>
          </cell>
          <cell r="T865">
            <v>33.177999999999997</v>
          </cell>
          <cell r="U865">
            <v>1.2132000000000001</v>
          </cell>
          <cell r="V865">
            <v>6.6040000000000001</v>
          </cell>
          <cell r="W865">
            <v>8.48</v>
          </cell>
          <cell r="X865">
            <v>7.3419999999999996</v>
          </cell>
          <cell r="Y865">
            <v>6.9420000000000002</v>
          </cell>
          <cell r="Z865">
            <v>13.808</v>
          </cell>
          <cell r="AA865">
            <v>1.4279999999999999</v>
          </cell>
          <cell r="AB865">
            <v>13.37</v>
          </cell>
          <cell r="AC865">
            <v>8.08</v>
          </cell>
          <cell r="AD865">
            <v>3.6469999999999998</v>
          </cell>
          <cell r="AE865">
            <v>32.677999999999997</v>
          </cell>
          <cell r="AF865">
            <v>4.1280000000000001</v>
          </cell>
          <cell r="AG865">
            <v>17.760000000000002</v>
          </cell>
          <cell r="AH865">
            <v>3.121</v>
          </cell>
          <cell r="AI865">
            <v>17.321999999999999</v>
          </cell>
          <cell r="AJ865">
            <v>18.260000000000002</v>
          </cell>
          <cell r="AK865">
            <v>5.8659999999999997</v>
          </cell>
          <cell r="AL865">
            <v>6.2039999999999997</v>
          </cell>
          <cell r="AM865">
            <v>12.932</v>
          </cell>
        </row>
        <row r="866">
          <cell r="P866">
            <v>0.86299999999999999</v>
          </cell>
          <cell r="Q866">
            <v>2.8165</v>
          </cell>
          <cell r="R866">
            <v>10.106999999999999</v>
          </cell>
          <cell r="S866">
            <v>1.0740000000000001</v>
          </cell>
          <cell r="T866">
            <v>33.146999999999998</v>
          </cell>
          <cell r="U866">
            <v>1.2118</v>
          </cell>
          <cell r="V866">
            <v>6.5960000000000001</v>
          </cell>
          <cell r="W866">
            <v>8.4700000000000006</v>
          </cell>
          <cell r="X866">
            <v>7.3330000000000002</v>
          </cell>
          <cell r="Y866">
            <v>6.9329999999999998</v>
          </cell>
          <cell r="Z866">
            <v>13.792</v>
          </cell>
          <cell r="AA866">
            <v>1.427</v>
          </cell>
          <cell r="AB866">
            <v>13.355</v>
          </cell>
          <cell r="AC866">
            <v>8.07</v>
          </cell>
          <cell r="AD866">
            <v>3.6404999999999998</v>
          </cell>
          <cell r="AE866">
            <v>32.646999999999998</v>
          </cell>
          <cell r="AF866">
            <v>4.1219999999999999</v>
          </cell>
          <cell r="AG866">
            <v>17.739999999999998</v>
          </cell>
          <cell r="AH866">
            <v>3.1164999999999998</v>
          </cell>
          <cell r="AI866">
            <v>17.303000000000001</v>
          </cell>
          <cell r="AJ866">
            <v>18.239999999999998</v>
          </cell>
          <cell r="AK866">
            <v>5.859</v>
          </cell>
          <cell r="AL866">
            <v>6.1959999999999997</v>
          </cell>
          <cell r="AM866">
            <v>12.917999999999999</v>
          </cell>
        </row>
        <row r="867">
          <cell r="P867">
            <v>0.86399999999999999</v>
          </cell>
          <cell r="Q867">
            <v>2.8119999999999998</v>
          </cell>
          <cell r="R867">
            <v>10.096</v>
          </cell>
          <cell r="S867">
            <v>1.0720000000000001</v>
          </cell>
          <cell r="T867">
            <v>33.116</v>
          </cell>
          <cell r="U867">
            <v>1.2103999999999999</v>
          </cell>
          <cell r="V867">
            <v>6.5880000000000001</v>
          </cell>
          <cell r="W867">
            <v>8.4600000000000009</v>
          </cell>
          <cell r="X867">
            <v>7.3239999999999998</v>
          </cell>
          <cell r="Y867">
            <v>6.9240000000000004</v>
          </cell>
          <cell r="Z867">
            <v>13.776</v>
          </cell>
          <cell r="AA867">
            <v>1.4259999999999999</v>
          </cell>
          <cell r="AB867">
            <v>13.34</v>
          </cell>
          <cell r="AC867">
            <v>8.06</v>
          </cell>
          <cell r="AD867">
            <v>3.6339999999999999</v>
          </cell>
          <cell r="AE867">
            <v>32.616</v>
          </cell>
          <cell r="AF867">
            <v>4.1159999999999997</v>
          </cell>
          <cell r="AG867">
            <v>17.72</v>
          </cell>
          <cell r="AH867">
            <v>3.1120000000000001</v>
          </cell>
          <cell r="AI867">
            <v>17.283999999999999</v>
          </cell>
          <cell r="AJ867">
            <v>18.22</v>
          </cell>
          <cell r="AK867">
            <v>5.8520000000000003</v>
          </cell>
          <cell r="AL867">
            <v>6.1879999999999997</v>
          </cell>
          <cell r="AM867">
            <v>12.904</v>
          </cell>
        </row>
        <row r="868">
          <cell r="P868">
            <v>0.86499999999999999</v>
          </cell>
          <cell r="Q868">
            <v>2.8075000000000001</v>
          </cell>
          <cell r="R868">
            <v>10.085000000000001</v>
          </cell>
          <cell r="S868">
            <v>1.07</v>
          </cell>
          <cell r="T868">
            <v>33.085000000000001</v>
          </cell>
          <cell r="U868">
            <v>1.2090000000000001</v>
          </cell>
          <cell r="V868">
            <v>6.58</v>
          </cell>
          <cell r="W868">
            <v>8.4499999999999993</v>
          </cell>
          <cell r="X868">
            <v>7.3150000000000004</v>
          </cell>
          <cell r="Y868">
            <v>6.915</v>
          </cell>
          <cell r="Z868">
            <v>13.76</v>
          </cell>
          <cell r="AA868">
            <v>1.425</v>
          </cell>
          <cell r="AB868">
            <v>13.324999999999999</v>
          </cell>
          <cell r="AC868">
            <v>8.0500000000000007</v>
          </cell>
          <cell r="AD868">
            <v>3.6274999999999999</v>
          </cell>
          <cell r="AE868">
            <v>32.585000000000001</v>
          </cell>
          <cell r="AF868">
            <v>4.1100000000000003</v>
          </cell>
          <cell r="AG868">
            <v>17.7</v>
          </cell>
          <cell r="AH868">
            <v>3.1074999999999999</v>
          </cell>
          <cell r="AI868">
            <v>17.265000000000001</v>
          </cell>
          <cell r="AJ868">
            <v>18.2</v>
          </cell>
          <cell r="AK868">
            <v>5.8449999999999998</v>
          </cell>
          <cell r="AL868">
            <v>6.18</v>
          </cell>
          <cell r="AM868">
            <v>12.89</v>
          </cell>
        </row>
        <row r="869">
          <cell r="P869">
            <v>0.86599999999999999</v>
          </cell>
          <cell r="Q869">
            <v>2.8029999999999999</v>
          </cell>
          <cell r="R869">
            <v>10.074</v>
          </cell>
          <cell r="S869">
            <v>1.0680000000000001</v>
          </cell>
          <cell r="T869">
            <v>33.054000000000002</v>
          </cell>
          <cell r="U869">
            <v>1.2076</v>
          </cell>
          <cell r="V869">
            <v>6.5720000000000001</v>
          </cell>
          <cell r="W869">
            <v>8.44</v>
          </cell>
          <cell r="X869">
            <v>7.306</v>
          </cell>
          <cell r="Y869">
            <v>6.9059999999999997</v>
          </cell>
          <cell r="Z869">
            <v>13.744</v>
          </cell>
          <cell r="AA869">
            <v>1.4239999999999999</v>
          </cell>
          <cell r="AB869">
            <v>13.31</v>
          </cell>
          <cell r="AC869">
            <v>8.0399999999999991</v>
          </cell>
          <cell r="AD869">
            <v>3.621</v>
          </cell>
          <cell r="AE869">
            <v>32.554000000000002</v>
          </cell>
          <cell r="AF869">
            <v>4.1040000000000001</v>
          </cell>
          <cell r="AG869">
            <v>17.68</v>
          </cell>
          <cell r="AH869">
            <v>3.1030000000000002</v>
          </cell>
          <cell r="AI869">
            <v>17.245999999999999</v>
          </cell>
          <cell r="AJ869">
            <v>18.18</v>
          </cell>
          <cell r="AK869">
            <v>5.8380000000000001</v>
          </cell>
          <cell r="AL869">
            <v>6.1719999999999997</v>
          </cell>
          <cell r="AM869">
            <v>12.875999999999999</v>
          </cell>
        </row>
        <row r="870">
          <cell r="P870">
            <v>0.86699999999999999</v>
          </cell>
          <cell r="Q870">
            <v>2.7985000000000002</v>
          </cell>
          <cell r="R870">
            <v>10.063000000000001</v>
          </cell>
          <cell r="S870">
            <v>1.0660000000000001</v>
          </cell>
          <cell r="T870">
            <v>33.023000000000003</v>
          </cell>
          <cell r="U870">
            <v>1.2061999999999999</v>
          </cell>
          <cell r="V870">
            <v>6.5640000000000001</v>
          </cell>
          <cell r="W870">
            <v>8.43</v>
          </cell>
          <cell r="X870">
            <v>7.2969999999999997</v>
          </cell>
          <cell r="Y870">
            <v>6.8970000000000002</v>
          </cell>
          <cell r="Z870">
            <v>13.728</v>
          </cell>
          <cell r="AA870">
            <v>1.423</v>
          </cell>
          <cell r="AB870">
            <v>13.295</v>
          </cell>
          <cell r="AC870">
            <v>8.0299999999999994</v>
          </cell>
          <cell r="AD870">
            <v>3.6145</v>
          </cell>
          <cell r="AE870">
            <v>32.523000000000003</v>
          </cell>
          <cell r="AF870">
            <v>4.0979999999999999</v>
          </cell>
          <cell r="AG870">
            <v>17.66</v>
          </cell>
          <cell r="AH870">
            <v>3.0985</v>
          </cell>
          <cell r="AI870">
            <v>17.227</v>
          </cell>
          <cell r="AJ870">
            <v>18.16</v>
          </cell>
          <cell r="AK870">
            <v>5.8310000000000004</v>
          </cell>
          <cell r="AL870">
            <v>6.1639999999999997</v>
          </cell>
          <cell r="AM870">
            <v>12.862</v>
          </cell>
        </row>
        <row r="871">
          <cell r="P871">
            <v>0.86799999999999999</v>
          </cell>
          <cell r="Q871">
            <v>2.794</v>
          </cell>
          <cell r="R871">
            <v>10.052</v>
          </cell>
          <cell r="S871">
            <v>1.0640000000000001</v>
          </cell>
          <cell r="T871">
            <v>32.991999999999997</v>
          </cell>
          <cell r="U871">
            <v>1.2048000000000001</v>
          </cell>
          <cell r="V871">
            <v>6.556</v>
          </cell>
          <cell r="W871">
            <v>8.42</v>
          </cell>
          <cell r="X871">
            <v>7.2880000000000003</v>
          </cell>
          <cell r="Y871">
            <v>6.8879999999999999</v>
          </cell>
          <cell r="Z871">
            <v>13.712</v>
          </cell>
          <cell r="AA871">
            <v>1.4219999999999999</v>
          </cell>
          <cell r="AB871">
            <v>13.28</v>
          </cell>
          <cell r="AC871">
            <v>8.02</v>
          </cell>
          <cell r="AD871">
            <v>3.6080000000000001</v>
          </cell>
          <cell r="AE871">
            <v>32.491999999999997</v>
          </cell>
          <cell r="AF871">
            <v>4.0919999999999996</v>
          </cell>
          <cell r="AG871">
            <v>17.64</v>
          </cell>
          <cell r="AH871">
            <v>3.0939999999999999</v>
          </cell>
          <cell r="AI871">
            <v>17.207999999999998</v>
          </cell>
          <cell r="AJ871">
            <v>18.14</v>
          </cell>
          <cell r="AK871">
            <v>5.8239999999999998</v>
          </cell>
          <cell r="AL871">
            <v>6.1559999999999997</v>
          </cell>
          <cell r="AM871">
            <v>12.848000000000001</v>
          </cell>
        </row>
        <row r="872">
          <cell r="P872">
            <v>0.86899999999999999</v>
          </cell>
          <cell r="Q872">
            <v>2.7894999999999999</v>
          </cell>
          <cell r="R872">
            <v>10.041</v>
          </cell>
          <cell r="S872">
            <v>1.0620000000000001</v>
          </cell>
          <cell r="T872">
            <v>32.960999999999999</v>
          </cell>
          <cell r="U872">
            <v>1.2034</v>
          </cell>
          <cell r="V872">
            <v>6.548</v>
          </cell>
          <cell r="W872">
            <v>8.41</v>
          </cell>
          <cell r="X872">
            <v>7.2789999999999999</v>
          </cell>
          <cell r="Y872">
            <v>6.8789999999999996</v>
          </cell>
          <cell r="Z872">
            <v>13.696</v>
          </cell>
          <cell r="AA872">
            <v>1.421</v>
          </cell>
          <cell r="AB872">
            <v>13.265000000000001</v>
          </cell>
          <cell r="AC872">
            <v>8.01</v>
          </cell>
          <cell r="AD872">
            <v>3.6015000000000001</v>
          </cell>
          <cell r="AE872">
            <v>32.460999999999999</v>
          </cell>
          <cell r="AF872">
            <v>4.0860000000000003</v>
          </cell>
          <cell r="AG872">
            <v>17.62</v>
          </cell>
          <cell r="AH872">
            <v>3.0895000000000001</v>
          </cell>
          <cell r="AI872">
            <v>17.189</v>
          </cell>
          <cell r="AJ872">
            <v>18.12</v>
          </cell>
          <cell r="AK872">
            <v>5.8170000000000002</v>
          </cell>
          <cell r="AL872">
            <v>6.1479999999999997</v>
          </cell>
          <cell r="AM872">
            <v>12.834</v>
          </cell>
        </row>
        <row r="873">
          <cell r="P873">
            <v>0.87</v>
          </cell>
          <cell r="Q873">
            <v>2.7850000000000001</v>
          </cell>
          <cell r="R873">
            <v>10.029999999999999</v>
          </cell>
          <cell r="S873">
            <v>1.06</v>
          </cell>
          <cell r="T873">
            <v>32.93</v>
          </cell>
          <cell r="U873">
            <v>1.202</v>
          </cell>
          <cell r="V873">
            <v>6.54</v>
          </cell>
          <cell r="W873">
            <v>8.4</v>
          </cell>
          <cell r="X873">
            <v>7.27</v>
          </cell>
          <cell r="Y873">
            <v>6.87</v>
          </cell>
          <cell r="Z873">
            <v>13.68</v>
          </cell>
          <cell r="AA873">
            <v>1.42</v>
          </cell>
          <cell r="AB873">
            <v>13.25</v>
          </cell>
          <cell r="AC873">
            <v>8</v>
          </cell>
          <cell r="AD873">
            <v>3.5950000000000002</v>
          </cell>
          <cell r="AE873">
            <v>32.43</v>
          </cell>
          <cell r="AF873">
            <v>4.08</v>
          </cell>
          <cell r="AG873">
            <v>17.600000000000001</v>
          </cell>
          <cell r="AH873">
            <v>3.085</v>
          </cell>
          <cell r="AI873">
            <v>17.170000000000002</v>
          </cell>
          <cell r="AJ873">
            <v>18.100000000000001</v>
          </cell>
          <cell r="AK873">
            <v>5.81</v>
          </cell>
          <cell r="AL873">
            <v>6.14</v>
          </cell>
          <cell r="AM873">
            <v>12.82</v>
          </cell>
        </row>
        <row r="874">
          <cell r="P874">
            <v>0.871</v>
          </cell>
          <cell r="Q874">
            <v>2.7805</v>
          </cell>
          <cell r="R874">
            <v>10.019</v>
          </cell>
          <cell r="S874">
            <v>1.0580000000000001</v>
          </cell>
          <cell r="T874">
            <v>32.899000000000001</v>
          </cell>
          <cell r="U874">
            <v>1.2005999999999999</v>
          </cell>
          <cell r="V874">
            <v>6.532</v>
          </cell>
          <cell r="W874">
            <v>8.39</v>
          </cell>
          <cell r="X874">
            <v>7.2610000000000001</v>
          </cell>
          <cell r="Y874">
            <v>6.8609999999999998</v>
          </cell>
          <cell r="Z874">
            <v>13.664</v>
          </cell>
          <cell r="AA874">
            <v>1.419</v>
          </cell>
          <cell r="AB874">
            <v>13.234999999999999</v>
          </cell>
          <cell r="AC874">
            <v>7.99</v>
          </cell>
          <cell r="AD874">
            <v>3.5884999999999998</v>
          </cell>
          <cell r="AE874">
            <v>32.399000000000001</v>
          </cell>
          <cell r="AF874">
            <v>4.0739999999999998</v>
          </cell>
          <cell r="AG874">
            <v>17.579999999999998</v>
          </cell>
          <cell r="AH874">
            <v>3.0804999999999998</v>
          </cell>
          <cell r="AI874">
            <v>17.151</v>
          </cell>
          <cell r="AJ874">
            <v>18.079999999999998</v>
          </cell>
          <cell r="AK874">
            <v>5.8029999999999999</v>
          </cell>
          <cell r="AL874">
            <v>6.1319999999999997</v>
          </cell>
          <cell r="AM874">
            <v>12.805999999999999</v>
          </cell>
        </row>
        <row r="875">
          <cell r="P875">
            <v>0.872</v>
          </cell>
          <cell r="Q875">
            <v>2.7759999999999998</v>
          </cell>
          <cell r="R875">
            <v>10.007999999999999</v>
          </cell>
          <cell r="S875">
            <v>1.056</v>
          </cell>
          <cell r="T875">
            <v>32.868000000000002</v>
          </cell>
          <cell r="U875">
            <v>1.1992</v>
          </cell>
          <cell r="V875">
            <v>6.524</v>
          </cell>
          <cell r="W875">
            <v>8.3800000000000008</v>
          </cell>
          <cell r="X875">
            <v>7.2519999999999998</v>
          </cell>
          <cell r="Y875">
            <v>6.8520000000000003</v>
          </cell>
          <cell r="Z875">
            <v>13.648</v>
          </cell>
          <cell r="AA875">
            <v>1.4179999999999999</v>
          </cell>
          <cell r="AB875">
            <v>13.22</v>
          </cell>
          <cell r="AC875">
            <v>7.98</v>
          </cell>
          <cell r="AD875">
            <v>3.5819999999999999</v>
          </cell>
          <cell r="AE875">
            <v>32.368000000000002</v>
          </cell>
          <cell r="AF875">
            <v>4.0679999999999996</v>
          </cell>
          <cell r="AG875">
            <v>17.559999999999999</v>
          </cell>
          <cell r="AH875">
            <v>3.0760000000000001</v>
          </cell>
          <cell r="AI875">
            <v>17.132000000000001</v>
          </cell>
          <cell r="AJ875">
            <v>18.059999999999999</v>
          </cell>
          <cell r="AK875">
            <v>5.7960000000000003</v>
          </cell>
          <cell r="AL875">
            <v>6.1239999999999997</v>
          </cell>
          <cell r="AM875">
            <v>12.792</v>
          </cell>
        </row>
        <row r="876">
          <cell r="P876">
            <v>0.873</v>
          </cell>
          <cell r="Q876">
            <v>2.7715000000000001</v>
          </cell>
          <cell r="R876">
            <v>9.9969999999999999</v>
          </cell>
          <cell r="S876">
            <v>1.054</v>
          </cell>
          <cell r="T876">
            <v>32.837000000000003</v>
          </cell>
          <cell r="U876">
            <v>1.1978</v>
          </cell>
          <cell r="V876">
            <v>6.516</v>
          </cell>
          <cell r="W876">
            <v>8.3699999999999992</v>
          </cell>
          <cell r="X876">
            <v>7.2430000000000003</v>
          </cell>
          <cell r="Y876">
            <v>6.843</v>
          </cell>
          <cell r="Z876">
            <v>13.632</v>
          </cell>
          <cell r="AA876">
            <v>1.417</v>
          </cell>
          <cell r="AB876">
            <v>13.205</v>
          </cell>
          <cell r="AC876">
            <v>7.97</v>
          </cell>
          <cell r="AD876">
            <v>3.5754999999999999</v>
          </cell>
          <cell r="AE876">
            <v>32.337000000000003</v>
          </cell>
          <cell r="AF876">
            <v>4.0620000000000003</v>
          </cell>
          <cell r="AG876">
            <v>17.54</v>
          </cell>
          <cell r="AH876">
            <v>3.0714999999999999</v>
          </cell>
          <cell r="AI876">
            <v>17.113</v>
          </cell>
          <cell r="AJ876">
            <v>18.04</v>
          </cell>
          <cell r="AK876">
            <v>5.7889999999999997</v>
          </cell>
          <cell r="AL876">
            <v>6.1159999999999997</v>
          </cell>
          <cell r="AM876">
            <v>12.778</v>
          </cell>
        </row>
        <row r="877">
          <cell r="P877">
            <v>0.874</v>
          </cell>
          <cell r="Q877">
            <v>2.7669999999999999</v>
          </cell>
          <cell r="R877">
            <v>9.9860000000000007</v>
          </cell>
          <cell r="S877">
            <v>1.052</v>
          </cell>
          <cell r="T877">
            <v>32.805999999999997</v>
          </cell>
          <cell r="U877">
            <v>1.1963999999999999</v>
          </cell>
          <cell r="V877">
            <v>6.508</v>
          </cell>
          <cell r="W877">
            <v>8.36</v>
          </cell>
          <cell r="X877">
            <v>7.234</v>
          </cell>
          <cell r="Y877">
            <v>6.8339999999999996</v>
          </cell>
          <cell r="Z877">
            <v>13.616</v>
          </cell>
          <cell r="AA877">
            <v>1.4159999999999999</v>
          </cell>
          <cell r="AB877">
            <v>13.19</v>
          </cell>
          <cell r="AC877">
            <v>7.96</v>
          </cell>
          <cell r="AD877">
            <v>3.569</v>
          </cell>
          <cell r="AE877">
            <v>32.305999999999997</v>
          </cell>
          <cell r="AF877">
            <v>4.056</v>
          </cell>
          <cell r="AG877">
            <v>17.52</v>
          </cell>
          <cell r="AH877">
            <v>3.0670000000000002</v>
          </cell>
          <cell r="AI877">
            <v>17.094000000000001</v>
          </cell>
          <cell r="AJ877">
            <v>18.02</v>
          </cell>
          <cell r="AK877">
            <v>5.782</v>
          </cell>
          <cell r="AL877">
            <v>6.1079999999999997</v>
          </cell>
          <cell r="AM877">
            <v>12.763999999999999</v>
          </cell>
        </row>
        <row r="878">
          <cell r="P878">
            <v>0.875</v>
          </cell>
          <cell r="Q878">
            <v>2.7625000000000002</v>
          </cell>
          <cell r="R878">
            <v>9.9749999999999996</v>
          </cell>
          <cell r="S878">
            <v>1.05</v>
          </cell>
          <cell r="T878">
            <v>32.774999999999999</v>
          </cell>
          <cell r="U878">
            <v>1.1950000000000001</v>
          </cell>
          <cell r="V878">
            <v>6.5</v>
          </cell>
          <cell r="W878">
            <v>8.35</v>
          </cell>
          <cell r="X878">
            <v>7.2249999999999996</v>
          </cell>
          <cell r="Y878">
            <v>6.8250000000000002</v>
          </cell>
          <cell r="Z878">
            <v>13.6</v>
          </cell>
          <cell r="AA878">
            <v>1.415</v>
          </cell>
          <cell r="AB878">
            <v>13.175000000000001</v>
          </cell>
          <cell r="AC878">
            <v>7.95</v>
          </cell>
          <cell r="AD878">
            <v>3.5625</v>
          </cell>
          <cell r="AE878">
            <v>32.274999999999999</v>
          </cell>
          <cell r="AF878">
            <v>4.05</v>
          </cell>
          <cell r="AG878">
            <v>17.5</v>
          </cell>
          <cell r="AH878">
            <v>3.0625</v>
          </cell>
          <cell r="AI878">
            <v>17.074999999999999</v>
          </cell>
          <cell r="AJ878">
            <v>18</v>
          </cell>
          <cell r="AK878">
            <v>5.7750000000000004</v>
          </cell>
          <cell r="AL878">
            <v>6.1</v>
          </cell>
          <cell r="AM878">
            <v>12.75</v>
          </cell>
        </row>
        <row r="879">
          <cell r="P879">
            <v>0.876</v>
          </cell>
          <cell r="Q879">
            <v>2.758</v>
          </cell>
          <cell r="R879">
            <v>9.9640000000000004</v>
          </cell>
          <cell r="S879">
            <v>1.048</v>
          </cell>
          <cell r="T879">
            <v>32.744</v>
          </cell>
          <cell r="U879">
            <v>1.1936</v>
          </cell>
          <cell r="V879">
            <v>6.492</v>
          </cell>
          <cell r="W879">
            <v>8.34</v>
          </cell>
          <cell r="X879">
            <v>7.2160000000000002</v>
          </cell>
          <cell r="Y879">
            <v>6.8159999999999998</v>
          </cell>
          <cell r="Z879">
            <v>13.584</v>
          </cell>
          <cell r="AA879">
            <v>1.4139999999999999</v>
          </cell>
          <cell r="AB879">
            <v>13.16</v>
          </cell>
          <cell r="AC879">
            <v>7.94</v>
          </cell>
          <cell r="AD879">
            <v>3.556</v>
          </cell>
          <cell r="AE879">
            <v>32.244</v>
          </cell>
          <cell r="AF879">
            <v>4.0439999999999996</v>
          </cell>
          <cell r="AG879">
            <v>17.48</v>
          </cell>
          <cell r="AH879">
            <v>3.0579999999999998</v>
          </cell>
          <cell r="AI879">
            <v>17.056000000000001</v>
          </cell>
          <cell r="AJ879">
            <v>17.98</v>
          </cell>
          <cell r="AK879">
            <v>5.7679999999999998</v>
          </cell>
          <cell r="AL879">
            <v>6.0919999999999996</v>
          </cell>
          <cell r="AM879">
            <v>12.736000000000001</v>
          </cell>
        </row>
        <row r="880">
          <cell r="P880">
            <v>0.877</v>
          </cell>
          <cell r="Q880">
            <v>2.7534999999999998</v>
          </cell>
          <cell r="R880">
            <v>9.9529999999999994</v>
          </cell>
          <cell r="S880">
            <v>1.046</v>
          </cell>
          <cell r="T880">
            <v>32.713000000000001</v>
          </cell>
          <cell r="U880">
            <v>1.1921999999999999</v>
          </cell>
          <cell r="V880">
            <v>6.484</v>
          </cell>
          <cell r="W880">
            <v>8.33</v>
          </cell>
          <cell r="X880">
            <v>7.2069999999999999</v>
          </cell>
          <cell r="Y880">
            <v>6.8070000000000004</v>
          </cell>
          <cell r="Z880">
            <v>13.568</v>
          </cell>
          <cell r="AA880">
            <v>1.413</v>
          </cell>
          <cell r="AB880">
            <v>13.145</v>
          </cell>
          <cell r="AC880">
            <v>7.93</v>
          </cell>
          <cell r="AD880">
            <v>3.5495000000000001</v>
          </cell>
          <cell r="AE880">
            <v>32.213000000000001</v>
          </cell>
          <cell r="AF880">
            <v>4.0380000000000003</v>
          </cell>
          <cell r="AG880">
            <v>17.46</v>
          </cell>
          <cell r="AH880">
            <v>3.0535000000000001</v>
          </cell>
          <cell r="AI880">
            <v>17.036999999999999</v>
          </cell>
          <cell r="AJ880">
            <v>17.96</v>
          </cell>
          <cell r="AK880">
            <v>5.7610000000000001</v>
          </cell>
          <cell r="AL880">
            <v>6.0839999999999996</v>
          </cell>
          <cell r="AM880">
            <v>12.722</v>
          </cell>
        </row>
        <row r="881">
          <cell r="P881">
            <v>0.878</v>
          </cell>
          <cell r="Q881">
            <v>2.7490000000000001</v>
          </cell>
          <cell r="R881">
            <v>9.9420000000000002</v>
          </cell>
          <cell r="S881">
            <v>1.044</v>
          </cell>
          <cell r="T881">
            <v>32.682000000000002</v>
          </cell>
          <cell r="U881">
            <v>1.1908000000000001</v>
          </cell>
          <cell r="V881">
            <v>6.476</v>
          </cell>
          <cell r="W881">
            <v>8.32</v>
          </cell>
          <cell r="X881">
            <v>7.1980000000000004</v>
          </cell>
          <cell r="Y881">
            <v>6.798</v>
          </cell>
          <cell r="Z881">
            <v>13.552</v>
          </cell>
          <cell r="AA881">
            <v>1.4119999999999999</v>
          </cell>
          <cell r="AB881">
            <v>13.13</v>
          </cell>
          <cell r="AC881">
            <v>7.92</v>
          </cell>
          <cell r="AD881">
            <v>3.5430000000000001</v>
          </cell>
          <cell r="AE881">
            <v>32.182000000000002</v>
          </cell>
          <cell r="AF881">
            <v>4.032</v>
          </cell>
          <cell r="AG881">
            <v>17.440000000000001</v>
          </cell>
          <cell r="AH881">
            <v>3.0489999999999999</v>
          </cell>
          <cell r="AI881">
            <v>17.018000000000001</v>
          </cell>
          <cell r="AJ881">
            <v>17.940000000000001</v>
          </cell>
          <cell r="AK881">
            <v>5.7539999999999996</v>
          </cell>
          <cell r="AL881">
            <v>6.0759999999999996</v>
          </cell>
          <cell r="AM881">
            <v>12.708</v>
          </cell>
        </row>
        <row r="882">
          <cell r="P882">
            <v>0.879</v>
          </cell>
          <cell r="Q882">
            <v>2.7444999999999999</v>
          </cell>
          <cell r="R882">
            <v>9.9309999999999992</v>
          </cell>
          <cell r="S882">
            <v>1.042</v>
          </cell>
          <cell r="T882">
            <v>32.651000000000003</v>
          </cell>
          <cell r="U882">
            <v>1.1894</v>
          </cell>
          <cell r="V882">
            <v>6.468</v>
          </cell>
          <cell r="W882">
            <v>8.31</v>
          </cell>
          <cell r="X882">
            <v>7.1890000000000001</v>
          </cell>
          <cell r="Y882">
            <v>6.7889999999999997</v>
          </cell>
          <cell r="Z882">
            <v>13.536</v>
          </cell>
          <cell r="AA882">
            <v>1.411</v>
          </cell>
          <cell r="AB882">
            <v>13.115</v>
          </cell>
          <cell r="AC882">
            <v>7.91</v>
          </cell>
          <cell r="AD882">
            <v>3.5365000000000002</v>
          </cell>
          <cell r="AE882">
            <v>32.151000000000003</v>
          </cell>
          <cell r="AF882">
            <v>4.0259999999999998</v>
          </cell>
          <cell r="AG882">
            <v>17.420000000000002</v>
          </cell>
          <cell r="AH882">
            <v>3.0445000000000002</v>
          </cell>
          <cell r="AI882">
            <v>16.998999999999999</v>
          </cell>
          <cell r="AJ882">
            <v>17.920000000000002</v>
          </cell>
          <cell r="AK882">
            <v>5.7469999999999999</v>
          </cell>
          <cell r="AL882">
            <v>6.0679999999999996</v>
          </cell>
          <cell r="AM882">
            <v>12.694000000000001</v>
          </cell>
        </row>
        <row r="883">
          <cell r="P883">
            <v>0.88</v>
          </cell>
          <cell r="Q883">
            <v>2.74</v>
          </cell>
          <cell r="R883">
            <v>9.92</v>
          </cell>
          <cell r="S883">
            <v>1.04</v>
          </cell>
          <cell r="T883">
            <v>32.619999999999997</v>
          </cell>
          <cell r="U883">
            <v>1.1879999999999999</v>
          </cell>
          <cell r="V883">
            <v>6.46</v>
          </cell>
          <cell r="W883">
            <v>8.3000000000000007</v>
          </cell>
          <cell r="X883">
            <v>7.18</v>
          </cell>
          <cell r="Y883">
            <v>6.78</v>
          </cell>
          <cell r="Z883">
            <v>13.52</v>
          </cell>
          <cell r="AA883">
            <v>1.41</v>
          </cell>
          <cell r="AB883">
            <v>13.1</v>
          </cell>
          <cell r="AC883">
            <v>7.9</v>
          </cell>
          <cell r="AD883">
            <v>3.53</v>
          </cell>
          <cell r="AE883">
            <v>32.119999999999997</v>
          </cell>
          <cell r="AF883">
            <v>4.0199999999999996</v>
          </cell>
          <cell r="AG883">
            <v>17.399999999999999</v>
          </cell>
          <cell r="AH883">
            <v>3.04</v>
          </cell>
          <cell r="AI883">
            <v>16.98</v>
          </cell>
          <cell r="AJ883">
            <v>17.899999999999999</v>
          </cell>
          <cell r="AK883">
            <v>5.74</v>
          </cell>
          <cell r="AL883">
            <v>6.06</v>
          </cell>
          <cell r="AM883">
            <v>12.68</v>
          </cell>
        </row>
        <row r="884">
          <cell r="P884">
            <v>0.88100000000000001</v>
          </cell>
          <cell r="Q884">
            <v>2.7355</v>
          </cell>
          <cell r="R884">
            <v>9.9090000000000007</v>
          </cell>
          <cell r="S884">
            <v>1.038</v>
          </cell>
          <cell r="T884">
            <v>32.588999999999999</v>
          </cell>
          <cell r="U884">
            <v>1.1866000000000001</v>
          </cell>
          <cell r="V884">
            <v>6.452</v>
          </cell>
          <cell r="W884">
            <v>8.2899999999999991</v>
          </cell>
          <cell r="X884">
            <v>7.1710000000000003</v>
          </cell>
          <cell r="Y884">
            <v>6.7709999999999999</v>
          </cell>
          <cell r="Z884">
            <v>13.504</v>
          </cell>
          <cell r="AA884">
            <v>1.409</v>
          </cell>
          <cell r="AB884">
            <v>13.085000000000001</v>
          </cell>
          <cell r="AC884">
            <v>7.89</v>
          </cell>
          <cell r="AD884">
            <v>3.5234999999999999</v>
          </cell>
          <cell r="AE884">
            <v>32.088999999999999</v>
          </cell>
          <cell r="AF884">
            <v>4.0140000000000002</v>
          </cell>
          <cell r="AG884">
            <v>17.38</v>
          </cell>
          <cell r="AH884">
            <v>3.0354999999999999</v>
          </cell>
          <cell r="AI884">
            <v>16.960999999999999</v>
          </cell>
          <cell r="AJ884">
            <v>17.88</v>
          </cell>
          <cell r="AK884">
            <v>5.7329999999999997</v>
          </cell>
          <cell r="AL884">
            <v>6.0519999999999996</v>
          </cell>
          <cell r="AM884">
            <v>12.666</v>
          </cell>
        </row>
        <row r="885">
          <cell r="P885">
            <v>0.88200000000000001</v>
          </cell>
          <cell r="Q885">
            <v>2.7309999999999999</v>
          </cell>
          <cell r="R885">
            <v>9.8979999999999997</v>
          </cell>
          <cell r="S885">
            <v>1.036</v>
          </cell>
          <cell r="T885">
            <v>32.558</v>
          </cell>
          <cell r="U885">
            <v>1.1852</v>
          </cell>
          <cell r="V885">
            <v>6.444</v>
          </cell>
          <cell r="W885">
            <v>8.2799999999999994</v>
          </cell>
          <cell r="X885">
            <v>7.1619999999999999</v>
          </cell>
          <cell r="Y885">
            <v>6.7619999999999996</v>
          </cell>
          <cell r="Z885">
            <v>13.488</v>
          </cell>
          <cell r="AA885">
            <v>1.4079999999999999</v>
          </cell>
          <cell r="AB885">
            <v>13.07</v>
          </cell>
          <cell r="AC885">
            <v>7.88</v>
          </cell>
          <cell r="AD885">
            <v>3.5169999999999999</v>
          </cell>
          <cell r="AE885">
            <v>32.058</v>
          </cell>
          <cell r="AF885">
            <v>4.008</v>
          </cell>
          <cell r="AG885">
            <v>17.36</v>
          </cell>
          <cell r="AH885">
            <v>3.0310000000000001</v>
          </cell>
          <cell r="AI885">
            <v>16.942</v>
          </cell>
          <cell r="AJ885">
            <v>17.86</v>
          </cell>
          <cell r="AK885">
            <v>5.726</v>
          </cell>
          <cell r="AL885">
            <v>6.0439999999999996</v>
          </cell>
          <cell r="AM885">
            <v>12.651999999999999</v>
          </cell>
        </row>
        <row r="886">
          <cell r="P886">
            <v>0.88300000000000001</v>
          </cell>
          <cell r="Q886">
            <v>2.7265000000000001</v>
          </cell>
          <cell r="R886">
            <v>9.8870000000000005</v>
          </cell>
          <cell r="S886">
            <v>1.034</v>
          </cell>
          <cell r="T886">
            <v>32.527000000000001</v>
          </cell>
          <cell r="U886">
            <v>1.1838</v>
          </cell>
          <cell r="V886">
            <v>6.4359999999999999</v>
          </cell>
          <cell r="W886">
            <v>8.27</v>
          </cell>
          <cell r="X886">
            <v>7.1529999999999996</v>
          </cell>
          <cell r="Y886">
            <v>6.7530000000000001</v>
          </cell>
          <cell r="Z886">
            <v>13.472</v>
          </cell>
          <cell r="AA886">
            <v>1.407</v>
          </cell>
          <cell r="AB886">
            <v>13.055</v>
          </cell>
          <cell r="AC886">
            <v>7.87</v>
          </cell>
          <cell r="AD886">
            <v>3.5105</v>
          </cell>
          <cell r="AE886">
            <v>32.027000000000001</v>
          </cell>
          <cell r="AF886">
            <v>4.0019999999999998</v>
          </cell>
          <cell r="AG886">
            <v>17.34</v>
          </cell>
          <cell r="AH886">
            <v>3.0265</v>
          </cell>
          <cell r="AI886">
            <v>16.922999999999998</v>
          </cell>
          <cell r="AJ886">
            <v>17.84</v>
          </cell>
          <cell r="AK886">
            <v>5.7190000000000003</v>
          </cell>
          <cell r="AL886">
            <v>6.0359999999999996</v>
          </cell>
          <cell r="AM886">
            <v>12.638</v>
          </cell>
        </row>
        <row r="887">
          <cell r="P887">
            <v>0.88400000000000001</v>
          </cell>
          <cell r="Q887">
            <v>2.722</v>
          </cell>
          <cell r="R887">
            <v>9.8759999999999994</v>
          </cell>
          <cell r="S887">
            <v>1.032</v>
          </cell>
          <cell r="T887">
            <v>32.496000000000002</v>
          </cell>
          <cell r="U887">
            <v>1.1823999999999999</v>
          </cell>
          <cell r="V887">
            <v>6.4279999999999999</v>
          </cell>
          <cell r="W887">
            <v>8.26</v>
          </cell>
          <cell r="X887">
            <v>7.1440000000000001</v>
          </cell>
          <cell r="Y887">
            <v>6.7439999999999998</v>
          </cell>
          <cell r="Z887">
            <v>13.456</v>
          </cell>
          <cell r="AA887">
            <v>1.4059999999999999</v>
          </cell>
          <cell r="AB887">
            <v>13.04</v>
          </cell>
          <cell r="AC887">
            <v>7.86</v>
          </cell>
          <cell r="AD887">
            <v>3.504</v>
          </cell>
          <cell r="AE887">
            <v>31.995999999999999</v>
          </cell>
          <cell r="AF887">
            <v>3.996</v>
          </cell>
          <cell r="AG887">
            <v>17.32</v>
          </cell>
          <cell r="AH887">
            <v>3.0219999999999998</v>
          </cell>
          <cell r="AI887">
            <v>16.904</v>
          </cell>
          <cell r="AJ887">
            <v>17.82</v>
          </cell>
          <cell r="AK887">
            <v>5.7119999999999997</v>
          </cell>
          <cell r="AL887">
            <v>6.0279999999999996</v>
          </cell>
          <cell r="AM887">
            <v>12.624000000000001</v>
          </cell>
        </row>
        <row r="888">
          <cell r="P888">
            <v>0.88500000000000001</v>
          </cell>
          <cell r="Q888">
            <v>2.7174999999999998</v>
          </cell>
          <cell r="R888">
            <v>9.8650000000000002</v>
          </cell>
          <cell r="S888">
            <v>1.03</v>
          </cell>
          <cell r="T888">
            <v>32.465000000000003</v>
          </cell>
          <cell r="U888">
            <v>1.181</v>
          </cell>
          <cell r="V888">
            <v>6.42</v>
          </cell>
          <cell r="W888">
            <v>8.25</v>
          </cell>
          <cell r="X888">
            <v>7.1349999999999998</v>
          </cell>
          <cell r="Y888">
            <v>6.7350000000000003</v>
          </cell>
          <cell r="Z888">
            <v>13.44</v>
          </cell>
          <cell r="AA888">
            <v>1.405</v>
          </cell>
          <cell r="AB888">
            <v>13.025</v>
          </cell>
          <cell r="AC888">
            <v>7.85</v>
          </cell>
          <cell r="AD888">
            <v>3.4975000000000001</v>
          </cell>
          <cell r="AE888">
            <v>31.965</v>
          </cell>
          <cell r="AF888">
            <v>3.99</v>
          </cell>
          <cell r="AG888">
            <v>17.3</v>
          </cell>
          <cell r="AH888">
            <v>3.0175000000000001</v>
          </cell>
          <cell r="AI888">
            <v>16.885000000000002</v>
          </cell>
          <cell r="AJ888">
            <v>17.8</v>
          </cell>
          <cell r="AK888">
            <v>5.7050000000000001</v>
          </cell>
          <cell r="AL888">
            <v>6.02</v>
          </cell>
          <cell r="AM888">
            <v>12.61</v>
          </cell>
        </row>
        <row r="889">
          <cell r="P889">
            <v>0.88600000000000001</v>
          </cell>
          <cell r="Q889">
            <v>2.7130000000000001</v>
          </cell>
          <cell r="R889">
            <v>9.8539999999999992</v>
          </cell>
          <cell r="S889">
            <v>1.028</v>
          </cell>
          <cell r="T889">
            <v>32.433999999999997</v>
          </cell>
          <cell r="U889">
            <v>1.1796</v>
          </cell>
          <cell r="V889">
            <v>6.4119999999999999</v>
          </cell>
          <cell r="W889">
            <v>8.24</v>
          </cell>
          <cell r="X889">
            <v>7.1260000000000003</v>
          </cell>
          <cell r="Y889">
            <v>6.726</v>
          </cell>
          <cell r="Z889">
            <v>13.423999999999999</v>
          </cell>
          <cell r="AA889">
            <v>1.4039999999999999</v>
          </cell>
          <cell r="AB889">
            <v>13.01</v>
          </cell>
          <cell r="AC889">
            <v>7.84</v>
          </cell>
          <cell r="AD889">
            <v>3.4910000000000001</v>
          </cell>
          <cell r="AE889">
            <v>31.934000000000001</v>
          </cell>
          <cell r="AF889">
            <v>3.984</v>
          </cell>
          <cell r="AG889">
            <v>17.28</v>
          </cell>
          <cell r="AH889">
            <v>3.0129999999999999</v>
          </cell>
          <cell r="AI889">
            <v>16.866</v>
          </cell>
          <cell r="AJ889">
            <v>17.78</v>
          </cell>
          <cell r="AK889">
            <v>5.6980000000000004</v>
          </cell>
          <cell r="AL889">
            <v>6.0119999999999996</v>
          </cell>
          <cell r="AM889">
            <v>12.596</v>
          </cell>
        </row>
        <row r="890">
          <cell r="P890">
            <v>0.88700000000000001</v>
          </cell>
          <cell r="Q890">
            <v>2.7084999999999999</v>
          </cell>
          <cell r="R890">
            <v>9.843</v>
          </cell>
          <cell r="S890">
            <v>1.026</v>
          </cell>
          <cell r="T890">
            <v>32.402999999999999</v>
          </cell>
          <cell r="U890">
            <v>1.1781999999999999</v>
          </cell>
          <cell r="V890">
            <v>6.4039999999999999</v>
          </cell>
          <cell r="W890">
            <v>8.23</v>
          </cell>
          <cell r="X890">
            <v>7.117</v>
          </cell>
          <cell r="Y890">
            <v>6.7169999999999996</v>
          </cell>
          <cell r="Z890">
            <v>13.407999999999999</v>
          </cell>
          <cell r="AA890">
            <v>1.403</v>
          </cell>
          <cell r="AB890">
            <v>12.994999999999999</v>
          </cell>
          <cell r="AC890">
            <v>7.83</v>
          </cell>
          <cell r="AD890">
            <v>3.4845000000000002</v>
          </cell>
          <cell r="AE890">
            <v>31.902999999999999</v>
          </cell>
          <cell r="AF890">
            <v>3.9780000000000002</v>
          </cell>
          <cell r="AG890">
            <v>17.260000000000002</v>
          </cell>
          <cell r="AH890">
            <v>3.0085000000000002</v>
          </cell>
          <cell r="AI890">
            <v>16.847000000000001</v>
          </cell>
          <cell r="AJ890">
            <v>17.760000000000002</v>
          </cell>
          <cell r="AK890">
            <v>5.6909999999999998</v>
          </cell>
          <cell r="AL890">
            <v>6.0039999999999996</v>
          </cell>
          <cell r="AM890">
            <v>12.582000000000001</v>
          </cell>
        </row>
        <row r="891">
          <cell r="P891">
            <v>0.88800000000000001</v>
          </cell>
          <cell r="Q891">
            <v>2.7040000000000002</v>
          </cell>
          <cell r="R891">
            <v>9.8320000000000007</v>
          </cell>
          <cell r="S891">
            <v>1.024</v>
          </cell>
          <cell r="T891">
            <v>32.372</v>
          </cell>
          <cell r="U891">
            <v>1.1768000000000001</v>
          </cell>
          <cell r="V891">
            <v>6.3959999999999999</v>
          </cell>
          <cell r="W891">
            <v>8.2200000000000006</v>
          </cell>
          <cell r="X891">
            <v>7.1079999999999997</v>
          </cell>
          <cell r="Y891">
            <v>6.7080000000000002</v>
          </cell>
          <cell r="Z891">
            <v>13.391999999999999</v>
          </cell>
          <cell r="AA891">
            <v>1.4019999999999999</v>
          </cell>
          <cell r="AB891">
            <v>12.98</v>
          </cell>
          <cell r="AC891">
            <v>7.82</v>
          </cell>
          <cell r="AD891">
            <v>3.4780000000000002</v>
          </cell>
          <cell r="AE891">
            <v>31.872</v>
          </cell>
          <cell r="AF891">
            <v>3.972</v>
          </cell>
          <cell r="AG891">
            <v>17.239999999999998</v>
          </cell>
          <cell r="AH891">
            <v>3.004</v>
          </cell>
          <cell r="AI891">
            <v>16.827999999999999</v>
          </cell>
          <cell r="AJ891">
            <v>17.739999999999998</v>
          </cell>
          <cell r="AK891">
            <v>5.6840000000000002</v>
          </cell>
          <cell r="AL891">
            <v>5.9960000000000004</v>
          </cell>
          <cell r="AM891">
            <v>12.568</v>
          </cell>
        </row>
        <row r="892">
          <cell r="P892">
            <v>0.88900000000000001</v>
          </cell>
          <cell r="Q892">
            <v>2.6995</v>
          </cell>
          <cell r="R892">
            <v>9.8209999999999997</v>
          </cell>
          <cell r="S892">
            <v>1.022</v>
          </cell>
          <cell r="T892">
            <v>32.341000000000001</v>
          </cell>
          <cell r="U892">
            <v>1.1754</v>
          </cell>
          <cell r="V892">
            <v>6.3879999999999999</v>
          </cell>
          <cell r="W892">
            <v>8.2100000000000009</v>
          </cell>
          <cell r="X892">
            <v>7.0990000000000002</v>
          </cell>
          <cell r="Y892">
            <v>6.6989999999999998</v>
          </cell>
          <cell r="Z892">
            <v>13.375999999999999</v>
          </cell>
          <cell r="AA892">
            <v>1.401</v>
          </cell>
          <cell r="AB892">
            <v>12.965</v>
          </cell>
          <cell r="AC892">
            <v>7.81</v>
          </cell>
          <cell r="AD892">
            <v>3.4714999999999998</v>
          </cell>
          <cell r="AE892">
            <v>31.841000000000001</v>
          </cell>
          <cell r="AF892">
            <v>3.9660000000000002</v>
          </cell>
          <cell r="AG892">
            <v>17.22</v>
          </cell>
          <cell r="AH892">
            <v>2.9994999999999998</v>
          </cell>
          <cell r="AI892">
            <v>16.809000000000001</v>
          </cell>
          <cell r="AJ892">
            <v>17.72</v>
          </cell>
          <cell r="AK892">
            <v>5.6769999999999996</v>
          </cell>
          <cell r="AL892">
            <v>5.9880000000000004</v>
          </cell>
          <cell r="AM892">
            <v>12.554</v>
          </cell>
        </row>
        <row r="893">
          <cell r="P893">
            <v>0.89</v>
          </cell>
          <cell r="Q893">
            <v>2.6949999999999998</v>
          </cell>
          <cell r="R893">
            <v>9.81</v>
          </cell>
          <cell r="S893">
            <v>1.02</v>
          </cell>
          <cell r="T893">
            <v>32.31</v>
          </cell>
          <cell r="U893">
            <v>1.1739999999999999</v>
          </cell>
          <cell r="V893">
            <v>6.38</v>
          </cell>
          <cell r="W893">
            <v>8.1999999999999993</v>
          </cell>
          <cell r="X893">
            <v>7.09</v>
          </cell>
          <cell r="Y893">
            <v>6.69</v>
          </cell>
          <cell r="Z893">
            <v>13.36</v>
          </cell>
          <cell r="AA893">
            <v>1.4</v>
          </cell>
          <cell r="AB893">
            <v>12.95</v>
          </cell>
          <cell r="AC893">
            <v>7.8</v>
          </cell>
          <cell r="AD893">
            <v>3.4649999999999999</v>
          </cell>
          <cell r="AE893">
            <v>31.81</v>
          </cell>
          <cell r="AF893">
            <v>3.96</v>
          </cell>
          <cell r="AG893">
            <v>17.2</v>
          </cell>
          <cell r="AH893">
            <v>2.9950000000000001</v>
          </cell>
          <cell r="AI893">
            <v>16.79</v>
          </cell>
          <cell r="AJ893">
            <v>17.7</v>
          </cell>
          <cell r="AK893">
            <v>5.67</v>
          </cell>
          <cell r="AL893">
            <v>5.98</v>
          </cell>
          <cell r="AM893">
            <v>12.54</v>
          </cell>
        </row>
        <row r="894">
          <cell r="P894">
            <v>0.89100000000000001</v>
          </cell>
          <cell r="Q894">
            <v>2.6905000000000001</v>
          </cell>
          <cell r="R894">
            <v>9.7989999999999995</v>
          </cell>
          <cell r="S894">
            <v>1.018</v>
          </cell>
          <cell r="T894">
            <v>32.279000000000003</v>
          </cell>
          <cell r="U894">
            <v>1.1726000000000001</v>
          </cell>
          <cell r="V894">
            <v>6.3719999999999999</v>
          </cell>
          <cell r="W894">
            <v>8.19</v>
          </cell>
          <cell r="X894">
            <v>7.0810000000000004</v>
          </cell>
          <cell r="Y894">
            <v>6.681</v>
          </cell>
          <cell r="Z894">
            <v>13.343999999999999</v>
          </cell>
          <cell r="AA894">
            <v>1.399</v>
          </cell>
          <cell r="AB894">
            <v>12.935</v>
          </cell>
          <cell r="AC894">
            <v>7.79</v>
          </cell>
          <cell r="AD894">
            <v>3.4584999999999999</v>
          </cell>
          <cell r="AE894">
            <v>31.779</v>
          </cell>
          <cell r="AF894">
            <v>3.9540000000000002</v>
          </cell>
          <cell r="AG894">
            <v>17.18</v>
          </cell>
          <cell r="AH894">
            <v>2.9904999999999999</v>
          </cell>
          <cell r="AI894">
            <v>16.771000000000001</v>
          </cell>
          <cell r="AJ894">
            <v>17.68</v>
          </cell>
          <cell r="AK894">
            <v>5.6630000000000003</v>
          </cell>
          <cell r="AL894">
            <v>5.9720000000000004</v>
          </cell>
          <cell r="AM894">
            <v>12.526</v>
          </cell>
        </row>
        <row r="895">
          <cell r="P895">
            <v>0.89200000000000002</v>
          </cell>
          <cell r="Q895">
            <v>2.6859999999999999</v>
          </cell>
          <cell r="R895">
            <v>9.7880000000000003</v>
          </cell>
          <cell r="S895">
            <v>1.016</v>
          </cell>
          <cell r="T895">
            <v>32.247999999999998</v>
          </cell>
          <cell r="U895">
            <v>1.1712</v>
          </cell>
          <cell r="V895">
            <v>6.3639999999999999</v>
          </cell>
          <cell r="W895">
            <v>8.18</v>
          </cell>
          <cell r="X895">
            <v>7.0720000000000001</v>
          </cell>
          <cell r="Y895">
            <v>6.6719999999999997</v>
          </cell>
          <cell r="Z895">
            <v>13.327999999999999</v>
          </cell>
          <cell r="AA895">
            <v>1.3979999999999999</v>
          </cell>
          <cell r="AB895">
            <v>12.92</v>
          </cell>
          <cell r="AC895">
            <v>7.78</v>
          </cell>
          <cell r="AD895">
            <v>3.452</v>
          </cell>
          <cell r="AE895">
            <v>31.748000000000001</v>
          </cell>
          <cell r="AF895">
            <v>3.948</v>
          </cell>
          <cell r="AG895">
            <v>17.16</v>
          </cell>
          <cell r="AH895">
            <v>2.9860000000000002</v>
          </cell>
          <cell r="AI895">
            <v>16.751999999999999</v>
          </cell>
          <cell r="AJ895">
            <v>17.66</v>
          </cell>
          <cell r="AK895">
            <v>5.6559999999999997</v>
          </cell>
          <cell r="AL895">
            <v>5.9640000000000004</v>
          </cell>
          <cell r="AM895">
            <v>12.512</v>
          </cell>
        </row>
        <row r="896">
          <cell r="P896">
            <v>0.89300000000000002</v>
          </cell>
          <cell r="Q896">
            <v>2.6815000000000002</v>
          </cell>
          <cell r="R896">
            <v>9.7769999999999992</v>
          </cell>
          <cell r="S896">
            <v>1.014</v>
          </cell>
          <cell r="T896">
            <v>32.216999999999999</v>
          </cell>
          <cell r="U896">
            <v>1.1698</v>
          </cell>
          <cell r="V896">
            <v>6.3559999999999999</v>
          </cell>
          <cell r="W896">
            <v>8.17</v>
          </cell>
          <cell r="X896">
            <v>7.0629999999999997</v>
          </cell>
          <cell r="Y896">
            <v>6.6630000000000003</v>
          </cell>
          <cell r="Z896">
            <v>13.311999999999999</v>
          </cell>
          <cell r="AA896">
            <v>1.397</v>
          </cell>
          <cell r="AB896">
            <v>12.904999999999999</v>
          </cell>
          <cell r="AC896">
            <v>7.77</v>
          </cell>
          <cell r="AD896">
            <v>3.4455</v>
          </cell>
          <cell r="AE896">
            <v>31.716999999999999</v>
          </cell>
          <cell r="AF896">
            <v>3.9420000000000002</v>
          </cell>
          <cell r="AG896">
            <v>17.14</v>
          </cell>
          <cell r="AH896">
            <v>2.9815</v>
          </cell>
          <cell r="AI896">
            <v>16.733000000000001</v>
          </cell>
          <cell r="AJ896">
            <v>17.64</v>
          </cell>
          <cell r="AK896">
            <v>5.649</v>
          </cell>
          <cell r="AL896">
            <v>5.9560000000000004</v>
          </cell>
          <cell r="AM896">
            <v>12.497999999999999</v>
          </cell>
        </row>
        <row r="897">
          <cell r="P897">
            <v>0.89400000000000002</v>
          </cell>
          <cell r="Q897">
            <v>2.677</v>
          </cell>
          <cell r="R897">
            <v>9.766</v>
          </cell>
          <cell r="S897">
            <v>1.012</v>
          </cell>
          <cell r="T897">
            <v>32.186</v>
          </cell>
          <cell r="U897">
            <v>1.1684000000000001</v>
          </cell>
          <cell r="V897">
            <v>6.3479999999999999</v>
          </cell>
          <cell r="W897">
            <v>8.16</v>
          </cell>
          <cell r="X897">
            <v>7.0540000000000003</v>
          </cell>
          <cell r="Y897">
            <v>6.6539999999999999</v>
          </cell>
          <cell r="Z897">
            <v>13.295999999999999</v>
          </cell>
          <cell r="AA897">
            <v>1.3959999999999999</v>
          </cell>
          <cell r="AB897">
            <v>12.89</v>
          </cell>
          <cell r="AC897">
            <v>7.76</v>
          </cell>
          <cell r="AD897">
            <v>3.4390000000000001</v>
          </cell>
          <cell r="AE897">
            <v>31.686</v>
          </cell>
          <cell r="AF897">
            <v>3.9359999999999999</v>
          </cell>
          <cell r="AG897">
            <v>17.12</v>
          </cell>
          <cell r="AH897">
            <v>2.9769999999999999</v>
          </cell>
          <cell r="AI897">
            <v>16.713999999999999</v>
          </cell>
          <cell r="AJ897">
            <v>17.62</v>
          </cell>
          <cell r="AK897">
            <v>5.6420000000000003</v>
          </cell>
          <cell r="AL897">
            <v>5.9480000000000004</v>
          </cell>
          <cell r="AM897">
            <v>12.484</v>
          </cell>
        </row>
        <row r="898">
          <cell r="P898">
            <v>0.89500000000000002</v>
          </cell>
          <cell r="Q898">
            <v>2.6724999999999999</v>
          </cell>
          <cell r="R898">
            <v>9.7550000000000008</v>
          </cell>
          <cell r="S898">
            <v>1.01</v>
          </cell>
          <cell r="T898">
            <v>32.155000000000001</v>
          </cell>
          <cell r="U898">
            <v>1.167</v>
          </cell>
          <cell r="V898">
            <v>6.34</v>
          </cell>
          <cell r="W898">
            <v>8.15</v>
          </cell>
          <cell r="X898">
            <v>7.0449999999999999</v>
          </cell>
          <cell r="Y898">
            <v>6.6449999999999996</v>
          </cell>
          <cell r="Z898">
            <v>13.28</v>
          </cell>
          <cell r="AA898">
            <v>1.395</v>
          </cell>
          <cell r="AB898">
            <v>12.875</v>
          </cell>
          <cell r="AC898">
            <v>7.75</v>
          </cell>
          <cell r="AD898">
            <v>3.4325000000000001</v>
          </cell>
          <cell r="AE898">
            <v>31.655000000000001</v>
          </cell>
          <cell r="AF898">
            <v>3.93</v>
          </cell>
          <cell r="AG898">
            <v>17.100000000000001</v>
          </cell>
          <cell r="AH898">
            <v>2.9725000000000001</v>
          </cell>
          <cell r="AI898">
            <v>16.695</v>
          </cell>
          <cell r="AJ898">
            <v>17.600000000000001</v>
          </cell>
          <cell r="AK898">
            <v>5.6349999999999998</v>
          </cell>
          <cell r="AL898">
            <v>5.94</v>
          </cell>
          <cell r="AM898">
            <v>12.47</v>
          </cell>
        </row>
        <row r="899">
          <cell r="P899">
            <v>0.89600000000000002</v>
          </cell>
          <cell r="Q899">
            <v>2.6680000000000001</v>
          </cell>
          <cell r="R899">
            <v>9.7439999999999998</v>
          </cell>
          <cell r="S899">
            <v>1.008</v>
          </cell>
          <cell r="T899">
            <v>32.124000000000002</v>
          </cell>
          <cell r="U899">
            <v>1.1656</v>
          </cell>
          <cell r="V899">
            <v>6.3319999999999999</v>
          </cell>
          <cell r="W899">
            <v>8.14</v>
          </cell>
          <cell r="X899">
            <v>7.0359999999999996</v>
          </cell>
          <cell r="Y899">
            <v>6.6360000000000001</v>
          </cell>
          <cell r="Z899">
            <v>13.263999999999999</v>
          </cell>
          <cell r="AA899">
            <v>1.3939999999999999</v>
          </cell>
          <cell r="AB899">
            <v>12.86</v>
          </cell>
          <cell r="AC899">
            <v>7.74</v>
          </cell>
          <cell r="AD899">
            <v>3.4260000000000002</v>
          </cell>
          <cell r="AE899">
            <v>31.623999999999999</v>
          </cell>
          <cell r="AF899">
            <v>3.9239999999999999</v>
          </cell>
          <cell r="AG899">
            <v>17.079999999999998</v>
          </cell>
          <cell r="AH899">
            <v>2.968</v>
          </cell>
          <cell r="AI899">
            <v>16.675999999999998</v>
          </cell>
          <cell r="AJ899">
            <v>17.579999999999998</v>
          </cell>
          <cell r="AK899">
            <v>5.6280000000000001</v>
          </cell>
          <cell r="AL899">
            <v>5.9320000000000004</v>
          </cell>
          <cell r="AM899">
            <v>12.456</v>
          </cell>
        </row>
        <row r="900">
          <cell r="P900">
            <v>0.89700000000000002</v>
          </cell>
          <cell r="Q900">
            <v>2.6635</v>
          </cell>
          <cell r="R900">
            <v>9.7330000000000005</v>
          </cell>
          <cell r="S900">
            <v>1.006</v>
          </cell>
          <cell r="T900">
            <v>32.093000000000004</v>
          </cell>
          <cell r="U900">
            <v>1.1641999999999999</v>
          </cell>
          <cell r="V900">
            <v>6.3239999999999998</v>
          </cell>
          <cell r="W900">
            <v>8.1300000000000008</v>
          </cell>
          <cell r="X900">
            <v>7.0270000000000001</v>
          </cell>
          <cell r="Y900">
            <v>6.6269999999999998</v>
          </cell>
          <cell r="Z900">
            <v>13.247999999999999</v>
          </cell>
          <cell r="AA900">
            <v>1.393</v>
          </cell>
          <cell r="AB900">
            <v>12.845000000000001</v>
          </cell>
          <cell r="AC900">
            <v>7.73</v>
          </cell>
          <cell r="AD900">
            <v>3.4195000000000002</v>
          </cell>
          <cell r="AE900">
            <v>31.593</v>
          </cell>
          <cell r="AF900">
            <v>3.9180000000000001</v>
          </cell>
          <cell r="AG900">
            <v>17.059999999999999</v>
          </cell>
          <cell r="AH900">
            <v>2.9634999999999998</v>
          </cell>
          <cell r="AI900">
            <v>16.657</v>
          </cell>
          <cell r="AJ900">
            <v>17.559999999999999</v>
          </cell>
          <cell r="AK900">
            <v>5.6210000000000004</v>
          </cell>
          <cell r="AL900">
            <v>5.9240000000000004</v>
          </cell>
          <cell r="AM900">
            <v>12.442</v>
          </cell>
        </row>
        <row r="901">
          <cell r="P901">
            <v>0.89800000000000002</v>
          </cell>
          <cell r="Q901">
            <v>2.6589999999999998</v>
          </cell>
          <cell r="R901">
            <v>9.7219999999999995</v>
          </cell>
          <cell r="S901">
            <v>1.004</v>
          </cell>
          <cell r="T901">
            <v>32.061999999999998</v>
          </cell>
          <cell r="U901">
            <v>1.1628000000000001</v>
          </cell>
          <cell r="V901">
            <v>6.3159999999999998</v>
          </cell>
          <cell r="W901">
            <v>8.1199999999999992</v>
          </cell>
          <cell r="X901">
            <v>7.0179999999999998</v>
          </cell>
          <cell r="Y901">
            <v>6.6180000000000003</v>
          </cell>
          <cell r="Z901">
            <v>13.231999999999999</v>
          </cell>
          <cell r="AA901">
            <v>1.3919999999999999</v>
          </cell>
          <cell r="AB901">
            <v>12.83</v>
          </cell>
          <cell r="AC901">
            <v>7.72</v>
          </cell>
          <cell r="AD901">
            <v>3.4129999999999998</v>
          </cell>
          <cell r="AE901">
            <v>31.562000000000001</v>
          </cell>
          <cell r="AF901">
            <v>3.9119999999999999</v>
          </cell>
          <cell r="AG901">
            <v>17.04</v>
          </cell>
          <cell r="AH901">
            <v>2.9590000000000001</v>
          </cell>
          <cell r="AI901">
            <v>16.638000000000002</v>
          </cell>
          <cell r="AJ901">
            <v>17.54</v>
          </cell>
          <cell r="AK901">
            <v>5.6139999999999999</v>
          </cell>
          <cell r="AL901">
            <v>5.9160000000000004</v>
          </cell>
          <cell r="AM901">
            <v>12.428000000000001</v>
          </cell>
        </row>
        <row r="902">
          <cell r="P902">
            <v>0.89900000000000002</v>
          </cell>
          <cell r="Q902">
            <v>2.6545000000000001</v>
          </cell>
          <cell r="R902">
            <v>9.7110000000000003</v>
          </cell>
          <cell r="S902">
            <v>1.002</v>
          </cell>
          <cell r="T902">
            <v>32.030999999999999</v>
          </cell>
          <cell r="U902">
            <v>1.1614</v>
          </cell>
          <cell r="V902">
            <v>6.3079999999999998</v>
          </cell>
          <cell r="W902">
            <v>8.11</v>
          </cell>
          <cell r="X902">
            <v>7.0090000000000003</v>
          </cell>
          <cell r="Y902">
            <v>6.609</v>
          </cell>
          <cell r="Z902">
            <v>13.215999999999999</v>
          </cell>
          <cell r="AA902">
            <v>1.391</v>
          </cell>
          <cell r="AB902">
            <v>12.815</v>
          </cell>
          <cell r="AC902">
            <v>7.71</v>
          </cell>
          <cell r="AD902">
            <v>3.4064999999999999</v>
          </cell>
          <cell r="AE902">
            <v>31.530999999999999</v>
          </cell>
          <cell r="AF902">
            <v>3.9060000000000001</v>
          </cell>
          <cell r="AG902">
            <v>17.02</v>
          </cell>
          <cell r="AH902">
            <v>2.9544999999999999</v>
          </cell>
          <cell r="AI902">
            <v>16.619</v>
          </cell>
          <cell r="AJ902">
            <v>17.52</v>
          </cell>
          <cell r="AK902">
            <v>5.6070000000000002</v>
          </cell>
          <cell r="AL902">
            <v>5.9080000000000004</v>
          </cell>
          <cell r="AM902">
            <v>12.414</v>
          </cell>
        </row>
        <row r="903">
          <cell r="P903">
            <v>0.9</v>
          </cell>
          <cell r="Q903">
            <v>2.65</v>
          </cell>
          <cell r="R903">
            <v>9.6999999999999993</v>
          </cell>
          <cell r="S903">
            <v>1</v>
          </cell>
          <cell r="T903">
            <v>32</v>
          </cell>
          <cell r="U903">
            <v>1.1599999999999999</v>
          </cell>
          <cell r="V903">
            <v>6.3</v>
          </cell>
          <cell r="W903">
            <v>8.1</v>
          </cell>
          <cell r="X903">
            <v>7</v>
          </cell>
          <cell r="Y903">
            <v>6.6</v>
          </cell>
          <cell r="Z903">
            <v>13.2</v>
          </cell>
          <cell r="AA903">
            <v>1.39</v>
          </cell>
          <cell r="AB903">
            <v>12.8</v>
          </cell>
          <cell r="AC903">
            <v>7.7</v>
          </cell>
          <cell r="AD903">
            <v>3.4</v>
          </cell>
          <cell r="AE903">
            <v>31.5</v>
          </cell>
          <cell r="AF903">
            <v>3.9</v>
          </cell>
          <cell r="AG903">
            <v>17</v>
          </cell>
          <cell r="AH903">
            <v>2.95</v>
          </cell>
          <cell r="AI903">
            <v>16.600000000000001</v>
          </cell>
          <cell r="AJ903">
            <v>17.5</v>
          </cell>
          <cell r="AK903">
            <v>5.6</v>
          </cell>
          <cell r="AL903">
            <v>5.9</v>
          </cell>
          <cell r="AM903">
            <v>12.4</v>
          </cell>
        </row>
        <row r="904">
          <cell r="P904">
            <v>0.90100000000000002</v>
          </cell>
          <cell r="Q904">
            <v>2.6465000000000001</v>
          </cell>
          <cell r="R904">
            <v>9.69</v>
          </cell>
          <cell r="S904">
            <v>0.999</v>
          </cell>
          <cell r="T904">
            <v>31.972000000000001</v>
          </cell>
          <cell r="U904">
            <v>1.1584000000000001</v>
          </cell>
          <cell r="V904">
            <v>6.2939999999999996</v>
          </cell>
          <cell r="W904">
            <v>8.0909999999999993</v>
          </cell>
          <cell r="X904">
            <v>6.9930000000000003</v>
          </cell>
          <cell r="Y904">
            <v>6.5940000000000003</v>
          </cell>
          <cell r="Z904">
            <v>13.188000000000001</v>
          </cell>
          <cell r="AA904">
            <v>1.389</v>
          </cell>
          <cell r="AB904">
            <v>12.788</v>
          </cell>
          <cell r="AC904">
            <v>7.6929999999999996</v>
          </cell>
          <cell r="AD904">
            <v>3.3959999999999999</v>
          </cell>
          <cell r="AE904">
            <v>31.472999999999999</v>
          </cell>
          <cell r="AF904">
            <v>3.8944999999999999</v>
          </cell>
          <cell r="AG904">
            <v>16.984999999999999</v>
          </cell>
          <cell r="AH904">
            <v>2.9464999999999999</v>
          </cell>
          <cell r="AI904">
            <v>16.585000000000001</v>
          </cell>
          <cell r="AJ904">
            <v>17.484999999999999</v>
          </cell>
          <cell r="AK904">
            <v>5.5940000000000003</v>
          </cell>
          <cell r="AL904">
            <v>5.8940000000000001</v>
          </cell>
          <cell r="AM904">
            <v>12.388</v>
          </cell>
        </row>
        <row r="905">
          <cell r="P905">
            <v>0.90200000000000002</v>
          </cell>
          <cell r="Q905">
            <v>2.6429999999999998</v>
          </cell>
          <cell r="R905">
            <v>9.68</v>
          </cell>
          <cell r="S905">
            <v>0.998</v>
          </cell>
          <cell r="T905">
            <v>31.943999999999999</v>
          </cell>
          <cell r="U905">
            <v>1.1568000000000001</v>
          </cell>
          <cell r="V905">
            <v>6.2880000000000003</v>
          </cell>
          <cell r="W905">
            <v>8.0820000000000007</v>
          </cell>
          <cell r="X905">
            <v>6.9859999999999998</v>
          </cell>
          <cell r="Y905">
            <v>6.5880000000000001</v>
          </cell>
          <cell r="Z905">
            <v>13.176</v>
          </cell>
          <cell r="AA905">
            <v>1.3879999999999999</v>
          </cell>
          <cell r="AB905">
            <v>12.776</v>
          </cell>
          <cell r="AC905">
            <v>7.6859999999999999</v>
          </cell>
          <cell r="AD905">
            <v>3.3919999999999999</v>
          </cell>
          <cell r="AE905">
            <v>31.446000000000002</v>
          </cell>
          <cell r="AF905">
            <v>3.8889999999999998</v>
          </cell>
          <cell r="AG905">
            <v>16.97</v>
          </cell>
          <cell r="AH905">
            <v>2.9430000000000001</v>
          </cell>
          <cell r="AI905">
            <v>16.57</v>
          </cell>
          <cell r="AJ905">
            <v>17.47</v>
          </cell>
          <cell r="AK905">
            <v>5.5880000000000001</v>
          </cell>
          <cell r="AL905">
            <v>5.8879999999999999</v>
          </cell>
          <cell r="AM905">
            <v>12.375999999999999</v>
          </cell>
        </row>
        <row r="906">
          <cell r="P906">
            <v>0.90300000000000002</v>
          </cell>
          <cell r="Q906">
            <v>2.6395</v>
          </cell>
          <cell r="R906">
            <v>9.67</v>
          </cell>
          <cell r="S906">
            <v>0.997</v>
          </cell>
          <cell r="T906">
            <v>31.916</v>
          </cell>
          <cell r="U906">
            <v>1.1552</v>
          </cell>
          <cell r="V906">
            <v>6.282</v>
          </cell>
          <cell r="W906">
            <v>8.0730000000000004</v>
          </cell>
          <cell r="X906">
            <v>6.9790000000000001</v>
          </cell>
          <cell r="Y906">
            <v>6.5819999999999999</v>
          </cell>
          <cell r="Z906">
            <v>13.164</v>
          </cell>
          <cell r="AA906">
            <v>1.387</v>
          </cell>
          <cell r="AB906">
            <v>12.763999999999999</v>
          </cell>
          <cell r="AC906">
            <v>7.6790000000000003</v>
          </cell>
          <cell r="AD906">
            <v>3.3879999999999999</v>
          </cell>
          <cell r="AE906">
            <v>31.419</v>
          </cell>
          <cell r="AF906">
            <v>3.8835000000000002</v>
          </cell>
          <cell r="AG906">
            <v>16.954999999999998</v>
          </cell>
          <cell r="AH906">
            <v>2.9394999999999998</v>
          </cell>
          <cell r="AI906">
            <v>16.555</v>
          </cell>
          <cell r="AJ906">
            <v>17.454999999999998</v>
          </cell>
          <cell r="AK906">
            <v>5.5819999999999999</v>
          </cell>
          <cell r="AL906">
            <v>5.8819999999999997</v>
          </cell>
          <cell r="AM906">
            <v>12.364000000000001</v>
          </cell>
        </row>
        <row r="907">
          <cell r="P907">
            <v>0.90400000000000003</v>
          </cell>
          <cell r="Q907">
            <v>2.6360000000000001</v>
          </cell>
          <cell r="R907">
            <v>9.66</v>
          </cell>
          <cell r="S907">
            <v>0.996</v>
          </cell>
          <cell r="T907">
            <v>31.888000000000002</v>
          </cell>
          <cell r="U907">
            <v>1.1536</v>
          </cell>
          <cell r="V907">
            <v>6.2759999999999998</v>
          </cell>
          <cell r="W907">
            <v>8.0640000000000001</v>
          </cell>
          <cell r="X907">
            <v>6.9720000000000004</v>
          </cell>
          <cell r="Y907">
            <v>6.5759999999999996</v>
          </cell>
          <cell r="Z907">
            <v>13.151999999999999</v>
          </cell>
          <cell r="AA907">
            <v>1.3859999999999999</v>
          </cell>
          <cell r="AB907">
            <v>12.752000000000001</v>
          </cell>
          <cell r="AC907">
            <v>7.6719999999999997</v>
          </cell>
          <cell r="AD907">
            <v>3.3839999999999999</v>
          </cell>
          <cell r="AE907">
            <v>31.391999999999999</v>
          </cell>
          <cell r="AF907">
            <v>3.8780000000000001</v>
          </cell>
          <cell r="AG907">
            <v>16.940000000000001</v>
          </cell>
          <cell r="AH907">
            <v>2.9359999999999999</v>
          </cell>
          <cell r="AI907">
            <v>16.54</v>
          </cell>
          <cell r="AJ907">
            <v>17.440000000000001</v>
          </cell>
          <cell r="AK907">
            <v>5.5759999999999996</v>
          </cell>
          <cell r="AL907">
            <v>5.8760000000000003</v>
          </cell>
          <cell r="AM907">
            <v>12.352</v>
          </cell>
        </row>
        <row r="908">
          <cell r="P908">
            <v>0.90500000000000003</v>
          </cell>
          <cell r="Q908">
            <v>2.6324999999999998</v>
          </cell>
          <cell r="R908">
            <v>9.65</v>
          </cell>
          <cell r="S908">
            <v>0.995</v>
          </cell>
          <cell r="T908">
            <v>31.86</v>
          </cell>
          <cell r="U908">
            <v>1.1519999999999999</v>
          </cell>
          <cell r="V908">
            <v>6.27</v>
          </cell>
          <cell r="W908">
            <v>8.0549999999999997</v>
          </cell>
          <cell r="X908">
            <v>6.9649999999999999</v>
          </cell>
          <cell r="Y908">
            <v>6.57</v>
          </cell>
          <cell r="Z908">
            <v>13.14</v>
          </cell>
          <cell r="AA908">
            <v>1.385</v>
          </cell>
          <cell r="AB908">
            <v>12.74</v>
          </cell>
          <cell r="AC908">
            <v>7.665</v>
          </cell>
          <cell r="AD908">
            <v>3.38</v>
          </cell>
          <cell r="AE908">
            <v>31.364999999999998</v>
          </cell>
          <cell r="AF908">
            <v>3.8725000000000001</v>
          </cell>
          <cell r="AG908">
            <v>16.925000000000001</v>
          </cell>
          <cell r="AH908">
            <v>2.9325000000000001</v>
          </cell>
          <cell r="AI908">
            <v>16.524999999999999</v>
          </cell>
          <cell r="AJ908">
            <v>17.425000000000001</v>
          </cell>
          <cell r="AK908">
            <v>5.57</v>
          </cell>
          <cell r="AL908">
            <v>5.87</v>
          </cell>
          <cell r="AM908">
            <v>12.34</v>
          </cell>
        </row>
        <row r="909">
          <cell r="P909">
            <v>0.90600000000000003</v>
          </cell>
          <cell r="Q909">
            <v>2.629</v>
          </cell>
          <cell r="R909">
            <v>9.64</v>
          </cell>
          <cell r="S909">
            <v>0.99399999999999999</v>
          </cell>
          <cell r="T909">
            <v>31.832000000000001</v>
          </cell>
          <cell r="U909">
            <v>1.1504000000000001</v>
          </cell>
          <cell r="V909">
            <v>6.2640000000000002</v>
          </cell>
          <cell r="W909">
            <v>8.0459999999999994</v>
          </cell>
          <cell r="X909">
            <v>6.9580000000000002</v>
          </cell>
          <cell r="Y909">
            <v>6.5640000000000001</v>
          </cell>
          <cell r="Z909">
            <v>13.128</v>
          </cell>
          <cell r="AA909">
            <v>1.3839999999999999</v>
          </cell>
          <cell r="AB909">
            <v>12.728</v>
          </cell>
          <cell r="AC909">
            <v>7.6580000000000004</v>
          </cell>
          <cell r="AD909">
            <v>3.3759999999999999</v>
          </cell>
          <cell r="AE909">
            <v>31.338000000000001</v>
          </cell>
          <cell r="AF909">
            <v>3.867</v>
          </cell>
          <cell r="AG909">
            <v>16.91</v>
          </cell>
          <cell r="AH909">
            <v>2.9289999999999998</v>
          </cell>
          <cell r="AI909">
            <v>16.510000000000002</v>
          </cell>
          <cell r="AJ909">
            <v>17.41</v>
          </cell>
          <cell r="AK909">
            <v>5.5640000000000001</v>
          </cell>
          <cell r="AL909">
            <v>5.8639999999999999</v>
          </cell>
          <cell r="AM909">
            <v>12.327999999999999</v>
          </cell>
        </row>
        <row r="910">
          <cell r="P910">
            <v>0.90700000000000003</v>
          </cell>
          <cell r="Q910">
            <v>2.6255000000000002</v>
          </cell>
          <cell r="R910">
            <v>9.6300000000000008</v>
          </cell>
          <cell r="S910">
            <v>0.99299999999999999</v>
          </cell>
          <cell r="T910">
            <v>31.803999999999998</v>
          </cell>
          <cell r="U910">
            <v>1.1488</v>
          </cell>
          <cell r="V910">
            <v>6.258</v>
          </cell>
          <cell r="W910">
            <v>8.0370000000000008</v>
          </cell>
          <cell r="X910">
            <v>6.9509999999999996</v>
          </cell>
          <cell r="Y910">
            <v>6.5579999999999998</v>
          </cell>
          <cell r="Z910">
            <v>13.116</v>
          </cell>
          <cell r="AA910">
            <v>1.383</v>
          </cell>
          <cell r="AB910">
            <v>12.715999999999999</v>
          </cell>
          <cell r="AC910">
            <v>7.6509999999999998</v>
          </cell>
          <cell r="AD910">
            <v>3.3719999999999999</v>
          </cell>
          <cell r="AE910">
            <v>31.311</v>
          </cell>
          <cell r="AF910">
            <v>3.8614999999999999</v>
          </cell>
          <cell r="AG910">
            <v>16.895</v>
          </cell>
          <cell r="AH910">
            <v>2.9255</v>
          </cell>
          <cell r="AI910">
            <v>16.495000000000001</v>
          </cell>
          <cell r="AJ910">
            <v>17.395</v>
          </cell>
          <cell r="AK910">
            <v>5.5579999999999998</v>
          </cell>
          <cell r="AL910">
            <v>5.8579999999999997</v>
          </cell>
          <cell r="AM910">
            <v>12.316000000000001</v>
          </cell>
        </row>
        <row r="911">
          <cell r="P911">
            <v>0.90800000000000003</v>
          </cell>
          <cell r="Q911">
            <v>2.6219999999999999</v>
          </cell>
          <cell r="R911">
            <v>9.6199999999999992</v>
          </cell>
          <cell r="S911">
            <v>0.99199999999999999</v>
          </cell>
          <cell r="T911">
            <v>31.776</v>
          </cell>
          <cell r="U911">
            <v>1.1472</v>
          </cell>
          <cell r="V911">
            <v>6.2519999999999998</v>
          </cell>
          <cell r="W911">
            <v>8.0280000000000005</v>
          </cell>
          <cell r="X911">
            <v>6.944</v>
          </cell>
          <cell r="Y911">
            <v>6.5519999999999996</v>
          </cell>
          <cell r="Z911">
            <v>13.103999999999999</v>
          </cell>
          <cell r="AA911">
            <v>1.3819999999999999</v>
          </cell>
          <cell r="AB911">
            <v>12.704000000000001</v>
          </cell>
          <cell r="AC911">
            <v>7.6440000000000001</v>
          </cell>
          <cell r="AD911">
            <v>3.3679999999999999</v>
          </cell>
          <cell r="AE911">
            <v>31.283999999999999</v>
          </cell>
          <cell r="AF911">
            <v>3.8559999999999999</v>
          </cell>
          <cell r="AG911">
            <v>16.88</v>
          </cell>
          <cell r="AH911">
            <v>2.9220000000000002</v>
          </cell>
          <cell r="AI911">
            <v>16.48</v>
          </cell>
          <cell r="AJ911">
            <v>17.38</v>
          </cell>
          <cell r="AK911">
            <v>5.5519999999999996</v>
          </cell>
          <cell r="AL911">
            <v>5.8520000000000003</v>
          </cell>
          <cell r="AM911">
            <v>12.304</v>
          </cell>
        </row>
        <row r="912">
          <cell r="P912">
            <v>0.90900000000000003</v>
          </cell>
          <cell r="Q912">
            <v>2.6185</v>
          </cell>
          <cell r="R912">
            <v>9.61</v>
          </cell>
          <cell r="S912">
            <v>0.99099999999999999</v>
          </cell>
          <cell r="T912">
            <v>31.748000000000001</v>
          </cell>
          <cell r="U912">
            <v>1.1456</v>
          </cell>
          <cell r="V912">
            <v>6.2460000000000004</v>
          </cell>
          <cell r="W912">
            <v>8.0190000000000001</v>
          </cell>
          <cell r="X912">
            <v>6.9370000000000003</v>
          </cell>
          <cell r="Y912">
            <v>6.5460000000000003</v>
          </cell>
          <cell r="Z912">
            <v>13.092000000000001</v>
          </cell>
          <cell r="AA912">
            <v>1.381</v>
          </cell>
          <cell r="AB912">
            <v>12.692</v>
          </cell>
          <cell r="AC912">
            <v>7.6369999999999996</v>
          </cell>
          <cell r="AD912">
            <v>3.3639999999999999</v>
          </cell>
          <cell r="AE912">
            <v>31.257000000000001</v>
          </cell>
          <cell r="AF912">
            <v>3.8504999999999998</v>
          </cell>
          <cell r="AG912">
            <v>16.864999999999998</v>
          </cell>
          <cell r="AH912">
            <v>2.9184999999999999</v>
          </cell>
          <cell r="AI912">
            <v>16.465</v>
          </cell>
          <cell r="AJ912">
            <v>17.364999999999998</v>
          </cell>
          <cell r="AK912">
            <v>5.5460000000000003</v>
          </cell>
          <cell r="AL912">
            <v>5.8460000000000001</v>
          </cell>
          <cell r="AM912">
            <v>12.292</v>
          </cell>
        </row>
        <row r="913">
          <cell r="P913">
            <v>0.91</v>
          </cell>
          <cell r="Q913">
            <v>2.6150000000000002</v>
          </cell>
          <cell r="R913">
            <v>9.6</v>
          </cell>
          <cell r="S913">
            <v>0.99</v>
          </cell>
          <cell r="T913">
            <v>31.72</v>
          </cell>
          <cell r="U913">
            <v>1.1439999999999999</v>
          </cell>
          <cell r="V913">
            <v>6.24</v>
          </cell>
          <cell r="W913">
            <v>8.01</v>
          </cell>
          <cell r="X913">
            <v>6.93</v>
          </cell>
          <cell r="Y913">
            <v>6.54</v>
          </cell>
          <cell r="Z913">
            <v>13.08</v>
          </cell>
          <cell r="AA913">
            <v>1.38</v>
          </cell>
          <cell r="AB913">
            <v>12.68</v>
          </cell>
          <cell r="AC913">
            <v>7.63</v>
          </cell>
          <cell r="AD913">
            <v>3.36</v>
          </cell>
          <cell r="AE913">
            <v>31.23</v>
          </cell>
          <cell r="AF913">
            <v>3.8450000000000002</v>
          </cell>
          <cell r="AG913">
            <v>16.850000000000001</v>
          </cell>
          <cell r="AH913">
            <v>2.915</v>
          </cell>
          <cell r="AI913">
            <v>16.45</v>
          </cell>
          <cell r="AJ913">
            <v>17.350000000000001</v>
          </cell>
          <cell r="AK913">
            <v>5.54</v>
          </cell>
          <cell r="AL913">
            <v>5.84</v>
          </cell>
          <cell r="AM913">
            <v>12.28</v>
          </cell>
        </row>
        <row r="914">
          <cell r="P914">
            <v>0.91100000000000003</v>
          </cell>
          <cell r="Q914">
            <v>2.6114999999999999</v>
          </cell>
          <cell r="R914">
            <v>9.59</v>
          </cell>
          <cell r="S914">
            <v>0.98899999999999999</v>
          </cell>
          <cell r="T914">
            <v>31.692</v>
          </cell>
          <cell r="U914">
            <v>1.1424000000000001</v>
          </cell>
          <cell r="V914">
            <v>6.234</v>
          </cell>
          <cell r="W914">
            <v>8.0009999999999994</v>
          </cell>
          <cell r="X914">
            <v>6.923</v>
          </cell>
          <cell r="Y914">
            <v>6.5339999999999998</v>
          </cell>
          <cell r="Z914">
            <v>13.068</v>
          </cell>
          <cell r="AA914">
            <v>1.379</v>
          </cell>
          <cell r="AB914">
            <v>12.667999999999999</v>
          </cell>
          <cell r="AC914">
            <v>7.6230000000000002</v>
          </cell>
          <cell r="AD914">
            <v>3.3559999999999999</v>
          </cell>
          <cell r="AE914">
            <v>31.202999999999999</v>
          </cell>
          <cell r="AF914">
            <v>3.8395000000000001</v>
          </cell>
          <cell r="AG914">
            <v>16.835000000000001</v>
          </cell>
          <cell r="AH914">
            <v>2.9115000000000002</v>
          </cell>
          <cell r="AI914">
            <v>16.434999999999999</v>
          </cell>
          <cell r="AJ914">
            <v>17.335000000000001</v>
          </cell>
          <cell r="AK914">
            <v>5.5339999999999998</v>
          </cell>
          <cell r="AL914">
            <v>5.8339999999999996</v>
          </cell>
          <cell r="AM914">
            <v>12.268000000000001</v>
          </cell>
        </row>
        <row r="915">
          <cell r="P915">
            <v>0.91200000000000003</v>
          </cell>
          <cell r="Q915">
            <v>2.6080000000000001</v>
          </cell>
          <cell r="R915">
            <v>9.58</v>
          </cell>
          <cell r="S915">
            <v>0.98799999999999999</v>
          </cell>
          <cell r="T915">
            <v>31.664000000000001</v>
          </cell>
          <cell r="U915">
            <v>1.1408</v>
          </cell>
          <cell r="V915">
            <v>6.2279999999999998</v>
          </cell>
          <cell r="W915">
            <v>7.992</v>
          </cell>
          <cell r="X915">
            <v>6.9160000000000004</v>
          </cell>
          <cell r="Y915">
            <v>6.5279999999999996</v>
          </cell>
          <cell r="Z915">
            <v>13.055999999999999</v>
          </cell>
          <cell r="AA915">
            <v>1.3779999999999999</v>
          </cell>
          <cell r="AB915">
            <v>12.656000000000001</v>
          </cell>
          <cell r="AC915">
            <v>7.6159999999999997</v>
          </cell>
          <cell r="AD915">
            <v>3.3519999999999999</v>
          </cell>
          <cell r="AE915">
            <v>31.175999999999998</v>
          </cell>
          <cell r="AF915">
            <v>3.8340000000000001</v>
          </cell>
          <cell r="AG915">
            <v>16.82</v>
          </cell>
          <cell r="AH915">
            <v>2.9079999999999999</v>
          </cell>
          <cell r="AI915">
            <v>16.420000000000002</v>
          </cell>
          <cell r="AJ915">
            <v>17.32</v>
          </cell>
          <cell r="AK915">
            <v>5.5279999999999996</v>
          </cell>
          <cell r="AL915">
            <v>5.8280000000000003</v>
          </cell>
          <cell r="AM915">
            <v>12.256</v>
          </cell>
        </row>
        <row r="916">
          <cell r="P916">
            <v>0.91300000000000003</v>
          </cell>
          <cell r="Q916">
            <v>2.6044999999999998</v>
          </cell>
          <cell r="R916">
            <v>9.57</v>
          </cell>
          <cell r="S916">
            <v>0.98699999999999999</v>
          </cell>
          <cell r="T916">
            <v>31.635999999999999</v>
          </cell>
          <cell r="U916">
            <v>1.1392</v>
          </cell>
          <cell r="V916">
            <v>6.2220000000000004</v>
          </cell>
          <cell r="W916">
            <v>7.9829999999999997</v>
          </cell>
          <cell r="X916">
            <v>6.9089999999999998</v>
          </cell>
          <cell r="Y916">
            <v>6.5220000000000002</v>
          </cell>
          <cell r="Z916">
            <v>13.044</v>
          </cell>
          <cell r="AA916">
            <v>1.377</v>
          </cell>
          <cell r="AB916">
            <v>12.644</v>
          </cell>
          <cell r="AC916">
            <v>7.609</v>
          </cell>
          <cell r="AD916">
            <v>3.3479999999999999</v>
          </cell>
          <cell r="AE916">
            <v>31.149000000000001</v>
          </cell>
          <cell r="AF916">
            <v>3.8285</v>
          </cell>
          <cell r="AG916">
            <v>16.805</v>
          </cell>
          <cell r="AH916">
            <v>2.9045000000000001</v>
          </cell>
          <cell r="AI916">
            <v>16.405000000000001</v>
          </cell>
          <cell r="AJ916">
            <v>17.305</v>
          </cell>
          <cell r="AK916">
            <v>5.5220000000000002</v>
          </cell>
          <cell r="AL916">
            <v>5.8220000000000001</v>
          </cell>
          <cell r="AM916">
            <v>12.244</v>
          </cell>
        </row>
        <row r="917">
          <cell r="P917">
            <v>0.91400000000000003</v>
          </cell>
          <cell r="Q917">
            <v>2.601</v>
          </cell>
          <cell r="R917">
            <v>9.56</v>
          </cell>
          <cell r="S917">
            <v>0.98599999999999999</v>
          </cell>
          <cell r="T917">
            <v>31.608000000000001</v>
          </cell>
          <cell r="U917">
            <v>1.1375999999999999</v>
          </cell>
          <cell r="V917">
            <v>6.2160000000000002</v>
          </cell>
          <cell r="W917">
            <v>7.9740000000000002</v>
          </cell>
          <cell r="X917">
            <v>6.9020000000000001</v>
          </cell>
          <cell r="Y917">
            <v>6.516</v>
          </cell>
          <cell r="Z917">
            <v>13.032</v>
          </cell>
          <cell r="AA917">
            <v>1.3759999999999999</v>
          </cell>
          <cell r="AB917">
            <v>12.632</v>
          </cell>
          <cell r="AC917">
            <v>7.6020000000000003</v>
          </cell>
          <cell r="AD917">
            <v>3.3439999999999999</v>
          </cell>
          <cell r="AE917">
            <v>31.122</v>
          </cell>
          <cell r="AF917">
            <v>3.823</v>
          </cell>
          <cell r="AG917">
            <v>16.79</v>
          </cell>
          <cell r="AH917">
            <v>2.9009999999999998</v>
          </cell>
          <cell r="AI917">
            <v>16.39</v>
          </cell>
          <cell r="AJ917">
            <v>17.29</v>
          </cell>
          <cell r="AK917">
            <v>5.516</v>
          </cell>
          <cell r="AL917">
            <v>5.8159999999999998</v>
          </cell>
          <cell r="AM917">
            <v>12.231999999999999</v>
          </cell>
        </row>
        <row r="918">
          <cell r="P918">
            <v>0.91500000000000004</v>
          </cell>
          <cell r="Q918">
            <v>2.5975000000000001</v>
          </cell>
          <cell r="R918">
            <v>9.5500000000000007</v>
          </cell>
          <cell r="S918">
            <v>0.98499999999999999</v>
          </cell>
          <cell r="T918">
            <v>31.58</v>
          </cell>
          <cell r="U918">
            <v>1.1359999999999999</v>
          </cell>
          <cell r="V918">
            <v>6.21</v>
          </cell>
          <cell r="W918">
            <v>7.9649999999999999</v>
          </cell>
          <cell r="X918">
            <v>6.8949999999999996</v>
          </cell>
          <cell r="Y918">
            <v>6.51</v>
          </cell>
          <cell r="Z918">
            <v>13.02</v>
          </cell>
          <cell r="AA918">
            <v>1.375</v>
          </cell>
          <cell r="AB918">
            <v>12.62</v>
          </cell>
          <cell r="AC918">
            <v>7.5949999999999998</v>
          </cell>
          <cell r="AD918">
            <v>3.34</v>
          </cell>
          <cell r="AE918">
            <v>31.094999999999999</v>
          </cell>
          <cell r="AF918">
            <v>3.8174999999999999</v>
          </cell>
          <cell r="AG918">
            <v>16.774999999999999</v>
          </cell>
          <cell r="AH918">
            <v>2.8975</v>
          </cell>
          <cell r="AI918">
            <v>16.375</v>
          </cell>
          <cell r="AJ918">
            <v>17.274999999999999</v>
          </cell>
          <cell r="AK918">
            <v>5.51</v>
          </cell>
          <cell r="AL918">
            <v>5.81</v>
          </cell>
          <cell r="AM918">
            <v>12.22</v>
          </cell>
        </row>
        <row r="919">
          <cell r="P919">
            <v>0.91600000000000004</v>
          </cell>
          <cell r="Q919">
            <v>2.5939999999999999</v>
          </cell>
          <cell r="R919">
            <v>9.5399999999999991</v>
          </cell>
          <cell r="S919">
            <v>0.98399999999999999</v>
          </cell>
          <cell r="T919">
            <v>31.552</v>
          </cell>
          <cell r="U919">
            <v>1.1344000000000001</v>
          </cell>
          <cell r="V919">
            <v>6.2039999999999997</v>
          </cell>
          <cell r="W919">
            <v>7.9560000000000004</v>
          </cell>
          <cell r="X919">
            <v>6.8879999999999999</v>
          </cell>
          <cell r="Y919">
            <v>6.5039999999999996</v>
          </cell>
          <cell r="Z919">
            <v>13.007999999999999</v>
          </cell>
          <cell r="AA919">
            <v>1.3740000000000001</v>
          </cell>
          <cell r="AB919">
            <v>12.608000000000001</v>
          </cell>
          <cell r="AC919">
            <v>7.5880000000000001</v>
          </cell>
          <cell r="AD919">
            <v>3.3359999999999999</v>
          </cell>
          <cell r="AE919">
            <v>31.068000000000001</v>
          </cell>
          <cell r="AF919">
            <v>3.8119999999999998</v>
          </cell>
          <cell r="AG919">
            <v>16.760000000000002</v>
          </cell>
          <cell r="AH919">
            <v>2.8940000000000001</v>
          </cell>
          <cell r="AI919">
            <v>16.36</v>
          </cell>
          <cell r="AJ919">
            <v>17.260000000000002</v>
          </cell>
          <cell r="AK919">
            <v>5.5039999999999996</v>
          </cell>
          <cell r="AL919">
            <v>5.8040000000000003</v>
          </cell>
          <cell r="AM919">
            <v>12.208</v>
          </cell>
        </row>
        <row r="920">
          <cell r="P920">
            <v>0.91700000000000004</v>
          </cell>
          <cell r="Q920">
            <v>2.5905</v>
          </cell>
          <cell r="R920">
            <v>9.5299999999999994</v>
          </cell>
          <cell r="S920">
            <v>0.98299999999999998</v>
          </cell>
          <cell r="T920">
            <v>31.524000000000001</v>
          </cell>
          <cell r="U920">
            <v>1.1328</v>
          </cell>
          <cell r="V920">
            <v>6.1980000000000004</v>
          </cell>
          <cell r="W920">
            <v>7.9470000000000001</v>
          </cell>
          <cell r="X920">
            <v>6.8810000000000002</v>
          </cell>
          <cell r="Y920">
            <v>6.4980000000000002</v>
          </cell>
          <cell r="Z920">
            <v>12.996</v>
          </cell>
          <cell r="AA920">
            <v>1.373</v>
          </cell>
          <cell r="AB920">
            <v>12.596</v>
          </cell>
          <cell r="AC920">
            <v>7.5810000000000004</v>
          </cell>
          <cell r="AD920">
            <v>3.3319999999999999</v>
          </cell>
          <cell r="AE920">
            <v>31.041</v>
          </cell>
          <cell r="AF920">
            <v>3.8065000000000002</v>
          </cell>
          <cell r="AG920">
            <v>16.745000000000001</v>
          </cell>
          <cell r="AH920">
            <v>2.8904999999999998</v>
          </cell>
          <cell r="AI920">
            <v>16.344999999999999</v>
          </cell>
          <cell r="AJ920">
            <v>17.245000000000001</v>
          </cell>
          <cell r="AK920">
            <v>5.4980000000000002</v>
          </cell>
          <cell r="AL920">
            <v>5.798</v>
          </cell>
          <cell r="AM920">
            <v>12.196</v>
          </cell>
        </row>
        <row r="921">
          <cell r="P921">
            <v>0.91800000000000004</v>
          </cell>
          <cell r="Q921">
            <v>2.5870000000000002</v>
          </cell>
          <cell r="R921">
            <v>9.52</v>
          </cell>
          <cell r="S921">
            <v>0.98199999999999998</v>
          </cell>
          <cell r="T921">
            <v>31.495999999999999</v>
          </cell>
          <cell r="U921">
            <v>1.1312</v>
          </cell>
          <cell r="V921">
            <v>6.1920000000000002</v>
          </cell>
          <cell r="W921">
            <v>7.9379999999999997</v>
          </cell>
          <cell r="X921">
            <v>6.8739999999999997</v>
          </cell>
          <cell r="Y921">
            <v>6.492</v>
          </cell>
          <cell r="Z921">
            <v>12.984</v>
          </cell>
          <cell r="AA921">
            <v>1.3720000000000001</v>
          </cell>
          <cell r="AB921">
            <v>12.584</v>
          </cell>
          <cell r="AC921">
            <v>7.5739999999999998</v>
          </cell>
          <cell r="AD921">
            <v>3.3279999999999998</v>
          </cell>
          <cell r="AE921">
            <v>31.013999999999999</v>
          </cell>
          <cell r="AF921">
            <v>3.8010000000000002</v>
          </cell>
          <cell r="AG921">
            <v>16.73</v>
          </cell>
          <cell r="AH921">
            <v>2.887</v>
          </cell>
          <cell r="AI921">
            <v>16.329999999999998</v>
          </cell>
          <cell r="AJ921">
            <v>17.23</v>
          </cell>
          <cell r="AK921">
            <v>5.492</v>
          </cell>
          <cell r="AL921">
            <v>5.7919999999999998</v>
          </cell>
          <cell r="AM921">
            <v>12.183999999999999</v>
          </cell>
        </row>
        <row r="922">
          <cell r="P922">
            <v>0.91900000000000004</v>
          </cell>
          <cell r="Q922">
            <v>2.5834999999999999</v>
          </cell>
          <cell r="R922">
            <v>9.51</v>
          </cell>
          <cell r="S922">
            <v>0.98099999999999998</v>
          </cell>
          <cell r="T922">
            <v>31.468</v>
          </cell>
          <cell r="U922">
            <v>1.1295999999999999</v>
          </cell>
          <cell r="V922">
            <v>6.1859999999999999</v>
          </cell>
          <cell r="W922">
            <v>7.9290000000000003</v>
          </cell>
          <cell r="X922">
            <v>6.867</v>
          </cell>
          <cell r="Y922">
            <v>6.4859999999999998</v>
          </cell>
          <cell r="Z922">
            <v>12.972</v>
          </cell>
          <cell r="AA922">
            <v>1.371</v>
          </cell>
          <cell r="AB922">
            <v>12.571999999999999</v>
          </cell>
          <cell r="AC922">
            <v>7.5670000000000002</v>
          </cell>
          <cell r="AD922">
            <v>3.3239999999999998</v>
          </cell>
          <cell r="AE922">
            <v>30.986999999999998</v>
          </cell>
          <cell r="AF922">
            <v>3.7955000000000001</v>
          </cell>
          <cell r="AG922">
            <v>16.715</v>
          </cell>
          <cell r="AH922">
            <v>2.8835000000000002</v>
          </cell>
          <cell r="AI922">
            <v>16.315000000000001</v>
          </cell>
          <cell r="AJ922">
            <v>17.215</v>
          </cell>
          <cell r="AK922">
            <v>5.4859999999999998</v>
          </cell>
          <cell r="AL922">
            <v>5.7859999999999996</v>
          </cell>
          <cell r="AM922">
            <v>12.172000000000001</v>
          </cell>
        </row>
        <row r="923">
          <cell r="P923">
            <v>0.92</v>
          </cell>
          <cell r="Q923">
            <v>2.58</v>
          </cell>
          <cell r="R923">
            <v>9.5</v>
          </cell>
          <cell r="S923">
            <v>0.98</v>
          </cell>
          <cell r="T923">
            <v>31.44</v>
          </cell>
          <cell r="U923">
            <v>1.1279999999999999</v>
          </cell>
          <cell r="V923">
            <v>6.18</v>
          </cell>
          <cell r="W923">
            <v>7.92</v>
          </cell>
          <cell r="X923">
            <v>6.86</v>
          </cell>
          <cell r="Y923">
            <v>6.48</v>
          </cell>
          <cell r="Z923">
            <v>12.96</v>
          </cell>
          <cell r="AA923">
            <v>1.37</v>
          </cell>
          <cell r="AB923">
            <v>12.56</v>
          </cell>
          <cell r="AC923">
            <v>7.56</v>
          </cell>
          <cell r="AD923">
            <v>3.32</v>
          </cell>
          <cell r="AE923">
            <v>30.96</v>
          </cell>
          <cell r="AF923">
            <v>3.79</v>
          </cell>
          <cell r="AG923">
            <v>16.7</v>
          </cell>
          <cell r="AH923">
            <v>2.88</v>
          </cell>
          <cell r="AI923">
            <v>16.3</v>
          </cell>
          <cell r="AJ923">
            <v>17.2</v>
          </cell>
          <cell r="AK923">
            <v>5.48</v>
          </cell>
          <cell r="AL923">
            <v>5.78</v>
          </cell>
          <cell r="AM923">
            <v>12.16</v>
          </cell>
        </row>
        <row r="924">
          <cell r="P924">
            <v>0.92100000000000004</v>
          </cell>
          <cell r="Q924">
            <v>2.5764999999999998</v>
          </cell>
          <cell r="R924">
            <v>9.49</v>
          </cell>
          <cell r="S924">
            <v>0.97899999999999998</v>
          </cell>
          <cell r="T924">
            <v>31.411999999999999</v>
          </cell>
          <cell r="U924">
            <v>1.1264000000000001</v>
          </cell>
          <cell r="V924">
            <v>6.1740000000000004</v>
          </cell>
          <cell r="W924">
            <v>7.9109999999999996</v>
          </cell>
          <cell r="X924">
            <v>6.8529999999999998</v>
          </cell>
          <cell r="Y924">
            <v>6.4740000000000002</v>
          </cell>
          <cell r="Z924">
            <v>12.948</v>
          </cell>
          <cell r="AA924">
            <v>1.369</v>
          </cell>
          <cell r="AB924">
            <v>12.548</v>
          </cell>
          <cell r="AC924">
            <v>7.5529999999999999</v>
          </cell>
          <cell r="AD924">
            <v>3.3159999999999998</v>
          </cell>
          <cell r="AE924">
            <v>30.933</v>
          </cell>
          <cell r="AF924">
            <v>3.7845</v>
          </cell>
          <cell r="AG924">
            <v>16.684999999999999</v>
          </cell>
          <cell r="AH924">
            <v>2.8765000000000001</v>
          </cell>
          <cell r="AI924">
            <v>16.285</v>
          </cell>
          <cell r="AJ924">
            <v>17.184999999999999</v>
          </cell>
          <cell r="AK924">
            <v>5.4740000000000002</v>
          </cell>
          <cell r="AL924">
            <v>5.774</v>
          </cell>
          <cell r="AM924">
            <v>12.148</v>
          </cell>
        </row>
        <row r="925">
          <cell r="P925">
            <v>0.92200000000000004</v>
          </cell>
          <cell r="Q925">
            <v>2.573</v>
          </cell>
          <cell r="R925">
            <v>9.48</v>
          </cell>
          <cell r="S925">
            <v>0.97799999999999998</v>
          </cell>
          <cell r="T925">
            <v>31.384</v>
          </cell>
          <cell r="U925">
            <v>1.1248</v>
          </cell>
          <cell r="V925">
            <v>6.1680000000000001</v>
          </cell>
          <cell r="W925">
            <v>7.9020000000000001</v>
          </cell>
          <cell r="X925">
            <v>6.8460000000000001</v>
          </cell>
          <cell r="Y925">
            <v>6.468</v>
          </cell>
          <cell r="Z925">
            <v>12.936</v>
          </cell>
          <cell r="AA925">
            <v>1.3680000000000001</v>
          </cell>
          <cell r="AB925">
            <v>12.536</v>
          </cell>
          <cell r="AC925">
            <v>7.5460000000000003</v>
          </cell>
          <cell r="AD925">
            <v>3.3119999999999998</v>
          </cell>
          <cell r="AE925">
            <v>30.905999999999999</v>
          </cell>
          <cell r="AF925">
            <v>3.7789999999999999</v>
          </cell>
          <cell r="AG925">
            <v>16.670000000000002</v>
          </cell>
          <cell r="AH925">
            <v>2.8730000000000002</v>
          </cell>
          <cell r="AI925">
            <v>16.27</v>
          </cell>
          <cell r="AJ925">
            <v>17.170000000000002</v>
          </cell>
          <cell r="AK925">
            <v>5.468</v>
          </cell>
          <cell r="AL925">
            <v>5.7679999999999998</v>
          </cell>
          <cell r="AM925">
            <v>12.135999999999999</v>
          </cell>
        </row>
        <row r="926">
          <cell r="P926">
            <v>0.92300000000000004</v>
          </cell>
          <cell r="Q926">
            <v>2.5695000000000001</v>
          </cell>
          <cell r="R926">
            <v>9.4700000000000006</v>
          </cell>
          <cell r="S926">
            <v>0.97699999999999998</v>
          </cell>
          <cell r="T926">
            <v>31.356000000000002</v>
          </cell>
          <cell r="U926">
            <v>1.1232</v>
          </cell>
          <cell r="V926">
            <v>6.1619999999999999</v>
          </cell>
          <cell r="W926">
            <v>7.8929999999999998</v>
          </cell>
          <cell r="X926">
            <v>6.8390000000000004</v>
          </cell>
          <cell r="Y926">
            <v>6.4619999999999997</v>
          </cell>
          <cell r="Z926">
            <v>12.923999999999999</v>
          </cell>
          <cell r="AA926">
            <v>1.367</v>
          </cell>
          <cell r="AB926">
            <v>12.523999999999999</v>
          </cell>
          <cell r="AC926">
            <v>7.5389999999999997</v>
          </cell>
          <cell r="AD926">
            <v>3.3079999999999998</v>
          </cell>
          <cell r="AE926">
            <v>30.879000000000001</v>
          </cell>
          <cell r="AF926">
            <v>3.7734999999999999</v>
          </cell>
          <cell r="AG926">
            <v>16.655000000000001</v>
          </cell>
          <cell r="AH926">
            <v>2.8694999999999999</v>
          </cell>
          <cell r="AI926">
            <v>16.254999999999999</v>
          </cell>
          <cell r="AJ926">
            <v>17.155000000000001</v>
          </cell>
          <cell r="AK926">
            <v>5.4619999999999997</v>
          </cell>
          <cell r="AL926">
            <v>5.7619999999999996</v>
          </cell>
          <cell r="AM926">
            <v>12.124000000000001</v>
          </cell>
        </row>
        <row r="927">
          <cell r="P927">
            <v>0.92400000000000004</v>
          </cell>
          <cell r="Q927">
            <v>2.5659999999999998</v>
          </cell>
          <cell r="R927">
            <v>9.4600000000000009</v>
          </cell>
          <cell r="S927">
            <v>0.97599999999999998</v>
          </cell>
          <cell r="T927">
            <v>31.327999999999999</v>
          </cell>
          <cell r="U927">
            <v>1.1215999999999999</v>
          </cell>
          <cell r="V927">
            <v>6.1559999999999997</v>
          </cell>
          <cell r="W927">
            <v>7.8840000000000003</v>
          </cell>
          <cell r="X927">
            <v>6.8319999999999999</v>
          </cell>
          <cell r="Y927">
            <v>6.4560000000000004</v>
          </cell>
          <cell r="Z927">
            <v>12.912000000000001</v>
          </cell>
          <cell r="AA927">
            <v>1.3660000000000001</v>
          </cell>
          <cell r="AB927">
            <v>12.512</v>
          </cell>
          <cell r="AC927">
            <v>7.532</v>
          </cell>
          <cell r="AD927">
            <v>3.3039999999999998</v>
          </cell>
          <cell r="AE927">
            <v>30.852</v>
          </cell>
          <cell r="AF927">
            <v>3.7679999999999998</v>
          </cell>
          <cell r="AG927">
            <v>16.64</v>
          </cell>
          <cell r="AH927">
            <v>2.8660000000000001</v>
          </cell>
          <cell r="AI927">
            <v>16.239999999999998</v>
          </cell>
          <cell r="AJ927">
            <v>17.14</v>
          </cell>
          <cell r="AK927">
            <v>5.4560000000000004</v>
          </cell>
          <cell r="AL927">
            <v>5.7560000000000002</v>
          </cell>
          <cell r="AM927">
            <v>12.112</v>
          </cell>
        </row>
        <row r="928">
          <cell r="P928">
            <v>0.92500000000000004</v>
          </cell>
          <cell r="Q928">
            <v>2.5625</v>
          </cell>
          <cell r="R928">
            <v>9.4499999999999993</v>
          </cell>
          <cell r="S928">
            <v>0.97499999999999998</v>
          </cell>
          <cell r="T928">
            <v>31.3</v>
          </cell>
          <cell r="U928">
            <v>1.1200000000000001</v>
          </cell>
          <cell r="V928">
            <v>6.15</v>
          </cell>
          <cell r="W928">
            <v>7.875</v>
          </cell>
          <cell r="X928">
            <v>6.8250000000000002</v>
          </cell>
          <cell r="Y928">
            <v>6.45</v>
          </cell>
          <cell r="Z928">
            <v>12.9</v>
          </cell>
          <cell r="AA928">
            <v>1.365</v>
          </cell>
          <cell r="AB928">
            <v>12.5</v>
          </cell>
          <cell r="AC928">
            <v>7.5250000000000004</v>
          </cell>
          <cell r="AD928">
            <v>3.3</v>
          </cell>
          <cell r="AE928">
            <v>30.824999999999999</v>
          </cell>
          <cell r="AF928">
            <v>3.7625000000000002</v>
          </cell>
          <cell r="AG928">
            <v>16.625</v>
          </cell>
          <cell r="AH928">
            <v>2.8624999999999998</v>
          </cell>
          <cell r="AI928">
            <v>16.225000000000001</v>
          </cell>
          <cell r="AJ928">
            <v>17.125</v>
          </cell>
          <cell r="AK928">
            <v>5.45</v>
          </cell>
          <cell r="AL928">
            <v>5.75</v>
          </cell>
          <cell r="AM928">
            <v>12.1</v>
          </cell>
        </row>
        <row r="929">
          <cell r="P929">
            <v>0.92600000000000005</v>
          </cell>
          <cell r="Q929">
            <v>2.5590000000000002</v>
          </cell>
          <cell r="R929">
            <v>9.44</v>
          </cell>
          <cell r="S929">
            <v>0.97399999999999998</v>
          </cell>
          <cell r="T929">
            <v>31.271999999999998</v>
          </cell>
          <cell r="U929">
            <v>1.1184000000000001</v>
          </cell>
          <cell r="V929">
            <v>6.1440000000000001</v>
          </cell>
          <cell r="W929">
            <v>7.8659999999999997</v>
          </cell>
          <cell r="X929">
            <v>6.8179999999999996</v>
          </cell>
          <cell r="Y929">
            <v>6.444</v>
          </cell>
          <cell r="Z929">
            <v>12.888</v>
          </cell>
          <cell r="AA929">
            <v>1.3640000000000001</v>
          </cell>
          <cell r="AB929">
            <v>12.488</v>
          </cell>
          <cell r="AC929">
            <v>7.5179999999999998</v>
          </cell>
          <cell r="AD929">
            <v>3.2959999999999998</v>
          </cell>
          <cell r="AE929">
            <v>30.797999999999998</v>
          </cell>
          <cell r="AF929">
            <v>3.7570000000000001</v>
          </cell>
          <cell r="AG929">
            <v>16.61</v>
          </cell>
          <cell r="AH929">
            <v>2.859</v>
          </cell>
          <cell r="AI929">
            <v>16.21</v>
          </cell>
          <cell r="AJ929">
            <v>17.11</v>
          </cell>
          <cell r="AK929">
            <v>5.444</v>
          </cell>
          <cell r="AL929">
            <v>5.7439999999999998</v>
          </cell>
          <cell r="AM929">
            <v>12.087999999999999</v>
          </cell>
        </row>
        <row r="930">
          <cell r="P930">
            <v>0.92700000000000005</v>
          </cell>
          <cell r="Q930">
            <v>2.5554999999999999</v>
          </cell>
          <cell r="R930">
            <v>9.43</v>
          </cell>
          <cell r="S930">
            <v>0.97299999999999998</v>
          </cell>
          <cell r="T930">
            <v>31.244</v>
          </cell>
          <cell r="U930">
            <v>1.1168</v>
          </cell>
          <cell r="V930">
            <v>6.1379999999999999</v>
          </cell>
          <cell r="W930">
            <v>7.8570000000000002</v>
          </cell>
          <cell r="X930">
            <v>6.8109999999999999</v>
          </cell>
          <cell r="Y930">
            <v>6.4379999999999997</v>
          </cell>
          <cell r="Z930">
            <v>12.875999999999999</v>
          </cell>
          <cell r="AA930">
            <v>1.363</v>
          </cell>
          <cell r="AB930">
            <v>12.476000000000001</v>
          </cell>
          <cell r="AC930">
            <v>7.5110000000000001</v>
          </cell>
          <cell r="AD930">
            <v>3.2919999999999998</v>
          </cell>
          <cell r="AE930">
            <v>30.771000000000001</v>
          </cell>
          <cell r="AF930">
            <v>3.7515000000000001</v>
          </cell>
          <cell r="AG930">
            <v>16.594999999999999</v>
          </cell>
          <cell r="AH930">
            <v>2.8555000000000001</v>
          </cell>
          <cell r="AI930">
            <v>16.195</v>
          </cell>
          <cell r="AJ930">
            <v>17.094999999999999</v>
          </cell>
          <cell r="AK930">
            <v>5.4379999999999997</v>
          </cell>
          <cell r="AL930">
            <v>5.7380000000000004</v>
          </cell>
          <cell r="AM930">
            <v>12.076000000000001</v>
          </cell>
        </row>
        <row r="931">
          <cell r="P931">
            <v>0.92800000000000005</v>
          </cell>
          <cell r="Q931">
            <v>2.552</v>
          </cell>
          <cell r="R931">
            <v>9.42</v>
          </cell>
          <cell r="S931">
            <v>0.97199999999999998</v>
          </cell>
          <cell r="T931">
            <v>31.216000000000001</v>
          </cell>
          <cell r="U931">
            <v>1.1152</v>
          </cell>
          <cell r="V931">
            <v>6.1319999999999997</v>
          </cell>
          <cell r="W931">
            <v>7.8479999999999999</v>
          </cell>
          <cell r="X931">
            <v>6.8040000000000003</v>
          </cell>
          <cell r="Y931">
            <v>6.4320000000000004</v>
          </cell>
          <cell r="Z931">
            <v>12.864000000000001</v>
          </cell>
          <cell r="AA931">
            <v>1.3620000000000001</v>
          </cell>
          <cell r="AB931">
            <v>12.464</v>
          </cell>
          <cell r="AC931">
            <v>7.5039999999999996</v>
          </cell>
          <cell r="AD931">
            <v>3.2879999999999998</v>
          </cell>
          <cell r="AE931">
            <v>30.744</v>
          </cell>
          <cell r="AF931">
            <v>3.746</v>
          </cell>
          <cell r="AG931">
            <v>16.579999999999998</v>
          </cell>
          <cell r="AH931">
            <v>2.8519999999999999</v>
          </cell>
          <cell r="AI931">
            <v>16.18</v>
          </cell>
          <cell r="AJ931">
            <v>17.079999999999998</v>
          </cell>
          <cell r="AK931">
            <v>5.4320000000000004</v>
          </cell>
          <cell r="AL931">
            <v>5.7320000000000002</v>
          </cell>
          <cell r="AM931">
            <v>12.064</v>
          </cell>
        </row>
        <row r="932">
          <cell r="P932">
            <v>0.92900000000000005</v>
          </cell>
          <cell r="Q932">
            <v>2.5485000000000002</v>
          </cell>
          <cell r="R932">
            <v>9.41</v>
          </cell>
          <cell r="S932">
            <v>0.97099999999999997</v>
          </cell>
          <cell r="T932">
            <v>31.187999999999999</v>
          </cell>
          <cell r="U932">
            <v>1.1135999999999999</v>
          </cell>
          <cell r="V932">
            <v>6.1260000000000003</v>
          </cell>
          <cell r="W932">
            <v>7.8390000000000004</v>
          </cell>
          <cell r="X932">
            <v>6.7969999999999997</v>
          </cell>
          <cell r="Y932">
            <v>6.4260000000000002</v>
          </cell>
          <cell r="Z932">
            <v>12.852</v>
          </cell>
          <cell r="AA932">
            <v>1.361</v>
          </cell>
          <cell r="AB932">
            <v>12.452</v>
          </cell>
          <cell r="AC932">
            <v>7.4969999999999999</v>
          </cell>
          <cell r="AD932">
            <v>3.2839999999999998</v>
          </cell>
          <cell r="AE932">
            <v>30.716999999999999</v>
          </cell>
          <cell r="AF932">
            <v>3.7404999999999999</v>
          </cell>
          <cell r="AG932">
            <v>16.565000000000001</v>
          </cell>
          <cell r="AH932">
            <v>2.8485</v>
          </cell>
          <cell r="AI932">
            <v>16.164999999999999</v>
          </cell>
          <cell r="AJ932">
            <v>17.065000000000001</v>
          </cell>
          <cell r="AK932">
            <v>5.4260000000000002</v>
          </cell>
          <cell r="AL932">
            <v>5.726</v>
          </cell>
          <cell r="AM932">
            <v>12.052</v>
          </cell>
        </row>
        <row r="933">
          <cell r="P933">
            <v>0.93</v>
          </cell>
          <cell r="Q933">
            <v>2.5449999999999999</v>
          </cell>
          <cell r="R933">
            <v>9.4</v>
          </cell>
          <cell r="S933">
            <v>0.97</v>
          </cell>
          <cell r="T933">
            <v>31.16</v>
          </cell>
          <cell r="U933">
            <v>1.1120000000000001</v>
          </cell>
          <cell r="V933">
            <v>6.12</v>
          </cell>
          <cell r="W933">
            <v>7.83</v>
          </cell>
          <cell r="X933">
            <v>6.79</v>
          </cell>
          <cell r="Y933">
            <v>6.42</v>
          </cell>
          <cell r="Z933">
            <v>12.84</v>
          </cell>
          <cell r="AA933">
            <v>1.36</v>
          </cell>
          <cell r="AB933">
            <v>12.44</v>
          </cell>
          <cell r="AC933">
            <v>7.49</v>
          </cell>
          <cell r="AD933">
            <v>3.28</v>
          </cell>
          <cell r="AE933">
            <v>30.69</v>
          </cell>
          <cell r="AF933">
            <v>3.7349999999999999</v>
          </cell>
          <cell r="AG933">
            <v>16.55</v>
          </cell>
          <cell r="AH933">
            <v>2.8450000000000002</v>
          </cell>
          <cell r="AI933">
            <v>16.149999999999999</v>
          </cell>
          <cell r="AJ933">
            <v>17.05</v>
          </cell>
          <cell r="AK933">
            <v>5.42</v>
          </cell>
          <cell r="AL933">
            <v>5.72</v>
          </cell>
          <cell r="AM933">
            <v>12.04</v>
          </cell>
        </row>
        <row r="934">
          <cell r="P934">
            <v>0.93100000000000005</v>
          </cell>
          <cell r="Q934">
            <v>2.5415000000000001</v>
          </cell>
          <cell r="R934">
            <v>9.39</v>
          </cell>
          <cell r="S934">
            <v>0.96899999999999997</v>
          </cell>
          <cell r="T934">
            <v>31.132000000000001</v>
          </cell>
          <cell r="U934">
            <v>1.1104000000000001</v>
          </cell>
          <cell r="V934">
            <v>6.1139999999999999</v>
          </cell>
          <cell r="W934">
            <v>7.8209999999999997</v>
          </cell>
          <cell r="X934">
            <v>6.7830000000000004</v>
          </cell>
          <cell r="Y934">
            <v>6.4139999999999997</v>
          </cell>
          <cell r="Z934">
            <v>12.827999999999999</v>
          </cell>
          <cell r="AA934">
            <v>1.359</v>
          </cell>
          <cell r="AB934">
            <v>12.428000000000001</v>
          </cell>
          <cell r="AC934">
            <v>7.4829999999999997</v>
          </cell>
          <cell r="AD934">
            <v>3.2759999999999998</v>
          </cell>
          <cell r="AE934">
            <v>30.663</v>
          </cell>
          <cell r="AF934">
            <v>3.7294999999999998</v>
          </cell>
          <cell r="AG934">
            <v>16.535</v>
          </cell>
          <cell r="AH934">
            <v>2.8414999999999999</v>
          </cell>
          <cell r="AI934">
            <v>16.135000000000002</v>
          </cell>
          <cell r="AJ934">
            <v>17.035</v>
          </cell>
          <cell r="AK934">
            <v>5.4139999999999997</v>
          </cell>
          <cell r="AL934">
            <v>5.7140000000000004</v>
          </cell>
          <cell r="AM934">
            <v>12.028</v>
          </cell>
        </row>
        <row r="935">
          <cell r="P935">
            <v>0.93200000000000005</v>
          </cell>
          <cell r="Q935">
            <v>2.5379999999999998</v>
          </cell>
          <cell r="R935">
            <v>9.3800000000000008</v>
          </cell>
          <cell r="S935">
            <v>0.96799999999999997</v>
          </cell>
          <cell r="T935">
            <v>31.103999999999999</v>
          </cell>
          <cell r="U935">
            <v>1.1088</v>
          </cell>
          <cell r="V935">
            <v>6.1079999999999997</v>
          </cell>
          <cell r="W935">
            <v>7.8120000000000003</v>
          </cell>
          <cell r="X935">
            <v>6.7759999999999998</v>
          </cell>
          <cell r="Y935">
            <v>6.4080000000000004</v>
          </cell>
          <cell r="Z935">
            <v>12.816000000000001</v>
          </cell>
          <cell r="AA935">
            <v>1.3580000000000001</v>
          </cell>
          <cell r="AB935">
            <v>12.416</v>
          </cell>
          <cell r="AC935">
            <v>7.476</v>
          </cell>
          <cell r="AD935">
            <v>3.2719999999999998</v>
          </cell>
          <cell r="AE935">
            <v>30.635999999999999</v>
          </cell>
          <cell r="AF935">
            <v>3.7240000000000002</v>
          </cell>
          <cell r="AG935">
            <v>16.52</v>
          </cell>
          <cell r="AH935">
            <v>2.8380000000000001</v>
          </cell>
          <cell r="AI935">
            <v>16.12</v>
          </cell>
          <cell r="AJ935">
            <v>17.02</v>
          </cell>
          <cell r="AK935">
            <v>5.4080000000000004</v>
          </cell>
          <cell r="AL935">
            <v>5.7080000000000002</v>
          </cell>
          <cell r="AM935">
            <v>12.016</v>
          </cell>
        </row>
        <row r="936">
          <cell r="P936">
            <v>0.93300000000000005</v>
          </cell>
          <cell r="Q936">
            <v>2.5345</v>
          </cell>
          <cell r="R936">
            <v>9.3699999999999992</v>
          </cell>
          <cell r="S936">
            <v>0.96699999999999997</v>
          </cell>
          <cell r="T936">
            <v>31.076000000000001</v>
          </cell>
          <cell r="U936">
            <v>1.1072</v>
          </cell>
          <cell r="V936">
            <v>6.1020000000000003</v>
          </cell>
          <cell r="W936">
            <v>7.8029999999999999</v>
          </cell>
          <cell r="X936">
            <v>6.7690000000000001</v>
          </cell>
          <cell r="Y936">
            <v>6.4020000000000001</v>
          </cell>
          <cell r="Z936">
            <v>12.804</v>
          </cell>
          <cell r="AA936">
            <v>1.357</v>
          </cell>
          <cell r="AB936">
            <v>12.404</v>
          </cell>
          <cell r="AC936">
            <v>7.4690000000000003</v>
          </cell>
          <cell r="AD936">
            <v>3.2679999999999998</v>
          </cell>
          <cell r="AE936">
            <v>30.609000000000002</v>
          </cell>
          <cell r="AF936">
            <v>3.7185000000000001</v>
          </cell>
          <cell r="AG936">
            <v>16.504999999999999</v>
          </cell>
          <cell r="AH936">
            <v>2.8344999999999998</v>
          </cell>
          <cell r="AI936">
            <v>16.105</v>
          </cell>
          <cell r="AJ936">
            <v>17.004999999999999</v>
          </cell>
          <cell r="AK936">
            <v>5.4020000000000001</v>
          </cell>
          <cell r="AL936">
            <v>5.702</v>
          </cell>
          <cell r="AM936">
            <v>12.004</v>
          </cell>
        </row>
        <row r="937">
          <cell r="P937">
            <v>0.93400000000000005</v>
          </cell>
          <cell r="Q937">
            <v>2.5310000000000001</v>
          </cell>
          <cell r="R937">
            <v>9.36</v>
          </cell>
          <cell r="S937">
            <v>0.96599999999999997</v>
          </cell>
          <cell r="T937">
            <v>31.047999999999998</v>
          </cell>
          <cell r="U937">
            <v>1.1055999999999999</v>
          </cell>
          <cell r="V937">
            <v>6.0960000000000001</v>
          </cell>
          <cell r="W937">
            <v>7.7939999999999996</v>
          </cell>
          <cell r="X937">
            <v>6.7619999999999996</v>
          </cell>
          <cell r="Y937">
            <v>6.3959999999999999</v>
          </cell>
          <cell r="Z937">
            <v>12.792</v>
          </cell>
          <cell r="AA937">
            <v>1.3560000000000001</v>
          </cell>
          <cell r="AB937">
            <v>12.391999999999999</v>
          </cell>
          <cell r="AC937">
            <v>7.4619999999999997</v>
          </cell>
          <cell r="AD937">
            <v>3.2639999999999998</v>
          </cell>
          <cell r="AE937">
            <v>30.582000000000001</v>
          </cell>
          <cell r="AF937">
            <v>3.7130000000000001</v>
          </cell>
          <cell r="AG937">
            <v>16.489999999999998</v>
          </cell>
          <cell r="AH937">
            <v>2.831</v>
          </cell>
          <cell r="AI937">
            <v>16.09</v>
          </cell>
          <cell r="AJ937">
            <v>16.989999999999998</v>
          </cell>
          <cell r="AK937">
            <v>5.3959999999999999</v>
          </cell>
          <cell r="AL937">
            <v>5.6959999999999997</v>
          </cell>
          <cell r="AM937">
            <v>11.992000000000001</v>
          </cell>
        </row>
        <row r="938">
          <cell r="P938">
            <v>0.93500000000000005</v>
          </cell>
          <cell r="Q938">
            <v>2.5274999999999999</v>
          </cell>
          <cell r="R938">
            <v>9.35</v>
          </cell>
          <cell r="S938">
            <v>0.96499999999999997</v>
          </cell>
          <cell r="T938">
            <v>31.02</v>
          </cell>
          <cell r="U938">
            <v>1.1040000000000001</v>
          </cell>
          <cell r="V938">
            <v>6.09</v>
          </cell>
          <cell r="W938">
            <v>7.7850000000000001</v>
          </cell>
          <cell r="X938">
            <v>6.7549999999999999</v>
          </cell>
          <cell r="Y938">
            <v>6.39</v>
          </cell>
          <cell r="Z938">
            <v>12.78</v>
          </cell>
          <cell r="AA938">
            <v>1.355</v>
          </cell>
          <cell r="AB938">
            <v>12.38</v>
          </cell>
          <cell r="AC938">
            <v>7.4550000000000001</v>
          </cell>
          <cell r="AD938">
            <v>3.26</v>
          </cell>
          <cell r="AE938">
            <v>30.555</v>
          </cell>
          <cell r="AF938">
            <v>3.7075</v>
          </cell>
          <cell r="AG938">
            <v>16.475000000000001</v>
          </cell>
          <cell r="AH938">
            <v>2.8275000000000001</v>
          </cell>
          <cell r="AI938">
            <v>16.074999999999999</v>
          </cell>
          <cell r="AJ938">
            <v>16.975000000000001</v>
          </cell>
          <cell r="AK938">
            <v>5.39</v>
          </cell>
          <cell r="AL938">
            <v>5.69</v>
          </cell>
          <cell r="AM938">
            <v>11.98</v>
          </cell>
        </row>
        <row r="939">
          <cell r="P939">
            <v>0.93600000000000005</v>
          </cell>
          <cell r="Q939">
            <v>2.524</v>
          </cell>
          <cell r="R939">
            <v>9.34</v>
          </cell>
          <cell r="S939">
            <v>0.96399999999999997</v>
          </cell>
          <cell r="T939">
            <v>30.992000000000001</v>
          </cell>
          <cell r="U939">
            <v>1.1024</v>
          </cell>
          <cell r="V939">
            <v>6.0839999999999996</v>
          </cell>
          <cell r="W939">
            <v>7.7759999999999998</v>
          </cell>
          <cell r="X939">
            <v>6.7480000000000002</v>
          </cell>
          <cell r="Y939">
            <v>6.3840000000000003</v>
          </cell>
          <cell r="Z939">
            <v>12.768000000000001</v>
          </cell>
          <cell r="AA939">
            <v>1.3540000000000001</v>
          </cell>
          <cell r="AB939">
            <v>12.368</v>
          </cell>
          <cell r="AC939">
            <v>7.4480000000000004</v>
          </cell>
          <cell r="AD939">
            <v>3.2559999999999998</v>
          </cell>
          <cell r="AE939">
            <v>30.527999999999999</v>
          </cell>
          <cell r="AF939">
            <v>3.702</v>
          </cell>
          <cell r="AG939">
            <v>16.46</v>
          </cell>
          <cell r="AH939">
            <v>2.8239999999999998</v>
          </cell>
          <cell r="AI939">
            <v>16.059999999999999</v>
          </cell>
          <cell r="AJ939">
            <v>16.96</v>
          </cell>
          <cell r="AK939">
            <v>5.3840000000000003</v>
          </cell>
          <cell r="AL939">
            <v>5.6840000000000002</v>
          </cell>
          <cell r="AM939">
            <v>11.968</v>
          </cell>
        </row>
        <row r="940">
          <cell r="P940">
            <v>0.93700000000000006</v>
          </cell>
          <cell r="Q940">
            <v>2.5205000000000002</v>
          </cell>
          <cell r="R940">
            <v>9.33</v>
          </cell>
          <cell r="S940">
            <v>0.96299999999999997</v>
          </cell>
          <cell r="T940">
            <v>30.963999999999999</v>
          </cell>
          <cell r="U940">
            <v>1.1008</v>
          </cell>
          <cell r="V940">
            <v>6.0780000000000003</v>
          </cell>
          <cell r="W940">
            <v>7.7670000000000003</v>
          </cell>
          <cell r="X940">
            <v>6.7409999999999997</v>
          </cell>
          <cell r="Y940">
            <v>6.3780000000000001</v>
          </cell>
          <cell r="Z940">
            <v>12.756</v>
          </cell>
          <cell r="AA940">
            <v>1.353</v>
          </cell>
          <cell r="AB940">
            <v>12.356</v>
          </cell>
          <cell r="AC940">
            <v>7.4409999999999998</v>
          </cell>
          <cell r="AD940">
            <v>3.2519999999999998</v>
          </cell>
          <cell r="AE940">
            <v>30.501000000000001</v>
          </cell>
          <cell r="AF940">
            <v>3.6964999999999999</v>
          </cell>
          <cell r="AG940">
            <v>16.445</v>
          </cell>
          <cell r="AH940">
            <v>2.8205</v>
          </cell>
          <cell r="AI940">
            <v>16.045000000000002</v>
          </cell>
          <cell r="AJ940">
            <v>16.945</v>
          </cell>
          <cell r="AK940">
            <v>5.3780000000000001</v>
          </cell>
          <cell r="AL940">
            <v>5.6779999999999999</v>
          </cell>
          <cell r="AM940">
            <v>11.956</v>
          </cell>
        </row>
        <row r="941">
          <cell r="P941">
            <v>0.93799999999999994</v>
          </cell>
          <cell r="Q941">
            <v>2.5169999999999999</v>
          </cell>
          <cell r="R941">
            <v>9.32</v>
          </cell>
          <cell r="S941">
            <v>0.96199999999999997</v>
          </cell>
          <cell r="T941">
            <v>30.936</v>
          </cell>
          <cell r="U941">
            <v>1.0992</v>
          </cell>
          <cell r="V941">
            <v>6.0720000000000001</v>
          </cell>
          <cell r="W941">
            <v>7.758</v>
          </cell>
          <cell r="X941">
            <v>6.734</v>
          </cell>
          <cell r="Y941">
            <v>6.3719999999999999</v>
          </cell>
          <cell r="Z941">
            <v>12.744</v>
          </cell>
          <cell r="AA941">
            <v>1.3520000000000001</v>
          </cell>
          <cell r="AB941">
            <v>12.343999999999999</v>
          </cell>
          <cell r="AC941">
            <v>7.4340000000000002</v>
          </cell>
          <cell r="AD941">
            <v>3.2480000000000002</v>
          </cell>
          <cell r="AE941">
            <v>30.474</v>
          </cell>
          <cell r="AF941">
            <v>3.6909999999999998</v>
          </cell>
          <cell r="AG941">
            <v>16.43</v>
          </cell>
          <cell r="AH941">
            <v>2.8170000000000002</v>
          </cell>
          <cell r="AI941">
            <v>16.03</v>
          </cell>
          <cell r="AJ941">
            <v>16.93</v>
          </cell>
          <cell r="AK941">
            <v>5.3719999999999999</v>
          </cell>
          <cell r="AL941">
            <v>5.6719999999999997</v>
          </cell>
          <cell r="AM941">
            <v>11.944000000000001</v>
          </cell>
        </row>
        <row r="942">
          <cell r="P942">
            <v>0.93899999999999995</v>
          </cell>
          <cell r="Q942">
            <v>2.5135000000000001</v>
          </cell>
          <cell r="R942">
            <v>9.31</v>
          </cell>
          <cell r="S942">
            <v>0.96099999999999997</v>
          </cell>
          <cell r="T942">
            <v>30.908000000000001</v>
          </cell>
          <cell r="U942">
            <v>1.0975999999999999</v>
          </cell>
          <cell r="V942">
            <v>6.0659999999999998</v>
          </cell>
          <cell r="W942">
            <v>7.7489999999999997</v>
          </cell>
          <cell r="X942">
            <v>6.7270000000000003</v>
          </cell>
          <cell r="Y942">
            <v>6.3659999999999997</v>
          </cell>
          <cell r="Z942">
            <v>12.731999999999999</v>
          </cell>
          <cell r="AA942">
            <v>1.351</v>
          </cell>
          <cell r="AB942">
            <v>12.332000000000001</v>
          </cell>
          <cell r="AC942">
            <v>7.4269999999999996</v>
          </cell>
          <cell r="AD942">
            <v>3.2440000000000002</v>
          </cell>
          <cell r="AE942">
            <v>30.446999999999999</v>
          </cell>
          <cell r="AF942">
            <v>3.6855000000000002</v>
          </cell>
          <cell r="AG942">
            <v>16.414999999999999</v>
          </cell>
          <cell r="AH942">
            <v>2.8134999999999999</v>
          </cell>
          <cell r="AI942">
            <v>16.015000000000001</v>
          </cell>
          <cell r="AJ942">
            <v>16.914999999999999</v>
          </cell>
          <cell r="AK942">
            <v>5.3659999999999997</v>
          </cell>
          <cell r="AL942">
            <v>5.6660000000000004</v>
          </cell>
          <cell r="AM942">
            <v>11.932</v>
          </cell>
        </row>
        <row r="943">
          <cell r="P943">
            <v>0.94</v>
          </cell>
          <cell r="Q943">
            <v>2.5099999999999998</v>
          </cell>
          <cell r="R943">
            <v>9.3000000000000007</v>
          </cell>
          <cell r="S943">
            <v>0.96</v>
          </cell>
          <cell r="T943">
            <v>30.88</v>
          </cell>
          <cell r="U943">
            <v>1.0960000000000001</v>
          </cell>
          <cell r="V943">
            <v>6.06</v>
          </cell>
          <cell r="W943">
            <v>7.74</v>
          </cell>
          <cell r="X943">
            <v>6.72</v>
          </cell>
          <cell r="Y943">
            <v>6.36</v>
          </cell>
          <cell r="Z943">
            <v>12.72</v>
          </cell>
          <cell r="AA943">
            <v>1.35</v>
          </cell>
          <cell r="AB943">
            <v>12.32</v>
          </cell>
          <cell r="AC943">
            <v>7.42</v>
          </cell>
          <cell r="AD943">
            <v>3.24</v>
          </cell>
          <cell r="AE943">
            <v>30.42</v>
          </cell>
          <cell r="AF943">
            <v>3.68</v>
          </cell>
          <cell r="AG943">
            <v>16.399999999999999</v>
          </cell>
          <cell r="AH943">
            <v>2.81</v>
          </cell>
          <cell r="AI943">
            <v>16</v>
          </cell>
          <cell r="AJ943">
            <v>16.899999999999999</v>
          </cell>
          <cell r="AK943">
            <v>5.36</v>
          </cell>
          <cell r="AL943">
            <v>5.66</v>
          </cell>
          <cell r="AM943">
            <v>11.92</v>
          </cell>
        </row>
        <row r="944">
          <cell r="P944">
            <v>0.94099999999999995</v>
          </cell>
          <cell r="Q944">
            <v>2.5065</v>
          </cell>
          <cell r="R944">
            <v>9.2899999999999991</v>
          </cell>
          <cell r="S944">
            <v>0.95899999999999996</v>
          </cell>
          <cell r="T944">
            <v>30.852</v>
          </cell>
          <cell r="U944">
            <v>1.0944</v>
          </cell>
          <cell r="V944">
            <v>6.0540000000000003</v>
          </cell>
          <cell r="W944">
            <v>7.7309999999999999</v>
          </cell>
          <cell r="X944">
            <v>6.7130000000000001</v>
          </cell>
          <cell r="Y944">
            <v>6.3540000000000001</v>
          </cell>
          <cell r="Z944">
            <v>12.708</v>
          </cell>
          <cell r="AA944">
            <v>1.349</v>
          </cell>
          <cell r="AB944">
            <v>12.308</v>
          </cell>
          <cell r="AC944">
            <v>7.4130000000000003</v>
          </cell>
          <cell r="AD944">
            <v>3.2360000000000002</v>
          </cell>
          <cell r="AE944">
            <v>30.393000000000001</v>
          </cell>
          <cell r="AF944">
            <v>3.6745000000000001</v>
          </cell>
          <cell r="AG944">
            <v>16.385000000000002</v>
          </cell>
          <cell r="AH944">
            <v>2.8065000000000002</v>
          </cell>
          <cell r="AI944">
            <v>15.984999999999999</v>
          </cell>
          <cell r="AJ944">
            <v>16.885000000000002</v>
          </cell>
          <cell r="AK944">
            <v>5.3540000000000001</v>
          </cell>
          <cell r="AL944">
            <v>5.6539999999999999</v>
          </cell>
          <cell r="AM944">
            <v>11.907999999999999</v>
          </cell>
        </row>
        <row r="945">
          <cell r="P945">
            <v>0.94199999999999995</v>
          </cell>
          <cell r="Q945">
            <v>2.5030000000000001</v>
          </cell>
          <cell r="R945">
            <v>9.2799999999999994</v>
          </cell>
          <cell r="S945">
            <v>0.95799999999999996</v>
          </cell>
          <cell r="T945">
            <v>30.824000000000002</v>
          </cell>
          <cell r="U945">
            <v>1.0928</v>
          </cell>
          <cell r="V945">
            <v>6.048</v>
          </cell>
          <cell r="W945">
            <v>7.7220000000000004</v>
          </cell>
          <cell r="X945">
            <v>6.7060000000000004</v>
          </cell>
          <cell r="Y945">
            <v>6.3479999999999999</v>
          </cell>
          <cell r="Z945">
            <v>12.696</v>
          </cell>
          <cell r="AA945">
            <v>1.3480000000000001</v>
          </cell>
          <cell r="AB945">
            <v>12.295999999999999</v>
          </cell>
          <cell r="AC945">
            <v>7.4059999999999997</v>
          </cell>
          <cell r="AD945">
            <v>3.2320000000000002</v>
          </cell>
          <cell r="AE945">
            <v>30.366</v>
          </cell>
          <cell r="AF945">
            <v>3.669</v>
          </cell>
          <cell r="AG945">
            <v>16.37</v>
          </cell>
          <cell r="AH945">
            <v>2.8029999999999999</v>
          </cell>
          <cell r="AI945">
            <v>15.97</v>
          </cell>
          <cell r="AJ945">
            <v>16.87</v>
          </cell>
          <cell r="AK945">
            <v>5.3479999999999999</v>
          </cell>
          <cell r="AL945">
            <v>5.6479999999999997</v>
          </cell>
          <cell r="AM945">
            <v>11.896000000000001</v>
          </cell>
        </row>
        <row r="946">
          <cell r="P946">
            <v>0.94299999999999995</v>
          </cell>
          <cell r="Q946">
            <v>2.4994999999999998</v>
          </cell>
          <cell r="R946">
            <v>9.27</v>
          </cell>
          <cell r="S946">
            <v>0.95699999999999996</v>
          </cell>
          <cell r="T946">
            <v>30.795999999999999</v>
          </cell>
          <cell r="U946">
            <v>1.0911999999999999</v>
          </cell>
          <cell r="V946">
            <v>6.0419999999999998</v>
          </cell>
          <cell r="W946">
            <v>7.7130000000000001</v>
          </cell>
          <cell r="X946">
            <v>6.6989999999999998</v>
          </cell>
          <cell r="Y946">
            <v>6.3419999999999996</v>
          </cell>
          <cell r="Z946">
            <v>12.683999999999999</v>
          </cell>
          <cell r="AA946">
            <v>1.347</v>
          </cell>
          <cell r="AB946">
            <v>12.284000000000001</v>
          </cell>
          <cell r="AC946">
            <v>7.399</v>
          </cell>
          <cell r="AD946">
            <v>3.2280000000000002</v>
          </cell>
          <cell r="AE946">
            <v>30.338999999999999</v>
          </cell>
          <cell r="AF946">
            <v>3.6635</v>
          </cell>
          <cell r="AG946">
            <v>16.355</v>
          </cell>
          <cell r="AH946">
            <v>2.7995000000000001</v>
          </cell>
          <cell r="AI946">
            <v>15.955</v>
          </cell>
          <cell r="AJ946">
            <v>16.855</v>
          </cell>
          <cell r="AK946">
            <v>5.3419999999999996</v>
          </cell>
          <cell r="AL946">
            <v>5.6420000000000003</v>
          </cell>
          <cell r="AM946">
            <v>11.884</v>
          </cell>
        </row>
        <row r="947">
          <cell r="P947">
            <v>0.94399999999999995</v>
          </cell>
          <cell r="Q947">
            <v>2.496</v>
          </cell>
          <cell r="R947">
            <v>9.26</v>
          </cell>
          <cell r="S947">
            <v>0.95599999999999996</v>
          </cell>
          <cell r="T947">
            <v>30.768000000000001</v>
          </cell>
          <cell r="U947">
            <v>1.0895999999999999</v>
          </cell>
          <cell r="V947">
            <v>6.0359999999999996</v>
          </cell>
          <cell r="W947">
            <v>7.7039999999999997</v>
          </cell>
          <cell r="X947">
            <v>6.6920000000000002</v>
          </cell>
          <cell r="Y947">
            <v>6.3360000000000003</v>
          </cell>
          <cell r="Z947">
            <v>12.672000000000001</v>
          </cell>
          <cell r="AA947">
            <v>1.3460000000000001</v>
          </cell>
          <cell r="AB947">
            <v>12.272</v>
          </cell>
          <cell r="AC947">
            <v>7.3920000000000003</v>
          </cell>
          <cell r="AD947">
            <v>3.2240000000000002</v>
          </cell>
          <cell r="AE947">
            <v>30.312000000000001</v>
          </cell>
          <cell r="AF947">
            <v>3.6579999999999999</v>
          </cell>
          <cell r="AG947">
            <v>16.34</v>
          </cell>
          <cell r="AH947">
            <v>2.7959999999999998</v>
          </cell>
          <cell r="AI947">
            <v>15.94</v>
          </cell>
          <cell r="AJ947">
            <v>16.84</v>
          </cell>
          <cell r="AK947">
            <v>5.3360000000000003</v>
          </cell>
          <cell r="AL947">
            <v>5.6360000000000001</v>
          </cell>
          <cell r="AM947">
            <v>11.872</v>
          </cell>
        </row>
        <row r="948">
          <cell r="P948">
            <v>0.94499999999999995</v>
          </cell>
          <cell r="Q948">
            <v>2.4925000000000002</v>
          </cell>
          <cell r="R948">
            <v>9.25</v>
          </cell>
          <cell r="S948">
            <v>0.95499999999999996</v>
          </cell>
          <cell r="T948">
            <v>30.74</v>
          </cell>
          <cell r="U948">
            <v>1.0880000000000001</v>
          </cell>
          <cell r="V948">
            <v>6.03</v>
          </cell>
          <cell r="W948">
            <v>7.6950000000000003</v>
          </cell>
          <cell r="X948">
            <v>6.6849999999999996</v>
          </cell>
          <cell r="Y948">
            <v>6.33</v>
          </cell>
          <cell r="Z948">
            <v>12.66</v>
          </cell>
          <cell r="AA948">
            <v>1.345</v>
          </cell>
          <cell r="AB948">
            <v>12.26</v>
          </cell>
          <cell r="AC948">
            <v>7.3849999999999998</v>
          </cell>
          <cell r="AD948">
            <v>3.22</v>
          </cell>
          <cell r="AE948">
            <v>30.285</v>
          </cell>
          <cell r="AF948">
            <v>3.6524999999999999</v>
          </cell>
          <cell r="AG948">
            <v>16.324999999999999</v>
          </cell>
          <cell r="AH948">
            <v>2.7925</v>
          </cell>
          <cell r="AI948">
            <v>15.925000000000001</v>
          </cell>
          <cell r="AJ948">
            <v>16.824999999999999</v>
          </cell>
          <cell r="AK948">
            <v>5.33</v>
          </cell>
          <cell r="AL948">
            <v>5.63</v>
          </cell>
          <cell r="AM948">
            <v>11.86</v>
          </cell>
        </row>
        <row r="949">
          <cell r="P949">
            <v>0.94599999999999995</v>
          </cell>
          <cell r="Q949">
            <v>2.4889999999999999</v>
          </cell>
          <cell r="R949">
            <v>9.24</v>
          </cell>
          <cell r="S949">
            <v>0.95399999999999996</v>
          </cell>
          <cell r="T949">
            <v>30.712</v>
          </cell>
          <cell r="U949">
            <v>1.0864</v>
          </cell>
          <cell r="V949">
            <v>6.024</v>
          </cell>
          <cell r="W949">
            <v>7.6859999999999999</v>
          </cell>
          <cell r="X949">
            <v>6.6779999999999999</v>
          </cell>
          <cell r="Y949">
            <v>6.3239999999999998</v>
          </cell>
          <cell r="Z949">
            <v>12.648</v>
          </cell>
          <cell r="AA949">
            <v>1.3440000000000001</v>
          </cell>
          <cell r="AB949">
            <v>12.247999999999999</v>
          </cell>
          <cell r="AC949">
            <v>7.3780000000000001</v>
          </cell>
          <cell r="AD949">
            <v>3.2160000000000002</v>
          </cell>
          <cell r="AE949">
            <v>30.257999999999999</v>
          </cell>
          <cell r="AF949">
            <v>3.6469999999999998</v>
          </cell>
          <cell r="AG949">
            <v>16.309999999999999</v>
          </cell>
          <cell r="AH949">
            <v>2.7890000000000001</v>
          </cell>
          <cell r="AI949">
            <v>15.91</v>
          </cell>
          <cell r="AJ949">
            <v>16.809999999999999</v>
          </cell>
          <cell r="AK949">
            <v>5.3239999999999998</v>
          </cell>
          <cell r="AL949">
            <v>5.6239999999999997</v>
          </cell>
          <cell r="AM949">
            <v>11.848000000000001</v>
          </cell>
        </row>
        <row r="950">
          <cell r="P950">
            <v>0.94699999999999995</v>
          </cell>
          <cell r="Q950">
            <v>2.4855</v>
          </cell>
          <cell r="R950">
            <v>9.23</v>
          </cell>
          <cell r="S950">
            <v>0.95299999999999996</v>
          </cell>
          <cell r="T950">
            <v>30.684000000000001</v>
          </cell>
          <cell r="U950">
            <v>1.0848</v>
          </cell>
          <cell r="V950">
            <v>6.0179999999999998</v>
          </cell>
          <cell r="W950">
            <v>7.6769999999999996</v>
          </cell>
          <cell r="X950">
            <v>6.6710000000000003</v>
          </cell>
          <cell r="Y950">
            <v>6.3179999999999996</v>
          </cell>
          <cell r="Z950">
            <v>12.635999999999999</v>
          </cell>
          <cell r="AA950">
            <v>1.343</v>
          </cell>
          <cell r="AB950">
            <v>12.236000000000001</v>
          </cell>
          <cell r="AC950">
            <v>7.3710000000000004</v>
          </cell>
          <cell r="AD950">
            <v>3.2120000000000002</v>
          </cell>
          <cell r="AE950">
            <v>30.231000000000002</v>
          </cell>
          <cell r="AF950">
            <v>3.6415000000000002</v>
          </cell>
          <cell r="AG950">
            <v>16.295000000000002</v>
          </cell>
          <cell r="AH950">
            <v>2.7854999999999999</v>
          </cell>
          <cell r="AI950">
            <v>15.895</v>
          </cell>
          <cell r="AJ950">
            <v>16.795000000000002</v>
          </cell>
          <cell r="AK950">
            <v>5.3179999999999996</v>
          </cell>
          <cell r="AL950">
            <v>5.6180000000000003</v>
          </cell>
          <cell r="AM950">
            <v>11.836</v>
          </cell>
        </row>
        <row r="951">
          <cell r="P951">
            <v>0.94799999999999995</v>
          </cell>
          <cell r="Q951">
            <v>2.4820000000000002</v>
          </cell>
          <cell r="R951">
            <v>9.2200000000000006</v>
          </cell>
          <cell r="S951">
            <v>0.95199999999999996</v>
          </cell>
          <cell r="T951">
            <v>30.655999999999999</v>
          </cell>
          <cell r="U951">
            <v>1.0831999999999999</v>
          </cell>
          <cell r="V951">
            <v>6.0119999999999996</v>
          </cell>
          <cell r="W951">
            <v>7.6680000000000001</v>
          </cell>
          <cell r="X951">
            <v>6.6639999999999997</v>
          </cell>
          <cell r="Y951">
            <v>6.3120000000000003</v>
          </cell>
          <cell r="Z951">
            <v>12.624000000000001</v>
          </cell>
          <cell r="AA951">
            <v>1.3420000000000001</v>
          </cell>
          <cell r="AB951">
            <v>12.224</v>
          </cell>
          <cell r="AC951">
            <v>7.3639999999999999</v>
          </cell>
          <cell r="AD951">
            <v>3.2080000000000002</v>
          </cell>
          <cell r="AE951">
            <v>30.204000000000001</v>
          </cell>
          <cell r="AF951">
            <v>3.6360000000000001</v>
          </cell>
          <cell r="AG951">
            <v>16.28</v>
          </cell>
          <cell r="AH951">
            <v>2.782</v>
          </cell>
          <cell r="AI951">
            <v>15.88</v>
          </cell>
          <cell r="AJ951">
            <v>16.78</v>
          </cell>
          <cell r="AK951">
            <v>5.3120000000000003</v>
          </cell>
          <cell r="AL951">
            <v>5.6120000000000001</v>
          </cell>
          <cell r="AM951">
            <v>11.824</v>
          </cell>
        </row>
        <row r="952">
          <cell r="P952">
            <v>0.94899999999999995</v>
          </cell>
          <cell r="Q952">
            <v>2.4784999999999999</v>
          </cell>
          <cell r="R952">
            <v>9.2100000000000009</v>
          </cell>
          <cell r="S952">
            <v>0.95099999999999996</v>
          </cell>
          <cell r="T952">
            <v>30.628</v>
          </cell>
          <cell r="U952">
            <v>1.0815999999999999</v>
          </cell>
          <cell r="V952">
            <v>6.0060000000000002</v>
          </cell>
          <cell r="W952">
            <v>7.6589999999999998</v>
          </cell>
          <cell r="X952">
            <v>6.657</v>
          </cell>
          <cell r="Y952">
            <v>6.306</v>
          </cell>
          <cell r="Z952">
            <v>12.612</v>
          </cell>
          <cell r="AA952">
            <v>1.341</v>
          </cell>
          <cell r="AB952">
            <v>12.212</v>
          </cell>
          <cell r="AC952">
            <v>7.3570000000000002</v>
          </cell>
          <cell r="AD952">
            <v>3.2040000000000002</v>
          </cell>
          <cell r="AE952">
            <v>30.177</v>
          </cell>
          <cell r="AF952">
            <v>3.6305000000000001</v>
          </cell>
          <cell r="AG952">
            <v>16.265000000000001</v>
          </cell>
          <cell r="AH952">
            <v>2.7785000000000002</v>
          </cell>
          <cell r="AI952">
            <v>15.865</v>
          </cell>
          <cell r="AJ952">
            <v>16.765000000000001</v>
          </cell>
          <cell r="AK952">
            <v>5.306</v>
          </cell>
          <cell r="AL952">
            <v>5.6059999999999999</v>
          </cell>
          <cell r="AM952">
            <v>11.811999999999999</v>
          </cell>
        </row>
        <row r="953">
          <cell r="P953">
            <v>0.95</v>
          </cell>
          <cell r="Q953">
            <v>2.4750000000000001</v>
          </cell>
          <cell r="R953">
            <v>9.1999999999999993</v>
          </cell>
          <cell r="S953">
            <v>0.95</v>
          </cell>
          <cell r="T953">
            <v>30.6</v>
          </cell>
          <cell r="U953">
            <v>1.08</v>
          </cell>
          <cell r="V953">
            <v>6</v>
          </cell>
          <cell r="W953">
            <v>7.65</v>
          </cell>
          <cell r="X953">
            <v>6.65</v>
          </cell>
          <cell r="Y953">
            <v>6.3</v>
          </cell>
          <cell r="Z953">
            <v>12.6</v>
          </cell>
          <cell r="AA953">
            <v>1.34</v>
          </cell>
          <cell r="AB953">
            <v>12.2</v>
          </cell>
          <cell r="AC953">
            <v>7.35</v>
          </cell>
          <cell r="AD953">
            <v>3.2</v>
          </cell>
          <cell r="AE953">
            <v>30.15</v>
          </cell>
          <cell r="AF953">
            <v>3.625</v>
          </cell>
          <cell r="AG953">
            <v>16.25</v>
          </cell>
          <cell r="AH953">
            <v>2.7749999999999999</v>
          </cell>
          <cell r="AI953">
            <v>15.85</v>
          </cell>
          <cell r="AJ953">
            <v>16.75</v>
          </cell>
          <cell r="AK953">
            <v>5.3</v>
          </cell>
          <cell r="AL953">
            <v>5.6</v>
          </cell>
          <cell r="AM953">
            <v>11.8</v>
          </cell>
        </row>
        <row r="954">
          <cell r="P954">
            <v>0.95099999999999996</v>
          </cell>
          <cell r="Q954">
            <v>2.4714999999999998</v>
          </cell>
          <cell r="R954">
            <v>9.19</v>
          </cell>
          <cell r="S954">
            <v>0.94899999999999995</v>
          </cell>
          <cell r="T954">
            <v>30.571999999999999</v>
          </cell>
          <cell r="U954">
            <v>1.0784</v>
          </cell>
          <cell r="V954">
            <v>5.9939999999999998</v>
          </cell>
          <cell r="W954">
            <v>7.641</v>
          </cell>
          <cell r="X954">
            <v>6.6429999999999998</v>
          </cell>
          <cell r="Y954">
            <v>6.2939999999999996</v>
          </cell>
          <cell r="Z954">
            <v>12.587999999999999</v>
          </cell>
          <cell r="AA954">
            <v>1.339</v>
          </cell>
          <cell r="AB954">
            <v>12.188000000000001</v>
          </cell>
          <cell r="AC954">
            <v>7.343</v>
          </cell>
          <cell r="AD954">
            <v>3.1960000000000002</v>
          </cell>
          <cell r="AE954">
            <v>30.123000000000001</v>
          </cell>
          <cell r="AF954">
            <v>3.6194999999999999</v>
          </cell>
          <cell r="AG954">
            <v>16.234999999999999</v>
          </cell>
          <cell r="AH954">
            <v>2.7715000000000001</v>
          </cell>
          <cell r="AI954">
            <v>15.835000000000001</v>
          </cell>
          <cell r="AJ954">
            <v>16.734999999999999</v>
          </cell>
          <cell r="AK954">
            <v>5.2939999999999996</v>
          </cell>
          <cell r="AL954">
            <v>5.5940000000000003</v>
          </cell>
          <cell r="AM954">
            <v>11.788</v>
          </cell>
        </row>
        <row r="955">
          <cell r="P955">
            <v>0.95199999999999996</v>
          </cell>
          <cell r="Q955">
            <v>2.468</v>
          </cell>
          <cell r="R955">
            <v>9.18</v>
          </cell>
          <cell r="S955">
            <v>0.94799999999999995</v>
          </cell>
          <cell r="T955">
            <v>30.544</v>
          </cell>
          <cell r="U955">
            <v>1.0768</v>
          </cell>
          <cell r="V955">
            <v>5.9880000000000004</v>
          </cell>
          <cell r="W955">
            <v>7.6319999999999997</v>
          </cell>
          <cell r="X955">
            <v>6.6360000000000001</v>
          </cell>
          <cell r="Y955">
            <v>6.2880000000000003</v>
          </cell>
          <cell r="Z955">
            <v>12.576000000000001</v>
          </cell>
          <cell r="AA955">
            <v>1.3380000000000001</v>
          </cell>
          <cell r="AB955">
            <v>12.176</v>
          </cell>
          <cell r="AC955">
            <v>7.3360000000000003</v>
          </cell>
          <cell r="AD955">
            <v>3.1920000000000002</v>
          </cell>
          <cell r="AE955">
            <v>30.096</v>
          </cell>
          <cell r="AF955">
            <v>3.6139999999999999</v>
          </cell>
          <cell r="AG955">
            <v>16.22</v>
          </cell>
          <cell r="AH955">
            <v>2.7679999999999998</v>
          </cell>
          <cell r="AI955">
            <v>15.82</v>
          </cell>
          <cell r="AJ955">
            <v>16.72</v>
          </cell>
          <cell r="AK955">
            <v>5.2880000000000003</v>
          </cell>
          <cell r="AL955">
            <v>5.5880000000000001</v>
          </cell>
          <cell r="AM955">
            <v>11.776</v>
          </cell>
        </row>
        <row r="956">
          <cell r="P956">
            <v>0.95299999999999996</v>
          </cell>
          <cell r="Q956">
            <v>2.4645000000000001</v>
          </cell>
          <cell r="R956">
            <v>9.17</v>
          </cell>
          <cell r="S956">
            <v>0.94699999999999995</v>
          </cell>
          <cell r="T956">
            <v>30.515999999999998</v>
          </cell>
          <cell r="U956">
            <v>1.0751999999999999</v>
          </cell>
          <cell r="V956">
            <v>5.9820000000000002</v>
          </cell>
          <cell r="W956">
            <v>7.6230000000000002</v>
          </cell>
          <cell r="X956">
            <v>6.6289999999999996</v>
          </cell>
          <cell r="Y956">
            <v>6.282</v>
          </cell>
          <cell r="Z956">
            <v>12.564</v>
          </cell>
          <cell r="AA956">
            <v>1.337</v>
          </cell>
          <cell r="AB956">
            <v>12.164</v>
          </cell>
          <cell r="AC956">
            <v>7.3289999999999997</v>
          </cell>
          <cell r="AD956">
            <v>3.1880000000000002</v>
          </cell>
          <cell r="AE956">
            <v>30.068999999999999</v>
          </cell>
          <cell r="AF956">
            <v>3.6084999999999998</v>
          </cell>
          <cell r="AG956">
            <v>16.204999999999998</v>
          </cell>
          <cell r="AH956">
            <v>2.7645</v>
          </cell>
          <cell r="AI956">
            <v>15.805</v>
          </cell>
          <cell r="AJ956">
            <v>16.704999999999998</v>
          </cell>
          <cell r="AK956">
            <v>5.282</v>
          </cell>
          <cell r="AL956">
            <v>5.5819999999999999</v>
          </cell>
          <cell r="AM956">
            <v>11.763999999999999</v>
          </cell>
        </row>
        <row r="957">
          <cell r="P957">
            <v>0.95399999999999996</v>
          </cell>
          <cell r="Q957">
            <v>2.4609999999999999</v>
          </cell>
          <cell r="R957">
            <v>9.16</v>
          </cell>
          <cell r="S957">
            <v>0.94599999999999995</v>
          </cell>
          <cell r="T957">
            <v>30.488</v>
          </cell>
          <cell r="U957">
            <v>1.0736000000000001</v>
          </cell>
          <cell r="V957">
            <v>5.976</v>
          </cell>
          <cell r="W957">
            <v>7.6139999999999999</v>
          </cell>
          <cell r="X957">
            <v>6.6219999999999999</v>
          </cell>
          <cell r="Y957">
            <v>6.2759999999999998</v>
          </cell>
          <cell r="Z957">
            <v>12.552</v>
          </cell>
          <cell r="AA957">
            <v>1.3360000000000001</v>
          </cell>
          <cell r="AB957">
            <v>12.151999999999999</v>
          </cell>
          <cell r="AC957">
            <v>7.3220000000000001</v>
          </cell>
          <cell r="AD957">
            <v>3.1840000000000002</v>
          </cell>
          <cell r="AE957">
            <v>30.042000000000002</v>
          </cell>
          <cell r="AF957">
            <v>3.6030000000000002</v>
          </cell>
          <cell r="AG957">
            <v>16.190000000000001</v>
          </cell>
          <cell r="AH957">
            <v>2.7610000000000001</v>
          </cell>
          <cell r="AI957">
            <v>15.79</v>
          </cell>
          <cell r="AJ957">
            <v>16.690000000000001</v>
          </cell>
          <cell r="AK957">
            <v>5.2759999999999998</v>
          </cell>
          <cell r="AL957">
            <v>5.5759999999999996</v>
          </cell>
          <cell r="AM957">
            <v>11.752000000000001</v>
          </cell>
        </row>
        <row r="958">
          <cell r="P958">
            <v>0.95499999999999996</v>
          </cell>
          <cell r="Q958">
            <v>2.4575</v>
          </cell>
          <cell r="R958">
            <v>9.15</v>
          </cell>
          <cell r="S958">
            <v>0.94499999999999995</v>
          </cell>
          <cell r="T958">
            <v>30.46</v>
          </cell>
          <cell r="U958">
            <v>1.0720000000000001</v>
          </cell>
          <cell r="V958">
            <v>5.97</v>
          </cell>
          <cell r="W958">
            <v>7.6050000000000004</v>
          </cell>
          <cell r="X958">
            <v>6.6150000000000002</v>
          </cell>
          <cell r="Y958">
            <v>6.27</v>
          </cell>
          <cell r="Z958">
            <v>12.54</v>
          </cell>
          <cell r="AA958">
            <v>1.335</v>
          </cell>
          <cell r="AB958">
            <v>12.14</v>
          </cell>
          <cell r="AC958">
            <v>7.3150000000000004</v>
          </cell>
          <cell r="AD958">
            <v>3.18</v>
          </cell>
          <cell r="AE958">
            <v>30.015000000000001</v>
          </cell>
          <cell r="AF958">
            <v>3.5975000000000001</v>
          </cell>
          <cell r="AG958">
            <v>16.175000000000001</v>
          </cell>
          <cell r="AH958">
            <v>2.7574999999999998</v>
          </cell>
          <cell r="AI958">
            <v>15.775</v>
          </cell>
          <cell r="AJ958">
            <v>16.675000000000001</v>
          </cell>
          <cell r="AK958">
            <v>5.27</v>
          </cell>
          <cell r="AL958">
            <v>5.57</v>
          </cell>
          <cell r="AM958">
            <v>11.74</v>
          </cell>
        </row>
        <row r="959">
          <cell r="P959">
            <v>0.95599999999999996</v>
          </cell>
          <cell r="Q959">
            <v>2.4540000000000002</v>
          </cell>
          <cell r="R959">
            <v>9.14</v>
          </cell>
          <cell r="S959">
            <v>0.94399999999999995</v>
          </cell>
          <cell r="T959">
            <v>30.431999999999999</v>
          </cell>
          <cell r="U959">
            <v>1.0704</v>
          </cell>
          <cell r="V959">
            <v>5.9640000000000004</v>
          </cell>
          <cell r="W959">
            <v>7.5960000000000001</v>
          </cell>
          <cell r="X959">
            <v>6.6079999999999997</v>
          </cell>
          <cell r="Y959">
            <v>6.2640000000000002</v>
          </cell>
          <cell r="Z959">
            <v>12.528</v>
          </cell>
          <cell r="AA959">
            <v>1.3340000000000001</v>
          </cell>
          <cell r="AB959">
            <v>12.128</v>
          </cell>
          <cell r="AC959">
            <v>7.3079999999999998</v>
          </cell>
          <cell r="AD959">
            <v>3.1760000000000002</v>
          </cell>
          <cell r="AE959">
            <v>29.988</v>
          </cell>
          <cell r="AF959">
            <v>3.5920000000000001</v>
          </cell>
          <cell r="AG959">
            <v>16.16</v>
          </cell>
          <cell r="AH959">
            <v>2.754</v>
          </cell>
          <cell r="AI959">
            <v>15.76</v>
          </cell>
          <cell r="AJ959">
            <v>16.66</v>
          </cell>
          <cell r="AK959">
            <v>5.2640000000000002</v>
          </cell>
          <cell r="AL959">
            <v>5.5640000000000001</v>
          </cell>
          <cell r="AM959">
            <v>11.728</v>
          </cell>
        </row>
        <row r="960">
          <cell r="P960">
            <v>0.95699999999999996</v>
          </cell>
          <cell r="Q960">
            <v>2.4504999999999999</v>
          </cell>
          <cell r="R960">
            <v>9.1300000000000008</v>
          </cell>
          <cell r="S960">
            <v>0.94299999999999995</v>
          </cell>
          <cell r="T960">
            <v>30.404</v>
          </cell>
          <cell r="U960">
            <v>1.0688</v>
          </cell>
          <cell r="V960">
            <v>5.9580000000000002</v>
          </cell>
          <cell r="W960">
            <v>7.5869999999999997</v>
          </cell>
          <cell r="X960">
            <v>6.601</v>
          </cell>
          <cell r="Y960">
            <v>6.258</v>
          </cell>
          <cell r="Z960">
            <v>12.516</v>
          </cell>
          <cell r="AA960">
            <v>1.333</v>
          </cell>
          <cell r="AB960">
            <v>12.116</v>
          </cell>
          <cell r="AC960">
            <v>7.3010000000000002</v>
          </cell>
          <cell r="AD960">
            <v>3.1720000000000002</v>
          </cell>
          <cell r="AE960">
            <v>29.960999999999999</v>
          </cell>
          <cell r="AF960">
            <v>3.5865</v>
          </cell>
          <cell r="AG960">
            <v>16.145</v>
          </cell>
          <cell r="AH960">
            <v>2.7505000000000002</v>
          </cell>
          <cell r="AI960">
            <v>15.744999999999999</v>
          </cell>
          <cell r="AJ960">
            <v>16.645</v>
          </cell>
          <cell r="AK960">
            <v>5.258</v>
          </cell>
          <cell r="AL960">
            <v>5.5579999999999998</v>
          </cell>
          <cell r="AM960">
            <v>11.715999999999999</v>
          </cell>
        </row>
        <row r="961">
          <cell r="P961">
            <v>0.95799999999999996</v>
          </cell>
          <cell r="Q961">
            <v>2.4470000000000001</v>
          </cell>
          <cell r="R961">
            <v>9.1199999999999992</v>
          </cell>
          <cell r="S961">
            <v>0.94199999999999995</v>
          </cell>
          <cell r="T961">
            <v>30.376000000000001</v>
          </cell>
          <cell r="U961">
            <v>1.0671999999999999</v>
          </cell>
          <cell r="V961">
            <v>5.952</v>
          </cell>
          <cell r="W961">
            <v>7.5780000000000003</v>
          </cell>
          <cell r="X961">
            <v>6.5940000000000003</v>
          </cell>
          <cell r="Y961">
            <v>6.2519999999999998</v>
          </cell>
          <cell r="Z961">
            <v>12.504</v>
          </cell>
          <cell r="AA961">
            <v>1.3320000000000001</v>
          </cell>
          <cell r="AB961">
            <v>12.103999999999999</v>
          </cell>
          <cell r="AC961">
            <v>7.2939999999999996</v>
          </cell>
          <cell r="AD961">
            <v>3.1680000000000001</v>
          </cell>
          <cell r="AE961">
            <v>29.934000000000001</v>
          </cell>
          <cell r="AF961">
            <v>3.581</v>
          </cell>
          <cell r="AG961">
            <v>16.13</v>
          </cell>
          <cell r="AH961">
            <v>2.7469999999999999</v>
          </cell>
          <cell r="AI961">
            <v>15.73</v>
          </cell>
          <cell r="AJ961">
            <v>16.63</v>
          </cell>
          <cell r="AK961">
            <v>5.2519999999999998</v>
          </cell>
          <cell r="AL961">
            <v>5.5519999999999996</v>
          </cell>
          <cell r="AM961">
            <v>11.704000000000001</v>
          </cell>
        </row>
        <row r="962">
          <cell r="P962">
            <v>0.95899999999999996</v>
          </cell>
          <cell r="Q962">
            <v>2.4434999999999998</v>
          </cell>
          <cell r="R962">
            <v>9.11</v>
          </cell>
          <cell r="S962">
            <v>0.94099999999999995</v>
          </cell>
          <cell r="T962">
            <v>30.347999999999999</v>
          </cell>
          <cell r="U962">
            <v>1.0656000000000001</v>
          </cell>
          <cell r="V962">
            <v>5.9459999999999997</v>
          </cell>
          <cell r="W962">
            <v>7.569</v>
          </cell>
          <cell r="X962">
            <v>6.5869999999999997</v>
          </cell>
          <cell r="Y962">
            <v>6.2460000000000004</v>
          </cell>
          <cell r="Z962">
            <v>12.492000000000001</v>
          </cell>
          <cell r="AA962">
            <v>1.331</v>
          </cell>
          <cell r="AB962">
            <v>12.092000000000001</v>
          </cell>
          <cell r="AC962">
            <v>7.2869999999999999</v>
          </cell>
          <cell r="AD962">
            <v>3.1640000000000001</v>
          </cell>
          <cell r="AE962">
            <v>29.907</v>
          </cell>
          <cell r="AF962">
            <v>3.5754999999999999</v>
          </cell>
          <cell r="AG962">
            <v>16.114999999999998</v>
          </cell>
          <cell r="AH962">
            <v>2.7435</v>
          </cell>
          <cell r="AI962">
            <v>15.715</v>
          </cell>
          <cell r="AJ962">
            <v>16.614999999999998</v>
          </cell>
          <cell r="AK962">
            <v>5.2460000000000004</v>
          </cell>
          <cell r="AL962">
            <v>5.5460000000000003</v>
          </cell>
          <cell r="AM962">
            <v>11.692</v>
          </cell>
        </row>
        <row r="963">
          <cell r="P963">
            <v>0.96</v>
          </cell>
          <cell r="Q963">
            <v>2.44</v>
          </cell>
          <cell r="R963">
            <v>9.1</v>
          </cell>
          <cell r="S963">
            <v>0.94</v>
          </cell>
          <cell r="T963">
            <v>30.32</v>
          </cell>
          <cell r="U963">
            <v>1.0640000000000001</v>
          </cell>
          <cell r="V963">
            <v>5.94</v>
          </cell>
          <cell r="W963">
            <v>7.56</v>
          </cell>
          <cell r="X963">
            <v>6.58</v>
          </cell>
          <cell r="Y963">
            <v>6.24</v>
          </cell>
          <cell r="Z963">
            <v>12.48</v>
          </cell>
          <cell r="AA963">
            <v>1.33</v>
          </cell>
          <cell r="AB963">
            <v>12.08</v>
          </cell>
          <cell r="AC963">
            <v>7.28</v>
          </cell>
          <cell r="AD963">
            <v>3.16</v>
          </cell>
          <cell r="AE963">
            <v>29.88</v>
          </cell>
          <cell r="AF963">
            <v>3.57</v>
          </cell>
          <cell r="AG963">
            <v>16.100000000000001</v>
          </cell>
          <cell r="AH963">
            <v>2.74</v>
          </cell>
          <cell r="AI963">
            <v>15.7</v>
          </cell>
          <cell r="AJ963">
            <v>16.600000000000001</v>
          </cell>
          <cell r="AK963">
            <v>5.24</v>
          </cell>
          <cell r="AL963">
            <v>5.54</v>
          </cell>
          <cell r="AM963">
            <v>11.68</v>
          </cell>
        </row>
        <row r="964">
          <cell r="P964">
            <v>0.96099999999999997</v>
          </cell>
          <cell r="Q964">
            <v>2.4365000000000001</v>
          </cell>
          <cell r="R964">
            <v>9.09</v>
          </cell>
          <cell r="S964">
            <v>0.93899999999999995</v>
          </cell>
          <cell r="T964">
            <v>30.292000000000002</v>
          </cell>
          <cell r="U964">
            <v>1.0624</v>
          </cell>
          <cell r="V964">
            <v>5.9340000000000002</v>
          </cell>
          <cell r="W964">
            <v>7.5510000000000002</v>
          </cell>
          <cell r="X964">
            <v>6.5730000000000004</v>
          </cell>
          <cell r="Y964">
            <v>6.234</v>
          </cell>
          <cell r="Z964">
            <v>12.468</v>
          </cell>
          <cell r="AA964">
            <v>1.329</v>
          </cell>
          <cell r="AB964">
            <v>12.068</v>
          </cell>
          <cell r="AC964">
            <v>7.2729999999999997</v>
          </cell>
          <cell r="AD964">
            <v>3.1560000000000001</v>
          </cell>
          <cell r="AE964">
            <v>29.853000000000002</v>
          </cell>
          <cell r="AF964">
            <v>3.5644999999999998</v>
          </cell>
          <cell r="AG964">
            <v>16.085000000000001</v>
          </cell>
          <cell r="AH964">
            <v>2.7364999999999999</v>
          </cell>
          <cell r="AI964">
            <v>15.685</v>
          </cell>
          <cell r="AJ964">
            <v>16.585000000000001</v>
          </cell>
          <cell r="AK964">
            <v>5.234</v>
          </cell>
          <cell r="AL964">
            <v>5.5339999999999998</v>
          </cell>
          <cell r="AM964">
            <v>11.667999999999999</v>
          </cell>
        </row>
        <row r="965">
          <cell r="P965">
            <v>0.96199999999999997</v>
          </cell>
          <cell r="Q965">
            <v>2.4329999999999998</v>
          </cell>
          <cell r="R965">
            <v>9.08</v>
          </cell>
          <cell r="S965">
            <v>0.93799999999999994</v>
          </cell>
          <cell r="T965">
            <v>30.263999999999999</v>
          </cell>
          <cell r="U965">
            <v>1.0608</v>
          </cell>
          <cell r="V965">
            <v>5.9279999999999999</v>
          </cell>
          <cell r="W965">
            <v>7.5419999999999998</v>
          </cell>
          <cell r="X965">
            <v>6.5659999999999998</v>
          </cell>
          <cell r="Y965">
            <v>6.2279999999999998</v>
          </cell>
          <cell r="Z965">
            <v>12.456</v>
          </cell>
          <cell r="AA965">
            <v>1.3280000000000001</v>
          </cell>
          <cell r="AB965">
            <v>12.055999999999999</v>
          </cell>
          <cell r="AC965">
            <v>7.266</v>
          </cell>
          <cell r="AD965">
            <v>3.1520000000000001</v>
          </cell>
          <cell r="AE965">
            <v>29.826000000000001</v>
          </cell>
          <cell r="AF965">
            <v>3.5590000000000002</v>
          </cell>
          <cell r="AG965">
            <v>16.07</v>
          </cell>
          <cell r="AH965">
            <v>2.7330000000000001</v>
          </cell>
          <cell r="AI965">
            <v>15.67</v>
          </cell>
          <cell r="AJ965">
            <v>16.57</v>
          </cell>
          <cell r="AK965">
            <v>5.2279999999999998</v>
          </cell>
          <cell r="AL965">
            <v>5.5279999999999996</v>
          </cell>
          <cell r="AM965">
            <v>11.656000000000001</v>
          </cell>
        </row>
        <row r="966">
          <cell r="P966">
            <v>0.96299999999999997</v>
          </cell>
          <cell r="Q966">
            <v>2.4295</v>
          </cell>
          <cell r="R966">
            <v>9.07</v>
          </cell>
          <cell r="S966">
            <v>0.93700000000000006</v>
          </cell>
          <cell r="T966">
            <v>30.236000000000001</v>
          </cell>
          <cell r="U966">
            <v>1.0591999999999999</v>
          </cell>
          <cell r="V966">
            <v>5.9219999999999997</v>
          </cell>
          <cell r="W966">
            <v>7.5330000000000004</v>
          </cell>
          <cell r="X966">
            <v>6.5590000000000002</v>
          </cell>
          <cell r="Y966">
            <v>6.2220000000000004</v>
          </cell>
          <cell r="Z966">
            <v>12.444000000000001</v>
          </cell>
          <cell r="AA966">
            <v>1.327</v>
          </cell>
          <cell r="AB966">
            <v>12.044</v>
          </cell>
          <cell r="AC966">
            <v>7.2590000000000003</v>
          </cell>
          <cell r="AD966">
            <v>3.1480000000000001</v>
          </cell>
          <cell r="AE966">
            <v>29.798999999999999</v>
          </cell>
          <cell r="AF966">
            <v>3.5535000000000001</v>
          </cell>
          <cell r="AG966">
            <v>16.055</v>
          </cell>
          <cell r="AH966">
            <v>2.7294999999999998</v>
          </cell>
          <cell r="AI966">
            <v>15.654999999999999</v>
          </cell>
          <cell r="AJ966">
            <v>16.555</v>
          </cell>
          <cell r="AK966">
            <v>5.2220000000000004</v>
          </cell>
          <cell r="AL966">
            <v>5.5220000000000002</v>
          </cell>
          <cell r="AM966">
            <v>11.644</v>
          </cell>
        </row>
        <row r="967">
          <cell r="P967">
            <v>0.96399999999999997</v>
          </cell>
          <cell r="Q967">
            <v>2.4260000000000002</v>
          </cell>
          <cell r="R967">
            <v>9.06</v>
          </cell>
          <cell r="S967">
            <v>0.93600000000000005</v>
          </cell>
          <cell r="T967">
            <v>30.207999999999998</v>
          </cell>
          <cell r="U967">
            <v>1.0576000000000001</v>
          </cell>
          <cell r="V967">
            <v>5.9160000000000004</v>
          </cell>
          <cell r="W967">
            <v>7.524</v>
          </cell>
          <cell r="X967">
            <v>6.5519999999999996</v>
          </cell>
          <cell r="Y967">
            <v>6.2160000000000002</v>
          </cell>
          <cell r="Z967">
            <v>12.432</v>
          </cell>
          <cell r="AA967">
            <v>1.3260000000000001</v>
          </cell>
          <cell r="AB967">
            <v>12.032</v>
          </cell>
          <cell r="AC967">
            <v>7.2519999999999998</v>
          </cell>
          <cell r="AD967">
            <v>3.1440000000000001</v>
          </cell>
          <cell r="AE967">
            <v>29.771999999999998</v>
          </cell>
          <cell r="AF967">
            <v>3.548</v>
          </cell>
          <cell r="AG967">
            <v>16.04</v>
          </cell>
          <cell r="AH967">
            <v>2.726</v>
          </cell>
          <cell r="AI967">
            <v>15.64</v>
          </cell>
          <cell r="AJ967">
            <v>16.54</v>
          </cell>
          <cell r="AK967">
            <v>5.2160000000000002</v>
          </cell>
          <cell r="AL967">
            <v>5.516</v>
          </cell>
          <cell r="AM967">
            <v>11.632</v>
          </cell>
        </row>
        <row r="968">
          <cell r="P968">
            <v>0.96499999999999997</v>
          </cell>
          <cell r="Q968">
            <v>2.4224999999999999</v>
          </cell>
          <cell r="R968">
            <v>9.0500000000000007</v>
          </cell>
          <cell r="S968">
            <v>0.93500000000000005</v>
          </cell>
          <cell r="T968">
            <v>30.18</v>
          </cell>
          <cell r="U968">
            <v>1.056</v>
          </cell>
          <cell r="V968">
            <v>5.91</v>
          </cell>
          <cell r="W968">
            <v>7.5149999999999997</v>
          </cell>
          <cell r="X968">
            <v>6.5449999999999999</v>
          </cell>
          <cell r="Y968">
            <v>6.21</v>
          </cell>
          <cell r="Z968">
            <v>12.42</v>
          </cell>
          <cell r="AA968">
            <v>1.325</v>
          </cell>
          <cell r="AB968">
            <v>12.02</v>
          </cell>
          <cell r="AC968">
            <v>7.2450000000000001</v>
          </cell>
          <cell r="AD968">
            <v>3.14</v>
          </cell>
          <cell r="AE968">
            <v>29.745000000000001</v>
          </cell>
          <cell r="AF968">
            <v>3.5425</v>
          </cell>
          <cell r="AG968">
            <v>16.024999999999999</v>
          </cell>
          <cell r="AH968">
            <v>2.7225000000000001</v>
          </cell>
          <cell r="AI968">
            <v>15.625</v>
          </cell>
          <cell r="AJ968">
            <v>16.524999999999999</v>
          </cell>
          <cell r="AK968">
            <v>5.21</v>
          </cell>
          <cell r="AL968">
            <v>5.51</v>
          </cell>
          <cell r="AM968">
            <v>11.62</v>
          </cell>
        </row>
        <row r="969">
          <cell r="P969">
            <v>0.96599999999999997</v>
          </cell>
          <cell r="Q969">
            <v>2.419</v>
          </cell>
          <cell r="R969">
            <v>9.0399999999999991</v>
          </cell>
          <cell r="S969">
            <v>0.93400000000000005</v>
          </cell>
          <cell r="T969">
            <v>30.152000000000001</v>
          </cell>
          <cell r="U969">
            <v>1.0544</v>
          </cell>
          <cell r="V969">
            <v>5.9039999999999999</v>
          </cell>
          <cell r="W969">
            <v>7.5060000000000002</v>
          </cell>
          <cell r="X969">
            <v>6.5380000000000003</v>
          </cell>
          <cell r="Y969">
            <v>6.2039999999999997</v>
          </cell>
          <cell r="Z969">
            <v>12.407999999999999</v>
          </cell>
          <cell r="AA969">
            <v>1.3240000000000001</v>
          </cell>
          <cell r="AB969">
            <v>12.007999999999999</v>
          </cell>
          <cell r="AC969">
            <v>7.2380000000000004</v>
          </cell>
          <cell r="AD969">
            <v>3.1360000000000001</v>
          </cell>
          <cell r="AE969">
            <v>29.718</v>
          </cell>
          <cell r="AF969">
            <v>3.5369999999999999</v>
          </cell>
          <cell r="AG969">
            <v>16.010000000000002</v>
          </cell>
          <cell r="AH969">
            <v>2.7189999999999999</v>
          </cell>
          <cell r="AI969">
            <v>15.61</v>
          </cell>
          <cell r="AJ969">
            <v>16.510000000000002</v>
          </cell>
          <cell r="AK969">
            <v>5.2039999999999997</v>
          </cell>
          <cell r="AL969">
            <v>5.5039999999999996</v>
          </cell>
          <cell r="AM969">
            <v>11.608000000000001</v>
          </cell>
        </row>
        <row r="970">
          <cell r="P970">
            <v>0.96699999999999997</v>
          </cell>
          <cell r="Q970">
            <v>2.4155000000000002</v>
          </cell>
          <cell r="R970">
            <v>9.0299999999999994</v>
          </cell>
          <cell r="S970">
            <v>0.93300000000000005</v>
          </cell>
          <cell r="T970">
            <v>30.123999999999999</v>
          </cell>
          <cell r="U970">
            <v>1.0528</v>
          </cell>
          <cell r="V970">
            <v>5.8979999999999997</v>
          </cell>
          <cell r="W970">
            <v>7.4969999999999999</v>
          </cell>
          <cell r="X970">
            <v>6.5309999999999997</v>
          </cell>
          <cell r="Y970">
            <v>6.1980000000000004</v>
          </cell>
          <cell r="Z970">
            <v>12.396000000000001</v>
          </cell>
          <cell r="AA970">
            <v>1.323</v>
          </cell>
          <cell r="AB970">
            <v>11.996</v>
          </cell>
          <cell r="AC970">
            <v>7.2309999999999999</v>
          </cell>
          <cell r="AD970">
            <v>3.1320000000000001</v>
          </cell>
          <cell r="AE970">
            <v>29.690999999999999</v>
          </cell>
          <cell r="AF970">
            <v>3.5314999999999999</v>
          </cell>
          <cell r="AG970">
            <v>15.994999999999999</v>
          </cell>
          <cell r="AH970">
            <v>2.7155</v>
          </cell>
          <cell r="AI970">
            <v>15.595000000000001</v>
          </cell>
          <cell r="AJ970">
            <v>16.495000000000001</v>
          </cell>
          <cell r="AK970">
            <v>5.1980000000000004</v>
          </cell>
          <cell r="AL970">
            <v>5.4980000000000002</v>
          </cell>
          <cell r="AM970">
            <v>11.596</v>
          </cell>
        </row>
        <row r="971">
          <cell r="P971">
            <v>0.96799999999999997</v>
          </cell>
          <cell r="Q971">
            <v>2.4119999999999999</v>
          </cell>
          <cell r="R971">
            <v>9.02</v>
          </cell>
          <cell r="S971">
            <v>0.93200000000000005</v>
          </cell>
          <cell r="T971">
            <v>30.096</v>
          </cell>
          <cell r="U971">
            <v>1.0511999999999999</v>
          </cell>
          <cell r="V971">
            <v>5.8920000000000003</v>
          </cell>
          <cell r="W971">
            <v>7.4880000000000004</v>
          </cell>
          <cell r="X971">
            <v>6.524</v>
          </cell>
          <cell r="Y971">
            <v>6.1920000000000002</v>
          </cell>
          <cell r="Z971">
            <v>12.384</v>
          </cell>
          <cell r="AA971">
            <v>1.3220000000000001</v>
          </cell>
          <cell r="AB971">
            <v>11.984</v>
          </cell>
          <cell r="AC971">
            <v>7.2240000000000002</v>
          </cell>
          <cell r="AD971">
            <v>3.1280000000000001</v>
          </cell>
          <cell r="AE971">
            <v>29.664000000000001</v>
          </cell>
          <cell r="AF971">
            <v>3.5259999999999998</v>
          </cell>
          <cell r="AG971">
            <v>15.98</v>
          </cell>
          <cell r="AH971">
            <v>2.7120000000000002</v>
          </cell>
          <cell r="AI971">
            <v>15.58</v>
          </cell>
          <cell r="AJ971">
            <v>16.48</v>
          </cell>
          <cell r="AK971">
            <v>5.1920000000000002</v>
          </cell>
          <cell r="AL971">
            <v>5.492</v>
          </cell>
          <cell r="AM971">
            <v>11.584</v>
          </cell>
        </row>
        <row r="972">
          <cell r="P972">
            <v>0.96899999999999997</v>
          </cell>
          <cell r="Q972">
            <v>2.4085000000000001</v>
          </cell>
          <cell r="R972">
            <v>9.01</v>
          </cell>
          <cell r="S972">
            <v>0.93100000000000005</v>
          </cell>
          <cell r="T972">
            <v>30.068000000000001</v>
          </cell>
          <cell r="U972">
            <v>1.0496000000000001</v>
          </cell>
          <cell r="V972">
            <v>5.8860000000000001</v>
          </cell>
          <cell r="W972">
            <v>7.4790000000000001</v>
          </cell>
          <cell r="X972">
            <v>6.5170000000000003</v>
          </cell>
          <cell r="Y972">
            <v>6.1859999999999999</v>
          </cell>
          <cell r="Z972">
            <v>12.372</v>
          </cell>
          <cell r="AA972">
            <v>1.321</v>
          </cell>
          <cell r="AB972">
            <v>11.972</v>
          </cell>
          <cell r="AC972">
            <v>7.2169999999999996</v>
          </cell>
          <cell r="AD972">
            <v>3.1240000000000001</v>
          </cell>
          <cell r="AE972">
            <v>29.637</v>
          </cell>
          <cell r="AF972">
            <v>3.5205000000000002</v>
          </cell>
          <cell r="AG972">
            <v>15.965</v>
          </cell>
          <cell r="AH972">
            <v>2.7084999999999999</v>
          </cell>
          <cell r="AI972">
            <v>15.565</v>
          </cell>
          <cell r="AJ972">
            <v>16.465</v>
          </cell>
          <cell r="AK972">
            <v>5.1859999999999999</v>
          </cell>
          <cell r="AL972">
            <v>5.4859999999999998</v>
          </cell>
          <cell r="AM972">
            <v>11.571999999999999</v>
          </cell>
        </row>
        <row r="973">
          <cell r="P973">
            <v>0.97</v>
          </cell>
          <cell r="Q973">
            <v>2.4049999999999998</v>
          </cell>
          <cell r="R973">
            <v>9</v>
          </cell>
          <cell r="S973">
            <v>0.93</v>
          </cell>
          <cell r="T973">
            <v>30.04</v>
          </cell>
          <cell r="U973">
            <v>1.048</v>
          </cell>
          <cell r="V973">
            <v>5.88</v>
          </cell>
          <cell r="W973">
            <v>7.47</v>
          </cell>
          <cell r="X973">
            <v>6.51</v>
          </cell>
          <cell r="Y973">
            <v>6.18</v>
          </cell>
          <cell r="Z973">
            <v>12.36</v>
          </cell>
          <cell r="AA973">
            <v>1.32</v>
          </cell>
          <cell r="AB973">
            <v>11.96</v>
          </cell>
          <cell r="AC973">
            <v>7.21</v>
          </cell>
          <cell r="AD973">
            <v>3.12</v>
          </cell>
          <cell r="AE973">
            <v>29.61</v>
          </cell>
          <cell r="AF973">
            <v>3.5150000000000001</v>
          </cell>
          <cell r="AG973">
            <v>15.95</v>
          </cell>
          <cell r="AH973">
            <v>2.7050000000000001</v>
          </cell>
          <cell r="AI973">
            <v>15.55</v>
          </cell>
          <cell r="AJ973">
            <v>16.45</v>
          </cell>
          <cell r="AK973">
            <v>5.18</v>
          </cell>
          <cell r="AL973">
            <v>5.48</v>
          </cell>
          <cell r="AM973">
            <v>11.56</v>
          </cell>
        </row>
        <row r="974">
          <cell r="P974">
            <v>0.97099999999999997</v>
          </cell>
          <cell r="Q974">
            <v>2.4015</v>
          </cell>
          <cell r="R974">
            <v>8.99</v>
          </cell>
          <cell r="S974">
            <v>0.92900000000000005</v>
          </cell>
          <cell r="T974">
            <v>30.012</v>
          </cell>
          <cell r="U974">
            <v>1.0464</v>
          </cell>
          <cell r="V974">
            <v>5.8739999999999997</v>
          </cell>
          <cell r="W974">
            <v>7.4610000000000003</v>
          </cell>
          <cell r="X974">
            <v>6.5030000000000001</v>
          </cell>
          <cell r="Y974">
            <v>6.1740000000000004</v>
          </cell>
          <cell r="Z974">
            <v>12.348000000000001</v>
          </cell>
          <cell r="AA974">
            <v>1.319</v>
          </cell>
          <cell r="AB974">
            <v>11.948</v>
          </cell>
          <cell r="AC974">
            <v>7.2030000000000003</v>
          </cell>
          <cell r="AD974">
            <v>3.1160000000000001</v>
          </cell>
          <cell r="AE974">
            <v>29.582999999999998</v>
          </cell>
          <cell r="AF974">
            <v>3.5095000000000001</v>
          </cell>
          <cell r="AG974">
            <v>15.935</v>
          </cell>
          <cell r="AH974">
            <v>2.7014999999999998</v>
          </cell>
          <cell r="AI974">
            <v>15.535</v>
          </cell>
          <cell r="AJ974">
            <v>16.434999999999999</v>
          </cell>
          <cell r="AK974">
            <v>5.1740000000000004</v>
          </cell>
          <cell r="AL974">
            <v>5.4740000000000002</v>
          </cell>
          <cell r="AM974">
            <v>11.548</v>
          </cell>
        </row>
        <row r="975">
          <cell r="P975">
            <v>0.97199999999999998</v>
          </cell>
          <cell r="Q975">
            <v>2.3980000000000001</v>
          </cell>
          <cell r="R975">
            <v>8.98</v>
          </cell>
          <cell r="S975">
            <v>0.92800000000000005</v>
          </cell>
          <cell r="T975">
            <v>29.984000000000002</v>
          </cell>
          <cell r="U975">
            <v>1.0448</v>
          </cell>
          <cell r="V975">
            <v>5.8680000000000003</v>
          </cell>
          <cell r="W975">
            <v>7.452</v>
          </cell>
          <cell r="X975">
            <v>6.4960000000000004</v>
          </cell>
          <cell r="Y975">
            <v>6.1680000000000001</v>
          </cell>
          <cell r="Z975">
            <v>12.336</v>
          </cell>
          <cell r="AA975">
            <v>1.3180000000000001</v>
          </cell>
          <cell r="AB975">
            <v>11.936</v>
          </cell>
          <cell r="AC975">
            <v>7.1959999999999997</v>
          </cell>
          <cell r="AD975">
            <v>3.1120000000000001</v>
          </cell>
          <cell r="AE975">
            <v>29.556000000000001</v>
          </cell>
          <cell r="AF975">
            <v>3.504</v>
          </cell>
          <cell r="AG975">
            <v>15.92</v>
          </cell>
          <cell r="AH975">
            <v>2.698</v>
          </cell>
          <cell r="AI975">
            <v>15.52</v>
          </cell>
          <cell r="AJ975">
            <v>16.420000000000002</v>
          </cell>
          <cell r="AK975">
            <v>5.1680000000000001</v>
          </cell>
          <cell r="AL975">
            <v>5.468</v>
          </cell>
          <cell r="AM975">
            <v>11.536</v>
          </cell>
        </row>
        <row r="976">
          <cell r="P976">
            <v>0.97299999999999998</v>
          </cell>
          <cell r="Q976">
            <v>2.3944999999999999</v>
          </cell>
          <cell r="R976">
            <v>8.9700000000000006</v>
          </cell>
          <cell r="S976">
            <v>0.92700000000000005</v>
          </cell>
          <cell r="T976">
            <v>29.956</v>
          </cell>
          <cell r="U976">
            <v>1.0431999999999999</v>
          </cell>
          <cell r="V976">
            <v>5.8620000000000001</v>
          </cell>
          <cell r="W976">
            <v>7.4429999999999996</v>
          </cell>
          <cell r="X976">
            <v>6.4889999999999999</v>
          </cell>
          <cell r="Y976">
            <v>6.1619999999999999</v>
          </cell>
          <cell r="Z976">
            <v>12.324</v>
          </cell>
          <cell r="AA976">
            <v>1.3169999999999999</v>
          </cell>
          <cell r="AB976">
            <v>11.923999999999999</v>
          </cell>
          <cell r="AC976">
            <v>7.1890000000000001</v>
          </cell>
          <cell r="AD976">
            <v>3.1080000000000001</v>
          </cell>
          <cell r="AE976">
            <v>29.529</v>
          </cell>
          <cell r="AF976">
            <v>3.4984999999999999</v>
          </cell>
          <cell r="AG976">
            <v>15.904999999999999</v>
          </cell>
          <cell r="AH976">
            <v>2.6945000000000001</v>
          </cell>
          <cell r="AI976">
            <v>15.505000000000001</v>
          </cell>
          <cell r="AJ976">
            <v>16.405000000000001</v>
          </cell>
          <cell r="AK976">
            <v>5.1619999999999999</v>
          </cell>
          <cell r="AL976">
            <v>5.4619999999999997</v>
          </cell>
          <cell r="AM976">
            <v>11.523999999999999</v>
          </cell>
        </row>
        <row r="977">
          <cell r="P977">
            <v>0.97399999999999998</v>
          </cell>
          <cell r="Q977">
            <v>2.391</v>
          </cell>
          <cell r="R977">
            <v>8.9600000000000009</v>
          </cell>
          <cell r="S977">
            <v>0.92600000000000005</v>
          </cell>
          <cell r="T977">
            <v>29.928000000000001</v>
          </cell>
          <cell r="U977">
            <v>1.0416000000000001</v>
          </cell>
          <cell r="V977">
            <v>5.8559999999999999</v>
          </cell>
          <cell r="W977">
            <v>7.4340000000000002</v>
          </cell>
          <cell r="X977">
            <v>6.4820000000000002</v>
          </cell>
          <cell r="Y977">
            <v>6.1559999999999997</v>
          </cell>
          <cell r="Z977">
            <v>12.311999999999999</v>
          </cell>
          <cell r="AA977">
            <v>1.3160000000000001</v>
          </cell>
          <cell r="AB977">
            <v>11.912000000000001</v>
          </cell>
          <cell r="AC977">
            <v>7.1820000000000004</v>
          </cell>
          <cell r="AD977">
            <v>3.1040000000000001</v>
          </cell>
          <cell r="AE977">
            <v>29.501999999999999</v>
          </cell>
          <cell r="AF977">
            <v>3.4929999999999999</v>
          </cell>
          <cell r="AG977">
            <v>15.89</v>
          </cell>
          <cell r="AH977">
            <v>2.6909999999999998</v>
          </cell>
          <cell r="AI977">
            <v>15.49</v>
          </cell>
          <cell r="AJ977">
            <v>16.39</v>
          </cell>
          <cell r="AK977">
            <v>5.1559999999999997</v>
          </cell>
          <cell r="AL977">
            <v>5.4560000000000004</v>
          </cell>
          <cell r="AM977">
            <v>11.512</v>
          </cell>
        </row>
        <row r="978">
          <cell r="P978">
            <v>0.97499999999999998</v>
          </cell>
          <cell r="Q978">
            <v>2.3875000000000002</v>
          </cell>
          <cell r="R978">
            <v>8.9499999999999993</v>
          </cell>
          <cell r="S978">
            <v>0.92500000000000004</v>
          </cell>
          <cell r="T978">
            <v>29.9</v>
          </cell>
          <cell r="U978">
            <v>1.04</v>
          </cell>
          <cell r="V978">
            <v>5.85</v>
          </cell>
          <cell r="W978">
            <v>7.4249999999999998</v>
          </cell>
          <cell r="X978">
            <v>6.4749999999999996</v>
          </cell>
          <cell r="Y978">
            <v>6.15</v>
          </cell>
          <cell r="Z978">
            <v>12.3</v>
          </cell>
          <cell r="AA978">
            <v>1.3149999999999999</v>
          </cell>
          <cell r="AB978">
            <v>11.9</v>
          </cell>
          <cell r="AC978">
            <v>7.1749999999999998</v>
          </cell>
          <cell r="AD978">
            <v>3.1</v>
          </cell>
          <cell r="AE978">
            <v>29.475000000000001</v>
          </cell>
          <cell r="AF978">
            <v>3.4874999999999998</v>
          </cell>
          <cell r="AG978">
            <v>15.875</v>
          </cell>
          <cell r="AH978">
            <v>2.6875</v>
          </cell>
          <cell r="AI978">
            <v>15.475</v>
          </cell>
          <cell r="AJ978">
            <v>16.375</v>
          </cell>
          <cell r="AK978">
            <v>5.15</v>
          </cell>
          <cell r="AL978">
            <v>5.45</v>
          </cell>
          <cell r="AM978">
            <v>11.5</v>
          </cell>
        </row>
        <row r="979">
          <cell r="P979">
            <v>0.97599999999999998</v>
          </cell>
          <cell r="Q979">
            <v>2.3839999999999999</v>
          </cell>
          <cell r="R979">
            <v>8.94</v>
          </cell>
          <cell r="S979">
            <v>0.92400000000000004</v>
          </cell>
          <cell r="T979">
            <v>29.872</v>
          </cell>
          <cell r="U979">
            <v>1.0384</v>
          </cell>
          <cell r="V979">
            <v>5.8440000000000003</v>
          </cell>
          <cell r="W979">
            <v>7.4160000000000004</v>
          </cell>
          <cell r="X979">
            <v>6.468</v>
          </cell>
          <cell r="Y979">
            <v>6.1440000000000001</v>
          </cell>
          <cell r="Z979">
            <v>12.288</v>
          </cell>
          <cell r="AA979">
            <v>1.3140000000000001</v>
          </cell>
          <cell r="AB979">
            <v>11.888</v>
          </cell>
          <cell r="AC979">
            <v>7.1680000000000001</v>
          </cell>
          <cell r="AD979">
            <v>3.0960000000000001</v>
          </cell>
          <cell r="AE979">
            <v>29.448</v>
          </cell>
          <cell r="AF979">
            <v>3.4820000000000002</v>
          </cell>
          <cell r="AG979">
            <v>15.86</v>
          </cell>
          <cell r="AH979">
            <v>2.6840000000000002</v>
          </cell>
          <cell r="AI979">
            <v>15.46</v>
          </cell>
          <cell r="AJ979">
            <v>16.36</v>
          </cell>
          <cell r="AK979">
            <v>5.1440000000000001</v>
          </cell>
          <cell r="AL979">
            <v>5.444</v>
          </cell>
          <cell r="AM979">
            <v>11.488</v>
          </cell>
        </row>
        <row r="980">
          <cell r="P980">
            <v>0.97699999999999998</v>
          </cell>
          <cell r="Q980">
            <v>2.3805000000000001</v>
          </cell>
          <cell r="R980">
            <v>8.93</v>
          </cell>
          <cell r="S980">
            <v>0.92300000000000004</v>
          </cell>
          <cell r="T980">
            <v>29.844000000000001</v>
          </cell>
          <cell r="U980">
            <v>1.0367999999999999</v>
          </cell>
          <cell r="V980">
            <v>5.8380000000000001</v>
          </cell>
          <cell r="W980">
            <v>7.407</v>
          </cell>
          <cell r="X980">
            <v>6.4610000000000003</v>
          </cell>
          <cell r="Y980">
            <v>6.1379999999999999</v>
          </cell>
          <cell r="Z980">
            <v>12.276</v>
          </cell>
          <cell r="AA980">
            <v>1.3129999999999999</v>
          </cell>
          <cell r="AB980">
            <v>11.875999999999999</v>
          </cell>
          <cell r="AC980">
            <v>7.1609999999999996</v>
          </cell>
          <cell r="AD980">
            <v>3.0920000000000001</v>
          </cell>
          <cell r="AE980">
            <v>29.420999999999999</v>
          </cell>
          <cell r="AF980">
            <v>3.4765000000000001</v>
          </cell>
          <cell r="AG980">
            <v>15.845000000000001</v>
          </cell>
          <cell r="AH980">
            <v>2.6804999999999999</v>
          </cell>
          <cell r="AI980">
            <v>15.445</v>
          </cell>
          <cell r="AJ980">
            <v>16.344999999999999</v>
          </cell>
          <cell r="AK980">
            <v>5.1379999999999999</v>
          </cell>
          <cell r="AL980">
            <v>5.4379999999999997</v>
          </cell>
          <cell r="AM980">
            <v>11.476000000000001</v>
          </cell>
        </row>
        <row r="981">
          <cell r="P981">
            <v>0.97799999999999998</v>
          </cell>
          <cell r="Q981">
            <v>2.3769999999999998</v>
          </cell>
          <cell r="R981">
            <v>8.92</v>
          </cell>
          <cell r="S981">
            <v>0.92200000000000004</v>
          </cell>
          <cell r="T981">
            <v>29.815999999999999</v>
          </cell>
          <cell r="U981">
            <v>1.0351999999999999</v>
          </cell>
          <cell r="V981">
            <v>5.8319999999999999</v>
          </cell>
          <cell r="W981">
            <v>7.3979999999999997</v>
          </cell>
          <cell r="X981">
            <v>6.4539999999999997</v>
          </cell>
          <cell r="Y981">
            <v>6.1319999999999997</v>
          </cell>
          <cell r="Z981">
            <v>12.263999999999999</v>
          </cell>
          <cell r="AA981">
            <v>1.3120000000000001</v>
          </cell>
          <cell r="AB981">
            <v>11.864000000000001</v>
          </cell>
          <cell r="AC981">
            <v>7.1539999999999999</v>
          </cell>
          <cell r="AD981">
            <v>3.0880000000000001</v>
          </cell>
          <cell r="AE981">
            <v>29.393999999999998</v>
          </cell>
          <cell r="AF981">
            <v>3.4710000000000001</v>
          </cell>
          <cell r="AG981">
            <v>15.83</v>
          </cell>
          <cell r="AH981">
            <v>2.677</v>
          </cell>
          <cell r="AI981">
            <v>15.43</v>
          </cell>
          <cell r="AJ981">
            <v>16.329999999999998</v>
          </cell>
          <cell r="AK981">
            <v>5.1319999999999997</v>
          </cell>
          <cell r="AL981">
            <v>5.4320000000000004</v>
          </cell>
          <cell r="AM981">
            <v>11.464</v>
          </cell>
        </row>
        <row r="982">
          <cell r="P982">
            <v>0.97899999999999998</v>
          </cell>
          <cell r="Q982">
            <v>2.3734999999999999</v>
          </cell>
          <cell r="R982">
            <v>8.91</v>
          </cell>
          <cell r="S982">
            <v>0.92100000000000004</v>
          </cell>
          <cell r="T982">
            <v>29.788</v>
          </cell>
          <cell r="U982">
            <v>1.0336000000000001</v>
          </cell>
          <cell r="V982">
            <v>5.8259999999999996</v>
          </cell>
          <cell r="W982">
            <v>7.3890000000000002</v>
          </cell>
          <cell r="X982">
            <v>6.4470000000000001</v>
          </cell>
          <cell r="Y982">
            <v>6.1260000000000003</v>
          </cell>
          <cell r="Z982">
            <v>12.252000000000001</v>
          </cell>
          <cell r="AA982">
            <v>1.3109999999999999</v>
          </cell>
          <cell r="AB982">
            <v>11.852</v>
          </cell>
          <cell r="AC982">
            <v>7.1470000000000002</v>
          </cell>
          <cell r="AD982">
            <v>3.0840000000000001</v>
          </cell>
          <cell r="AE982">
            <v>29.367000000000001</v>
          </cell>
          <cell r="AF982">
            <v>3.4655</v>
          </cell>
          <cell r="AG982">
            <v>15.815</v>
          </cell>
          <cell r="AH982">
            <v>2.6735000000000002</v>
          </cell>
          <cell r="AI982">
            <v>15.414999999999999</v>
          </cell>
          <cell r="AJ982">
            <v>16.315000000000001</v>
          </cell>
          <cell r="AK982">
            <v>5.1260000000000003</v>
          </cell>
          <cell r="AL982">
            <v>5.4260000000000002</v>
          </cell>
          <cell r="AM982">
            <v>11.452</v>
          </cell>
        </row>
        <row r="983">
          <cell r="P983">
            <v>0.98</v>
          </cell>
          <cell r="Q983">
            <v>2.37</v>
          </cell>
          <cell r="R983">
            <v>8.9</v>
          </cell>
          <cell r="S983">
            <v>0.92</v>
          </cell>
          <cell r="T983">
            <v>29.76</v>
          </cell>
          <cell r="U983">
            <v>1.032</v>
          </cell>
          <cell r="V983">
            <v>5.82</v>
          </cell>
          <cell r="W983">
            <v>7.38</v>
          </cell>
          <cell r="X983">
            <v>6.44</v>
          </cell>
          <cell r="Y983">
            <v>6.12</v>
          </cell>
          <cell r="Z983">
            <v>12.24</v>
          </cell>
          <cell r="AA983">
            <v>1.31</v>
          </cell>
          <cell r="AB983">
            <v>11.84</v>
          </cell>
          <cell r="AC983">
            <v>7.14</v>
          </cell>
          <cell r="AD983">
            <v>3.08</v>
          </cell>
          <cell r="AE983">
            <v>29.34</v>
          </cell>
          <cell r="AF983">
            <v>3.46</v>
          </cell>
          <cell r="AG983">
            <v>15.8</v>
          </cell>
          <cell r="AH983">
            <v>2.67</v>
          </cell>
          <cell r="AI983">
            <v>15.4</v>
          </cell>
          <cell r="AJ983">
            <v>16.3</v>
          </cell>
          <cell r="AK983">
            <v>5.12</v>
          </cell>
          <cell r="AL983">
            <v>5.42</v>
          </cell>
          <cell r="AM983">
            <v>11.44</v>
          </cell>
        </row>
        <row r="984">
          <cell r="P984">
            <v>0.98099999999999998</v>
          </cell>
          <cell r="Q984">
            <v>2.3664999999999998</v>
          </cell>
          <cell r="R984">
            <v>8.89</v>
          </cell>
          <cell r="S984">
            <v>0.91900000000000004</v>
          </cell>
          <cell r="T984">
            <v>29.731999999999999</v>
          </cell>
          <cell r="U984">
            <v>1.0304</v>
          </cell>
          <cell r="V984">
            <v>5.8140000000000001</v>
          </cell>
          <cell r="W984">
            <v>7.3710000000000004</v>
          </cell>
          <cell r="X984">
            <v>6.4329999999999998</v>
          </cell>
          <cell r="Y984">
            <v>6.1139999999999999</v>
          </cell>
          <cell r="Z984">
            <v>12.228</v>
          </cell>
          <cell r="AA984">
            <v>1.3089999999999999</v>
          </cell>
          <cell r="AB984">
            <v>11.827999999999999</v>
          </cell>
          <cell r="AC984">
            <v>7.133</v>
          </cell>
          <cell r="AD984">
            <v>3.0760000000000001</v>
          </cell>
          <cell r="AE984">
            <v>29.312999999999999</v>
          </cell>
          <cell r="AF984">
            <v>3.4544999999999999</v>
          </cell>
          <cell r="AG984">
            <v>15.785</v>
          </cell>
          <cell r="AH984">
            <v>2.6665000000000001</v>
          </cell>
          <cell r="AI984">
            <v>15.385</v>
          </cell>
          <cell r="AJ984">
            <v>16.285</v>
          </cell>
          <cell r="AK984">
            <v>5.1139999999999999</v>
          </cell>
          <cell r="AL984">
            <v>5.4139999999999997</v>
          </cell>
          <cell r="AM984">
            <v>11.428000000000001</v>
          </cell>
        </row>
        <row r="985">
          <cell r="P985">
            <v>0.98199999999999998</v>
          </cell>
          <cell r="Q985">
            <v>2.363</v>
          </cell>
          <cell r="R985">
            <v>8.8800000000000008</v>
          </cell>
          <cell r="S985">
            <v>0.91800000000000004</v>
          </cell>
          <cell r="T985">
            <v>29.704000000000001</v>
          </cell>
          <cell r="U985">
            <v>1.0287999999999999</v>
          </cell>
          <cell r="V985">
            <v>5.8079999999999998</v>
          </cell>
          <cell r="W985">
            <v>7.3620000000000001</v>
          </cell>
          <cell r="X985">
            <v>6.4260000000000002</v>
          </cell>
          <cell r="Y985">
            <v>6.1079999999999997</v>
          </cell>
          <cell r="Z985">
            <v>12.215999999999999</v>
          </cell>
          <cell r="AA985">
            <v>1.3080000000000001</v>
          </cell>
          <cell r="AB985">
            <v>11.816000000000001</v>
          </cell>
          <cell r="AC985">
            <v>7.1260000000000003</v>
          </cell>
          <cell r="AD985">
            <v>3.0720000000000001</v>
          </cell>
          <cell r="AE985">
            <v>29.286000000000001</v>
          </cell>
          <cell r="AF985">
            <v>3.4489999999999998</v>
          </cell>
          <cell r="AG985">
            <v>15.77</v>
          </cell>
          <cell r="AH985">
            <v>2.6629999999999998</v>
          </cell>
          <cell r="AI985">
            <v>15.37</v>
          </cell>
          <cell r="AJ985">
            <v>16.27</v>
          </cell>
          <cell r="AK985">
            <v>5.1079999999999997</v>
          </cell>
          <cell r="AL985">
            <v>5.4080000000000004</v>
          </cell>
          <cell r="AM985">
            <v>11.416</v>
          </cell>
        </row>
        <row r="986">
          <cell r="P986">
            <v>0.98299999999999998</v>
          </cell>
          <cell r="Q986">
            <v>2.3595000000000002</v>
          </cell>
          <cell r="R986">
            <v>8.8699999999999992</v>
          </cell>
          <cell r="S986">
            <v>0.91700000000000004</v>
          </cell>
          <cell r="T986">
            <v>29.675999999999998</v>
          </cell>
          <cell r="U986">
            <v>1.0271999999999999</v>
          </cell>
          <cell r="V986">
            <v>5.8019999999999996</v>
          </cell>
          <cell r="W986">
            <v>7.3529999999999998</v>
          </cell>
          <cell r="X986">
            <v>6.4189999999999996</v>
          </cell>
          <cell r="Y986">
            <v>6.1020000000000003</v>
          </cell>
          <cell r="Z986">
            <v>12.204000000000001</v>
          </cell>
          <cell r="AA986">
            <v>1.3069999999999999</v>
          </cell>
          <cell r="AB986">
            <v>11.804</v>
          </cell>
          <cell r="AC986">
            <v>7.1189999999999998</v>
          </cell>
          <cell r="AD986">
            <v>3.0680000000000001</v>
          </cell>
          <cell r="AE986">
            <v>29.259</v>
          </cell>
          <cell r="AF986">
            <v>3.4434999999999998</v>
          </cell>
          <cell r="AG986">
            <v>15.755000000000001</v>
          </cell>
          <cell r="AH986">
            <v>2.6595</v>
          </cell>
          <cell r="AI986">
            <v>15.355</v>
          </cell>
          <cell r="AJ986">
            <v>16.254999999999999</v>
          </cell>
          <cell r="AK986">
            <v>5.1020000000000003</v>
          </cell>
          <cell r="AL986">
            <v>5.4020000000000001</v>
          </cell>
          <cell r="AM986">
            <v>11.404</v>
          </cell>
        </row>
        <row r="987">
          <cell r="P987">
            <v>0.98399999999999999</v>
          </cell>
          <cell r="Q987">
            <v>2.3559999999999999</v>
          </cell>
          <cell r="R987">
            <v>8.86</v>
          </cell>
          <cell r="S987">
            <v>0.91600000000000004</v>
          </cell>
          <cell r="T987">
            <v>29.648</v>
          </cell>
          <cell r="U987">
            <v>1.0256000000000001</v>
          </cell>
          <cell r="V987">
            <v>5.7960000000000003</v>
          </cell>
          <cell r="W987">
            <v>7.3440000000000003</v>
          </cell>
          <cell r="X987">
            <v>6.4119999999999999</v>
          </cell>
          <cell r="Y987">
            <v>6.0960000000000001</v>
          </cell>
          <cell r="Z987">
            <v>12.192</v>
          </cell>
          <cell r="AA987">
            <v>1.306</v>
          </cell>
          <cell r="AB987">
            <v>11.792</v>
          </cell>
          <cell r="AC987">
            <v>7.1120000000000001</v>
          </cell>
          <cell r="AD987">
            <v>3.0640000000000001</v>
          </cell>
          <cell r="AE987">
            <v>29.231999999999999</v>
          </cell>
          <cell r="AF987">
            <v>3.4380000000000002</v>
          </cell>
          <cell r="AG987">
            <v>15.74</v>
          </cell>
          <cell r="AH987">
            <v>2.6560000000000001</v>
          </cell>
          <cell r="AI987">
            <v>15.34</v>
          </cell>
          <cell r="AJ987">
            <v>16.239999999999998</v>
          </cell>
          <cell r="AK987">
            <v>5.0960000000000001</v>
          </cell>
          <cell r="AL987">
            <v>5.3959999999999999</v>
          </cell>
          <cell r="AM987">
            <v>11.391999999999999</v>
          </cell>
        </row>
        <row r="988">
          <cell r="P988">
            <v>0.98499999999999999</v>
          </cell>
          <cell r="Q988">
            <v>2.3525</v>
          </cell>
          <cell r="R988">
            <v>8.85</v>
          </cell>
          <cell r="S988">
            <v>0.91500000000000004</v>
          </cell>
          <cell r="T988">
            <v>29.62</v>
          </cell>
          <cell r="U988">
            <v>1.024</v>
          </cell>
          <cell r="V988">
            <v>5.79</v>
          </cell>
          <cell r="W988">
            <v>7.335</v>
          </cell>
          <cell r="X988">
            <v>6.4050000000000002</v>
          </cell>
          <cell r="Y988">
            <v>6.09</v>
          </cell>
          <cell r="Z988">
            <v>12.18</v>
          </cell>
          <cell r="AA988">
            <v>1.3049999999999999</v>
          </cell>
          <cell r="AB988">
            <v>11.78</v>
          </cell>
          <cell r="AC988">
            <v>7.1050000000000004</v>
          </cell>
          <cell r="AD988">
            <v>3.06</v>
          </cell>
          <cell r="AE988">
            <v>29.204999999999998</v>
          </cell>
          <cell r="AF988">
            <v>3.4325000000000001</v>
          </cell>
          <cell r="AG988">
            <v>15.725</v>
          </cell>
          <cell r="AH988">
            <v>2.6524999999999999</v>
          </cell>
          <cell r="AI988">
            <v>15.324999999999999</v>
          </cell>
          <cell r="AJ988">
            <v>16.225000000000001</v>
          </cell>
          <cell r="AK988">
            <v>5.09</v>
          </cell>
          <cell r="AL988">
            <v>5.39</v>
          </cell>
          <cell r="AM988">
            <v>11.38</v>
          </cell>
        </row>
        <row r="989">
          <cell r="P989">
            <v>0.98599999999999999</v>
          </cell>
          <cell r="Q989">
            <v>2.3490000000000002</v>
          </cell>
          <cell r="R989">
            <v>8.84</v>
          </cell>
          <cell r="S989">
            <v>0.91400000000000003</v>
          </cell>
          <cell r="T989">
            <v>29.591999999999999</v>
          </cell>
          <cell r="U989">
            <v>1.0224</v>
          </cell>
          <cell r="V989">
            <v>5.7839999999999998</v>
          </cell>
          <cell r="W989">
            <v>7.3259999999999996</v>
          </cell>
          <cell r="X989">
            <v>6.3979999999999997</v>
          </cell>
          <cell r="Y989">
            <v>6.0839999999999996</v>
          </cell>
          <cell r="Z989">
            <v>12.167999999999999</v>
          </cell>
          <cell r="AA989">
            <v>1.304</v>
          </cell>
          <cell r="AB989">
            <v>11.768000000000001</v>
          </cell>
          <cell r="AC989">
            <v>7.0979999999999999</v>
          </cell>
          <cell r="AD989">
            <v>3.056</v>
          </cell>
          <cell r="AE989">
            <v>29.178000000000001</v>
          </cell>
          <cell r="AF989">
            <v>3.427</v>
          </cell>
          <cell r="AG989">
            <v>15.71</v>
          </cell>
          <cell r="AH989">
            <v>2.649</v>
          </cell>
          <cell r="AI989">
            <v>15.31</v>
          </cell>
          <cell r="AJ989">
            <v>16.21</v>
          </cell>
          <cell r="AK989">
            <v>5.0839999999999996</v>
          </cell>
          <cell r="AL989">
            <v>5.3840000000000003</v>
          </cell>
          <cell r="AM989">
            <v>11.368</v>
          </cell>
        </row>
        <row r="990">
          <cell r="P990">
            <v>0.98699999999999999</v>
          </cell>
          <cell r="Q990">
            <v>2.3454999999999999</v>
          </cell>
          <cell r="R990">
            <v>8.83</v>
          </cell>
          <cell r="S990">
            <v>0.91300000000000003</v>
          </cell>
          <cell r="T990">
            <v>29.564</v>
          </cell>
          <cell r="U990">
            <v>1.0207999999999999</v>
          </cell>
          <cell r="V990">
            <v>5.7779999999999996</v>
          </cell>
          <cell r="W990">
            <v>7.3170000000000002</v>
          </cell>
          <cell r="X990">
            <v>6.391</v>
          </cell>
          <cell r="Y990">
            <v>6.0780000000000003</v>
          </cell>
          <cell r="Z990">
            <v>12.156000000000001</v>
          </cell>
          <cell r="AA990">
            <v>1.3029999999999999</v>
          </cell>
          <cell r="AB990">
            <v>11.756</v>
          </cell>
          <cell r="AC990">
            <v>7.0910000000000002</v>
          </cell>
          <cell r="AD990">
            <v>3.052</v>
          </cell>
          <cell r="AE990">
            <v>29.151</v>
          </cell>
          <cell r="AF990">
            <v>3.4215</v>
          </cell>
          <cell r="AG990">
            <v>15.695</v>
          </cell>
          <cell r="AH990">
            <v>2.6455000000000002</v>
          </cell>
          <cell r="AI990">
            <v>15.295</v>
          </cell>
          <cell r="AJ990">
            <v>16.195</v>
          </cell>
          <cell r="AK990">
            <v>5.0780000000000003</v>
          </cell>
          <cell r="AL990">
            <v>5.3780000000000001</v>
          </cell>
          <cell r="AM990">
            <v>11.356</v>
          </cell>
        </row>
        <row r="991">
          <cell r="P991">
            <v>0.98799999999999999</v>
          </cell>
          <cell r="Q991">
            <v>2.3420000000000001</v>
          </cell>
          <cell r="R991">
            <v>8.82</v>
          </cell>
          <cell r="S991">
            <v>0.91200000000000003</v>
          </cell>
          <cell r="T991">
            <v>29.536000000000001</v>
          </cell>
          <cell r="U991">
            <v>1.0192000000000001</v>
          </cell>
          <cell r="V991">
            <v>5.7720000000000002</v>
          </cell>
          <cell r="W991">
            <v>7.3079999999999998</v>
          </cell>
          <cell r="X991">
            <v>6.3840000000000003</v>
          </cell>
          <cell r="Y991">
            <v>6.0720000000000001</v>
          </cell>
          <cell r="Z991">
            <v>12.144</v>
          </cell>
          <cell r="AA991">
            <v>1.302</v>
          </cell>
          <cell r="AB991">
            <v>11.744</v>
          </cell>
          <cell r="AC991">
            <v>7.0839999999999996</v>
          </cell>
          <cell r="AD991">
            <v>3.048</v>
          </cell>
          <cell r="AE991">
            <v>29.123999999999999</v>
          </cell>
          <cell r="AF991">
            <v>3.4159999999999999</v>
          </cell>
          <cell r="AG991">
            <v>15.68</v>
          </cell>
          <cell r="AH991">
            <v>2.6419999999999999</v>
          </cell>
          <cell r="AI991">
            <v>15.28</v>
          </cell>
          <cell r="AJ991">
            <v>16.18</v>
          </cell>
          <cell r="AK991">
            <v>5.0720000000000001</v>
          </cell>
          <cell r="AL991">
            <v>5.3719999999999999</v>
          </cell>
          <cell r="AM991">
            <v>11.343999999999999</v>
          </cell>
        </row>
        <row r="992">
          <cell r="P992">
            <v>0.98899999999999999</v>
          </cell>
          <cell r="Q992">
            <v>2.3384999999999998</v>
          </cell>
          <cell r="R992">
            <v>8.81</v>
          </cell>
          <cell r="S992">
            <v>0.91100000000000003</v>
          </cell>
          <cell r="T992">
            <v>29.507999999999999</v>
          </cell>
          <cell r="U992">
            <v>1.0176000000000001</v>
          </cell>
          <cell r="V992">
            <v>5.766</v>
          </cell>
          <cell r="W992">
            <v>7.2990000000000004</v>
          </cell>
          <cell r="X992">
            <v>6.3769999999999998</v>
          </cell>
          <cell r="Y992">
            <v>6.0659999999999998</v>
          </cell>
          <cell r="Z992">
            <v>12.132</v>
          </cell>
          <cell r="AA992">
            <v>1.3009999999999999</v>
          </cell>
          <cell r="AB992">
            <v>11.731999999999999</v>
          </cell>
          <cell r="AC992">
            <v>7.077</v>
          </cell>
          <cell r="AD992">
            <v>3.044</v>
          </cell>
          <cell r="AE992">
            <v>29.097000000000001</v>
          </cell>
          <cell r="AF992">
            <v>3.4104999999999999</v>
          </cell>
          <cell r="AG992">
            <v>15.664999999999999</v>
          </cell>
          <cell r="AH992">
            <v>2.6385000000000001</v>
          </cell>
          <cell r="AI992">
            <v>15.265000000000001</v>
          </cell>
          <cell r="AJ992">
            <v>16.164999999999999</v>
          </cell>
          <cell r="AK992">
            <v>5.0659999999999998</v>
          </cell>
          <cell r="AL992">
            <v>5.3659999999999997</v>
          </cell>
          <cell r="AM992">
            <v>11.332000000000001</v>
          </cell>
        </row>
        <row r="993">
          <cell r="P993">
            <v>0.99</v>
          </cell>
          <cell r="Q993">
            <v>2.335</v>
          </cell>
          <cell r="R993">
            <v>8.8000000000000007</v>
          </cell>
          <cell r="S993">
            <v>0.91</v>
          </cell>
          <cell r="T993">
            <v>29.48</v>
          </cell>
          <cell r="U993">
            <v>1.016</v>
          </cell>
          <cell r="V993">
            <v>5.76</v>
          </cell>
          <cell r="W993">
            <v>7.29</v>
          </cell>
          <cell r="X993">
            <v>6.37</v>
          </cell>
          <cell r="Y993">
            <v>6.06</v>
          </cell>
          <cell r="Z993">
            <v>12.12</v>
          </cell>
          <cell r="AA993">
            <v>1.3</v>
          </cell>
          <cell r="AB993">
            <v>11.72</v>
          </cell>
          <cell r="AC993">
            <v>7.07</v>
          </cell>
          <cell r="AD993">
            <v>3.04</v>
          </cell>
          <cell r="AE993">
            <v>29.07</v>
          </cell>
          <cell r="AF993">
            <v>3.4049999999999998</v>
          </cell>
          <cell r="AG993">
            <v>15.65</v>
          </cell>
          <cell r="AH993">
            <v>2.6349999999999998</v>
          </cell>
          <cell r="AI993">
            <v>15.25</v>
          </cell>
          <cell r="AJ993">
            <v>16.149999999999999</v>
          </cell>
          <cell r="AK993">
            <v>5.0599999999999996</v>
          </cell>
          <cell r="AL993">
            <v>5.36</v>
          </cell>
          <cell r="AM993">
            <v>11.32</v>
          </cell>
        </row>
        <row r="994">
          <cell r="P994">
            <v>0.99099999999999999</v>
          </cell>
          <cell r="Q994">
            <v>2.3315000000000001</v>
          </cell>
          <cell r="R994">
            <v>8.7899999999999991</v>
          </cell>
          <cell r="S994">
            <v>0.90900000000000003</v>
          </cell>
          <cell r="T994">
            <v>29.452000000000002</v>
          </cell>
          <cell r="U994">
            <v>1.0144</v>
          </cell>
          <cell r="V994">
            <v>5.7539999999999996</v>
          </cell>
          <cell r="W994">
            <v>7.2809999999999997</v>
          </cell>
          <cell r="X994">
            <v>6.3630000000000004</v>
          </cell>
          <cell r="Y994">
            <v>6.0540000000000003</v>
          </cell>
          <cell r="Z994">
            <v>12.108000000000001</v>
          </cell>
          <cell r="AA994">
            <v>1.2989999999999999</v>
          </cell>
          <cell r="AB994">
            <v>11.708</v>
          </cell>
          <cell r="AC994">
            <v>7.0629999999999997</v>
          </cell>
          <cell r="AD994">
            <v>3.036</v>
          </cell>
          <cell r="AE994">
            <v>29.042999999999999</v>
          </cell>
          <cell r="AF994">
            <v>3.3995000000000002</v>
          </cell>
          <cell r="AG994">
            <v>15.635</v>
          </cell>
          <cell r="AH994">
            <v>2.6315</v>
          </cell>
          <cell r="AI994">
            <v>15.234999999999999</v>
          </cell>
          <cell r="AJ994">
            <v>16.135000000000002</v>
          </cell>
          <cell r="AK994">
            <v>5.0540000000000003</v>
          </cell>
          <cell r="AL994">
            <v>5.3540000000000001</v>
          </cell>
          <cell r="AM994">
            <v>11.308</v>
          </cell>
        </row>
        <row r="995">
          <cell r="P995">
            <v>0.99199999999999999</v>
          </cell>
          <cell r="Q995">
            <v>2.3279999999999998</v>
          </cell>
          <cell r="R995">
            <v>8.7799999999999994</v>
          </cell>
          <cell r="S995">
            <v>0.90800000000000003</v>
          </cell>
          <cell r="T995">
            <v>29.423999999999999</v>
          </cell>
          <cell r="U995">
            <v>1.0127999999999999</v>
          </cell>
          <cell r="V995">
            <v>5.7480000000000002</v>
          </cell>
          <cell r="W995">
            <v>7.2720000000000002</v>
          </cell>
          <cell r="X995">
            <v>6.3559999999999999</v>
          </cell>
          <cell r="Y995">
            <v>6.048</v>
          </cell>
          <cell r="Z995">
            <v>12.096</v>
          </cell>
          <cell r="AA995">
            <v>1.298</v>
          </cell>
          <cell r="AB995">
            <v>11.696</v>
          </cell>
          <cell r="AC995">
            <v>7.056</v>
          </cell>
          <cell r="AD995">
            <v>3.032</v>
          </cell>
          <cell r="AE995">
            <v>29.015999999999998</v>
          </cell>
          <cell r="AF995">
            <v>3.3940000000000001</v>
          </cell>
          <cell r="AG995">
            <v>15.62</v>
          </cell>
          <cell r="AH995">
            <v>2.6280000000000001</v>
          </cell>
          <cell r="AI995">
            <v>15.22</v>
          </cell>
          <cell r="AJ995">
            <v>16.12</v>
          </cell>
          <cell r="AK995">
            <v>5.048</v>
          </cell>
          <cell r="AL995">
            <v>5.3479999999999999</v>
          </cell>
          <cell r="AM995">
            <v>11.295999999999999</v>
          </cell>
        </row>
        <row r="996">
          <cell r="P996">
            <v>0.99299999999999999</v>
          </cell>
          <cell r="Q996">
            <v>2.3245</v>
          </cell>
          <cell r="R996">
            <v>8.77</v>
          </cell>
          <cell r="S996">
            <v>0.90700000000000003</v>
          </cell>
          <cell r="T996">
            <v>29.396000000000001</v>
          </cell>
          <cell r="U996">
            <v>1.0112000000000001</v>
          </cell>
          <cell r="V996">
            <v>5.742</v>
          </cell>
          <cell r="W996">
            <v>7.2629999999999999</v>
          </cell>
          <cell r="X996">
            <v>6.3490000000000002</v>
          </cell>
          <cell r="Y996">
            <v>6.0419999999999998</v>
          </cell>
          <cell r="Z996">
            <v>12.084</v>
          </cell>
          <cell r="AA996">
            <v>1.2969999999999999</v>
          </cell>
          <cell r="AB996">
            <v>11.683999999999999</v>
          </cell>
          <cell r="AC996">
            <v>7.0490000000000004</v>
          </cell>
          <cell r="AD996">
            <v>3.028</v>
          </cell>
          <cell r="AE996">
            <v>28.989000000000001</v>
          </cell>
          <cell r="AF996">
            <v>3.3885000000000001</v>
          </cell>
          <cell r="AG996">
            <v>15.605</v>
          </cell>
          <cell r="AH996">
            <v>2.6244999999999998</v>
          </cell>
          <cell r="AI996">
            <v>15.205</v>
          </cell>
          <cell r="AJ996">
            <v>16.105</v>
          </cell>
          <cell r="AK996">
            <v>5.0419999999999998</v>
          </cell>
          <cell r="AL996">
            <v>5.3419999999999996</v>
          </cell>
          <cell r="AM996">
            <v>11.284000000000001</v>
          </cell>
        </row>
        <row r="997">
          <cell r="P997">
            <v>0.99399999999999999</v>
          </cell>
          <cell r="Q997">
            <v>2.3210000000000002</v>
          </cell>
          <cell r="R997">
            <v>8.76</v>
          </cell>
          <cell r="S997">
            <v>0.90600000000000003</v>
          </cell>
          <cell r="T997">
            <v>29.367999999999999</v>
          </cell>
          <cell r="U997">
            <v>1.0096000000000001</v>
          </cell>
          <cell r="V997">
            <v>5.7359999999999998</v>
          </cell>
          <cell r="W997">
            <v>7.2539999999999996</v>
          </cell>
          <cell r="X997">
            <v>6.3419999999999996</v>
          </cell>
          <cell r="Y997">
            <v>6.0359999999999996</v>
          </cell>
          <cell r="Z997">
            <v>12.071999999999999</v>
          </cell>
          <cell r="AA997">
            <v>1.296</v>
          </cell>
          <cell r="AB997">
            <v>11.672000000000001</v>
          </cell>
          <cell r="AC997">
            <v>7.0419999999999998</v>
          </cell>
          <cell r="AD997">
            <v>3.024</v>
          </cell>
          <cell r="AE997">
            <v>28.962</v>
          </cell>
          <cell r="AF997">
            <v>3.383</v>
          </cell>
          <cell r="AG997">
            <v>15.59</v>
          </cell>
          <cell r="AH997">
            <v>2.621</v>
          </cell>
          <cell r="AI997">
            <v>15.19</v>
          </cell>
          <cell r="AJ997">
            <v>16.09</v>
          </cell>
          <cell r="AK997">
            <v>5.0359999999999996</v>
          </cell>
          <cell r="AL997">
            <v>5.3360000000000003</v>
          </cell>
          <cell r="AM997">
            <v>11.272</v>
          </cell>
        </row>
        <row r="998">
          <cell r="P998">
            <v>0.995</v>
          </cell>
          <cell r="Q998">
            <v>2.3174999999999999</v>
          </cell>
          <cell r="R998">
            <v>8.75</v>
          </cell>
          <cell r="S998">
            <v>0.90500000000000003</v>
          </cell>
          <cell r="T998">
            <v>29.34</v>
          </cell>
          <cell r="U998">
            <v>1.008</v>
          </cell>
          <cell r="V998">
            <v>5.73</v>
          </cell>
          <cell r="W998">
            <v>7.2450000000000001</v>
          </cell>
          <cell r="X998">
            <v>6.335</v>
          </cell>
          <cell r="Y998">
            <v>6.03</v>
          </cell>
          <cell r="Z998">
            <v>12.06</v>
          </cell>
          <cell r="AA998">
            <v>1.2949999999999999</v>
          </cell>
          <cell r="AB998">
            <v>11.66</v>
          </cell>
          <cell r="AC998">
            <v>7.0350000000000001</v>
          </cell>
          <cell r="AD998">
            <v>3.02</v>
          </cell>
          <cell r="AE998">
            <v>28.934999999999999</v>
          </cell>
          <cell r="AF998">
            <v>3.3774999999999999</v>
          </cell>
          <cell r="AG998">
            <v>15.574999999999999</v>
          </cell>
          <cell r="AH998">
            <v>2.6175000000000002</v>
          </cell>
          <cell r="AI998">
            <v>15.175000000000001</v>
          </cell>
          <cell r="AJ998">
            <v>16.074999999999999</v>
          </cell>
          <cell r="AK998">
            <v>5.03</v>
          </cell>
          <cell r="AL998">
            <v>5.33</v>
          </cell>
          <cell r="AM998">
            <v>11.26</v>
          </cell>
        </row>
        <row r="999">
          <cell r="P999">
            <v>0.996</v>
          </cell>
          <cell r="Q999">
            <v>2.3140000000000001</v>
          </cell>
          <cell r="R999">
            <v>8.74</v>
          </cell>
          <cell r="S999">
            <v>0.90400000000000003</v>
          </cell>
          <cell r="T999">
            <v>29.312000000000001</v>
          </cell>
          <cell r="U999">
            <v>1.0064</v>
          </cell>
          <cell r="V999">
            <v>5.7240000000000002</v>
          </cell>
          <cell r="W999">
            <v>7.2359999999999998</v>
          </cell>
          <cell r="X999">
            <v>6.3280000000000003</v>
          </cell>
          <cell r="Y999">
            <v>6.024</v>
          </cell>
          <cell r="Z999">
            <v>12.048</v>
          </cell>
          <cell r="AA999">
            <v>1.294</v>
          </cell>
          <cell r="AB999">
            <v>11.648</v>
          </cell>
          <cell r="AC999">
            <v>7.0279999999999996</v>
          </cell>
          <cell r="AD999">
            <v>3.016</v>
          </cell>
          <cell r="AE999">
            <v>28.908000000000001</v>
          </cell>
          <cell r="AF999">
            <v>3.3719999999999999</v>
          </cell>
          <cell r="AG999">
            <v>15.56</v>
          </cell>
          <cell r="AH999">
            <v>2.6139999999999999</v>
          </cell>
          <cell r="AI999">
            <v>15.16</v>
          </cell>
          <cell r="AJ999">
            <v>16.059999999999999</v>
          </cell>
          <cell r="AK999">
            <v>5.024</v>
          </cell>
          <cell r="AL999">
            <v>5.3239999999999998</v>
          </cell>
          <cell r="AM999">
            <v>11.247999999999999</v>
          </cell>
        </row>
        <row r="1000">
          <cell r="P1000">
            <v>0.997</v>
          </cell>
          <cell r="Q1000">
            <v>2.3105000000000002</v>
          </cell>
          <cell r="R1000">
            <v>8.73</v>
          </cell>
          <cell r="S1000">
            <v>0.90300000000000002</v>
          </cell>
          <cell r="T1000">
            <v>29.283999999999999</v>
          </cell>
          <cell r="U1000">
            <v>1.0047999999999999</v>
          </cell>
          <cell r="V1000">
            <v>5.718</v>
          </cell>
          <cell r="W1000">
            <v>7.2270000000000003</v>
          </cell>
          <cell r="X1000">
            <v>6.3209999999999997</v>
          </cell>
          <cell r="Y1000">
            <v>6.0179999999999998</v>
          </cell>
          <cell r="Z1000">
            <v>12.036</v>
          </cell>
          <cell r="AA1000">
            <v>1.2929999999999999</v>
          </cell>
          <cell r="AB1000">
            <v>11.635999999999999</v>
          </cell>
          <cell r="AC1000">
            <v>7.0209999999999999</v>
          </cell>
          <cell r="AD1000">
            <v>3.012</v>
          </cell>
          <cell r="AE1000">
            <v>28.881</v>
          </cell>
          <cell r="AF1000">
            <v>3.3664999999999998</v>
          </cell>
          <cell r="AG1000">
            <v>15.545</v>
          </cell>
          <cell r="AH1000">
            <v>2.6105</v>
          </cell>
          <cell r="AI1000">
            <v>15.145</v>
          </cell>
          <cell r="AJ1000">
            <v>16.045000000000002</v>
          </cell>
          <cell r="AK1000">
            <v>5.0179999999999998</v>
          </cell>
          <cell r="AL1000">
            <v>5.3179999999999996</v>
          </cell>
          <cell r="AM1000">
            <v>11.236000000000001</v>
          </cell>
        </row>
        <row r="1001">
          <cell r="P1001">
            <v>0.998</v>
          </cell>
          <cell r="Q1001">
            <v>2.3069999999999999</v>
          </cell>
          <cell r="R1001">
            <v>8.7200000000000006</v>
          </cell>
          <cell r="S1001">
            <v>0.90200000000000002</v>
          </cell>
          <cell r="T1001">
            <v>29.256</v>
          </cell>
          <cell r="U1001">
            <v>1.0032000000000001</v>
          </cell>
          <cell r="V1001">
            <v>5.7119999999999997</v>
          </cell>
          <cell r="W1001">
            <v>7.218</v>
          </cell>
          <cell r="X1001">
            <v>6.3140000000000001</v>
          </cell>
          <cell r="Y1001">
            <v>6.0119999999999996</v>
          </cell>
          <cell r="Z1001">
            <v>12.023999999999999</v>
          </cell>
          <cell r="AA1001">
            <v>1.292</v>
          </cell>
          <cell r="AB1001">
            <v>11.624000000000001</v>
          </cell>
          <cell r="AC1001">
            <v>7.0140000000000002</v>
          </cell>
          <cell r="AD1001">
            <v>3.008</v>
          </cell>
          <cell r="AE1001">
            <v>28.853999999999999</v>
          </cell>
          <cell r="AF1001">
            <v>3.3610000000000002</v>
          </cell>
          <cell r="AG1001">
            <v>15.53</v>
          </cell>
          <cell r="AH1001">
            <v>2.6070000000000002</v>
          </cell>
          <cell r="AI1001">
            <v>15.13</v>
          </cell>
          <cell r="AJ1001">
            <v>16.03</v>
          </cell>
          <cell r="AK1001">
            <v>5.0119999999999996</v>
          </cell>
          <cell r="AL1001">
            <v>5.3120000000000003</v>
          </cell>
          <cell r="AM1001">
            <v>11.224</v>
          </cell>
        </row>
        <row r="1002">
          <cell r="P1002">
            <v>0.999</v>
          </cell>
          <cell r="Q1002">
            <v>2.3035000000000001</v>
          </cell>
          <cell r="R1002">
            <v>8.7100000000000009</v>
          </cell>
          <cell r="S1002">
            <v>0.90100000000000002</v>
          </cell>
          <cell r="T1002">
            <v>29.228000000000002</v>
          </cell>
          <cell r="U1002">
            <v>1.0016</v>
          </cell>
          <cell r="V1002">
            <v>5.7060000000000004</v>
          </cell>
          <cell r="W1002">
            <v>7.2089999999999996</v>
          </cell>
          <cell r="X1002">
            <v>6.3070000000000004</v>
          </cell>
          <cell r="Y1002">
            <v>6.0060000000000002</v>
          </cell>
          <cell r="Z1002">
            <v>12.012</v>
          </cell>
          <cell r="AA1002">
            <v>1.2909999999999999</v>
          </cell>
          <cell r="AB1002">
            <v>11.612</v>
          </cell>
          <cell r="AC1002">
            <v>7.0069999999999997</v>
          </cell>
          <cell r="AD1002">
            <v>3.004</v>
          </cell>
          <cell r="AE1002">
            <v>28.827000000000002</v>
          </cell>
          <cell r="AF1002">
            <v>3.3555000000000001</v>
          </cell>
          <cell r="AG1002">
            <v>15.515000000000001</v>
          </cell>
          <cell r="AH1002">
            <v>2.6034999999999999</v>
          </cell>
          <cell r="AI1002">
            <v>15.115</v>
          </cell>
          <cell r="AJ1002">
            <v>16.015000000000001</v>
          </cell>
          <cell r="AK1002">
            <v>5.0060000000000002</v>
          </cell>
          <cell r="AL1002">
            <v>5.306</v>
          </cell>
          <cell r="AM1002">
            <v>11.212</v>
          </cell>
        </row>
        <row r="1003">
          <cell r="P1003">
            <v>1</v>
          </cell>
          <cell r="Q1003">
            <v>2.2999999999999998</v>
          </cell>
          <cell r="R1003">
            <v>8.6999999999999993</v>
          </cell>
          <cell r="S1003">
            <v>0.9</v>
          </cell>
          <cell r="T1003">
            <v>29.2</v>
          </cell>
          <cell r="U1003">
            <v>1</v>
          </cell>
          <cell r="V1003">
            <v>5.7</v>
          </cell>
          <cell r="W1003">
            <v>7.2</v>
          </cell>
          <cell r="X1003">
            <v>6.3</v>
          </cell>
          <cell r="Y1003">
            <v>6</v>
          </cell>
          <cell r="Z1003">
            <v>12</v>
          </cell>
          <cell r="AA1003">
            <v>1.29</v>
          </cell>
          <cell r="AB1003">
            <v>11.6</v>
          </cell>
          <cell r="AC1003">
            <v>7</v>
          </cell>
          <cell r="AD1003">
            <v>3</v>
          </cell>
          <cell r="AE1003">
            <v>28.8</v>
          </cell>
          <cell r="AF1003">
            <v>3.35</v>
          </cell>
          <cell r="AG1003">
            <v>15.5</v>
          </cell>
          <cell r="AH1003">
            <v>2.6</v>
          </cell>
          <cell r="AI1003">
            <v>15.1</v>
          </cell>
          <cell r="AJ1003">
            <v>16</v>
          </cell>
          <cell r="AK1003">
            <v>5</v>
          </cell>
          <cell r="AL1003">
            <v>5.3</v>
          </cell>
          <cell r="AM1003">
            <v>11.2</v>
          </cell>
        </row>
        <row r="1004">
          <cell r="P1004">
            <v>1.0009999999999999</v>
          </cell>
          <cell r="Q1004">
            <v>2.2970000000000002</v>
          </cell>
          <cell r="R1004">
            <v>8.6920000000000002</v>
          </cell>
          <cell r="S1004">
            <v>0.89800000000000002</v>
          </cell>
          <cell r="T1004">
            <v>29.175999999999998</v>
          </cell>
          <cell r="U1004">
            <v>0.999</v>
          </cell>
          <cell r="V1004">
            <v>5.694</v>
          </cell>
          <cell r="W1004">
            <v>7.194</v>
          </cell>
          <cell r="X1004">
            <v>6.2939999999999996</v>
          </cell>
          <cell r="Y1004">
            <v>5.9939999999999998</v>
          </cell>
          <cell r="Z1004">
            <v>11.989000000000001</v>
          </cell>
          <cell r="AA1004">
            <v>1.2887999999999999</v>
          </cell>
          <cell r="AB1004">
            <v>11.59</v>
          </cell>
          <cell r="AC1004">
            <v>6.9930000000000003</v>
          </cell>
          <cell r="AD1004">
            <v>2.996</v>
          </cell>
          <cell r="AE1004">
            <v>28.776</v>
          </cell>
          <cell r="AF1004">
            <v>3.3454999999999999</v>
          </cell>
          <cell r="AG1004">
            <v>15.486000000000001</v>
          </cell>
          <cell r="AH1004">
            <v>2.597</v>
          </cell>
          <cell r="AI1004">
            <v>15.086</v>
          </cell>
          <cell r="AJ1004">
            <v>15.984999999999999</v>
          </cell>
          <cell r="AK1004">
            <v>4.9960000000000004</v>
          </cell>
          <cell r="AL1004">
            <v>5.2960000000000003</v>
          </cell>
          <cell r="AM1004">
            <v>11.19</v>
          </cell>
        </row>
        <row r="1005">
          <cell r="P1005">
            <v>1.002</v>
          </cell>
          <cell r="Q1005">
            <v>2.294</v>
          </cell>
          <cell r="R1005">
            <v>8.6839999999999993</v>
          </cell>
          <cell r="S1005">
            <v>0.89600000000000002</v>
          </cell>
          <cell r="T1005">
            <v>29.152000000000001</v>
          </cell>
          <cell r="U1005">
            <v>0.998</v>
          </cell>
          <cell r="V1005">
            <v>5.6879999999999997</v>
          </cell>
          <cell r="W1005">
            <v>7.1879999999999997</v>
          </cell>
          <cell r="X1005">
            <v>6.2880000000000003</v>
          </cell>
          <cell r="Y1005">
            <v>5.9880000000000004</v>
          </cell>
          <cell r="Z1005">
            <v>11.978</v>
          </cell>
          <cell r="AA1005">
            <v>1.2876000000000001</v>
          </cell>
          <cell r="AB1005">
            <v>11.58</v>
          </cell>
          <cell r="AC1005">
            <v>6.9859999999999998</v>
          </cell>
          <cell r="AD1005">
            <v>2.992</v>
          </cell>
          <cell r="AE1005">
            <v>28.751999999999999</v>
          </cell>
          <cell r="AF1005">
            <v>3.3410000000000002</v>
          </cell>
          <cell r="AG1005">
            <v>15.472</v>
          </cell>
          <cell r="AH1005">
            <v>2.5939999999999999</v>
          </cell>
          <cell r="AI1005">
            <v>15.071999999999999</v>
          </cell>
          <cell r="AJ1005">
            <v>15.97</v>
          </cell>
          <cell r="AK1005">
            <v>4.992</v>
          </cell>
          <cell r="AL1005">
            <v>5.2919999999999998</v>
          </cell>
          <cell r="AM1005">
            <v>11.18</v>
          </cell>
        </row>
        <row r="1006">
          <cell r="P1006">
            <v>1.0029999999999999</v>
          </cell>
          <cell r="Q1006">
            <v>2.2909999999999999</v>
          </cell>
          <cell r="R1006">
            <v>8.6760000000000002</v>
          </cell>
          <cell r="S1006">
            <v>0.89400000000000002</v>
          </cell>
          <cell r="T1006">
            <v>29.128</v>
          </cell>
          <cell r="U1006">
            <v>0.997</v>
          </cell>
          <cell r="V1006">
            <v>5.6820000000000004</v>
          </cell>
          <cell r="W1006">
            <v>7.1820000000000004</v>
          </cell>
          <cell r="X1006">
            <v>6.282</v>
          </cell>
          <cell r="Y1006">
            <v>5.9820000000000002</v>
          </cell>
          <cell r="Z1006">
            <v>11.967000000000001</v>
          </cell>
          <cell r="AA1006">
            <v>1.2864</v>
          </cell>
          <cell r="AB1006">
            <v>11.57</v>
          </cell>
          <cell r="AC1006">
            <v>6.9790000000000001</v>
          </cell>
          <cell r="AD1006">
            <v>2.988</v>
          </cell>
          <cell r="AE1006">
            <v>28.728000000000002</v>
          </cell>
          <cell r="AF1006">
            <v>3.3365</v>
          </cell>
          <cell r="AG1006">
            <v>15.458</v>
          </cell>
          <cell r="AH1006">
            <v>2.5910000000000002</v>
          </cell>
          <cell r="AI1006">
            <v>15.058</v>
          </cell>
          <cell r="AJ1006">
            <v>15.955</v>
          </cell>
          <cell r="AK1006">
            <v>4.9880000000000004</v>
          </cell>
          <cell r="AL1006">
            <v>5.2880000000000003</v>
          </cell>
          <cell r="AM1006">
            <v>11.17</v>
          </cell>
        </row>
        <row r="1007">
          <cell r="P1007">
            <v>1.004</v>
          </cell>
          <cell r="Q1007">
            <v>2.2879999999999998</v>
          </cell>
          <cell r="R1007">
            <v>8.6679999999999993</v>
          </cell>
          <cell r="S1007">
            <v>0.89200000000000002</v>
          </cell>
          <cell r="T1007">
            <v>29.103999999999999</v>
          </cell>
          <cell r="U1007">
            <v>0.996</v>
          </cell>
          <cell r="V1007">
            <v>5.6760000000000002</v>
          </cell>
          <cell r="W1007">
            <v>7.1760000000000002</v>
          </cell>
          <cell r="X1007">
            <v>6.2759999999999998</v>
          </cell>
          <cell r="Y1007">
            <v>5.976</v>
          </cell>
          <cell r="Z1007">
            <v>11.956</v>
          </cell>
          <cell r="AA1007">
            <v>1.2851999999999999</v>
          </cell>
          <cell r="AB1007">
            <v>11.56</v>
          </cell>
          <cell r="AC1007">
            <v>6.9720000000000004</v>
          </cell>
          <cell r="AD1007">
            <v>2.984</v>
          </cell>
          <cell r="AE1007">
            <v>28.704000000000001</v>
          </cell>
          <cell r="AF1007">
            <v>3.3319999999999999</v>
          </cell>
          <cell r="AG1007">
            <v>15.444000000000001</v>
          </cell>
          <cell r="AH1007">
            <v>2.5880000000000001</v>
          </cell>
          <cell r="AI1007">
            <v>15.044</v>
          </cell>
          <cell r="AJ1007">
            <v>15.94</v>
          </cell>
          <cell r="AK1007">
            <v>4.984</v>
          </cell>
          <cell r="AL1007">
            <v>5.2839999999999998</v>
          </cell>
          <cell r="AM1007">
            <v>11.16</v>
          </cell>
        </row>
        <row r="1008">
          <cell r="P1008">
            <v>1.0049999999999999</v>
          </cell>
          <cell r="Q1008">
            <v>2.2850000000000001</v>
          </cell>
          <cell r="R1008">
            <v>8.66</v>
          </cell>
          <cell r="S1008">
            <v>0.89</v>
          </cell>
          <cell r="T1008">
            <v>29.08</v>
          </cell>
          <cell r="U1008">
            <v>0.995</v>
          </cell>
          <cell r="V1008">
            <v>5.67</v>
          </cell>
          <cell r="W1008">
            <v>7.17</v>
          </cell>
          <cell r="X1008">
            <v>6.27</v>
          </cell>
          <cell r="Y1008">
            <v>5.97</v>
          </cell>
          <cell r="Z1008">
            <v>11.945</v>
          </cell>
          <cell r="AA1008">
            <v>1.284</v>
          </cell>
          <cell r="AB1008">
            <v>11.55</v>
          </cell>
          <cell r="AC1008">
            <v>6.9649999999999999</v>
          </cell>
          <cell r="AD1008">
            <v>2.98</v>
          </cell>
          <cell r="AE1008">
            <v>28.68</v>
          </cell>
          <cell r="AF1008">
            <v>3.3275000000000001</v>
          </cell>
          <cell r="AG1008">
            <v>15.43</v>
          </cell>
          <cell r="AH1008">
            <v>2.585</v>
          </cell>
          <cell r="AI1008">
            <v>15.03</v>
          </cell>
          <cell r="AJ1008">
            <v>15.925000000000001</v>
          </cell>
          <cell r="AK1008">
            <v>4.9800000000000004</v>
          </cell>
          <cell r="AL1008">
            <v>5.28</v>
          </cell>
          <cell r="AM1008">
            <v>11.15</v>
          </cell>
        </row>
        <row r="1009">
          <cell r="P1009">
            <v>1.006</v>
          </cell>
          <cell r="Q1009">
            <v>2.282</v>
          </cell>
          <cell r="R1009">
            <v>8.6519999999999992</v>
          </cell>
          <cell r="S1009">
            <v>0.88800000000000001</v>
          </cell>
          <cell r="T1009">
            <v>29.056000000000001</v>
          </cell>
          <cell r="U1009">
            <v>0.99399999999999999</v>
          </cell>
          <cell r="V1009">
            <v>5.6639999999999997</v>
          </cell>
          <cell r="W1009">
            <v>7.1639999999999997</v>
          </cell>
          <cell r="X1009">
            <v>6.2640000000000002</v>
          </cell>
          <cell r="Y1009">
            <v>5.9640000000000004</v>
          </cell>
          <cell r="Z1009">
            <v>11.933999999999999</v>
          </cell>
          <cell r="AA1009">
            <v>1.2827999999999999</v>
          </cell>
          <cell r="AB1009">
            <v>11.54</v>
          </cell>
          <cell r="AC1009">
            <v>6.9580000000000002</v>
          </cell>
          <cell r="AD1009">
            <v>2.976</v>
          </cell>
          <cell r="AE1009">
            <v>28.655999999999999</v>
          </cell>
          <cell r="AF1009">
            <v>3.323</v>
          </cell>
          <cell r="AG1009">
            <v>15.416</v>
          </cell>
          <cell r="AH1009">
            <v>2.5819999999999999</v>
          </cell>
          <cell r="AI1009">
            <v>15.016</v>
          </cell>
          <cell r="AJ1009">
            <v>15.91</v>
          </cell>
          <cell r="AK1009">
            <v>4.976</v>
          </cell>
          <cell r="AL1009">
            <v>5.2759999999999998</v>
          </cell>
          <cell r="AM1009">
            <v>11.14</v>
          </cell>
        </row>
        <row r="1010">
          <cell r="P1010">
            <v>1.0069999999999999</v>
          </cell>
          <cell r="Q1010">
            <v>2.2789999999999999</v>
          </cell>
          <cell r="R1010">
            <v>8.6440000000000001</v>
          </cell>
          <cell r="S1010">
            <v>0.88600000000000001</v>
          </cell>
          <cell r="T1010">
            <v>29.032</v>
          </cell>
          <cell r="U1010">
            <v>0.99299999999999999</v>
          </cell>
          <cell r="V1010">
            <v>5.6580000000000004</v>
          </cell>
          <cell r="W1010">
            <v>7.1580000000000004</v>
          </cell>
          <cell r="X1010">
            <v>6.258</v>
          </cell>
          <cell r="Y1010">
            <v>5.9580000000000002</v>
          </cell>
          <cell r="Z1010">
            <v>11.923</v>
          </cell>
          <cell r="AA1010">
            <v>1.2816000000000001</v>
          </cell>
          <cell r="AB1010">
            <v>11.53</v>
          </cell>
          <cell r="AC1010">
            <v>6.9509999999999996</v>
          </cell>
          <cell r="AD1010">
            <v>2.972</v>
          </cell>
          <cell r="AE1010">
            <v>28.632000000000001</v>
          </cell>
          <cell r="AF1010">
            <v>3.3184999999999998</v>
          </cell>
          <cell r="AG1010">
            <v>15.401999999999999</v>
          </cell>
          <cell r="AH1010">
            <v>2.5790000000000002</v>
          </cell>
          <cell r="AI1010">
            <v>15.002000000000001</v>
          </cell>
          <cell r="AJ1010">
            <v>15.895</v>
          </cell>
          <cell r="AK1010">
            <v>4.9720000000000004</v>
          </cell>
          <cell r="AL1010">
            <v>5.2720000000000002</v>
          </cell>
          <cell r="AM1010">
            <v>11.13</v>
          </cell>
        </row>
        <row r="1011">
          <cell r="P1011">
            <v>1.008</v>
          </cell>
          <cell r="Q1011">
            <v>2.2759999999999998</v>
          </cell>
          <cell r="R1011">
            <v>8.6359999999999992</v>
          </cell>
          <cell r="S1011">
            <v>0.88400000000000001</v>
          </cell>
          <cell r="T1011">
            <v>29.007999999999999</v>
          </cell>
          <cell r="U1011">
            <v>0.99199999999999999</v>
          </cell>
          <cell r="V1011">
            <v>5.6520000000000001</v>
          </cell>
          <cell r="W1011">
            <v>7.1520000000000001</v>
          </cell>
          <cell r="X1011">
            <v>6.2519999999999998</v>
          </cell>
          <cell r="Y1011">
            <v>5.952</v>
          </cell>
          <cell r="Z1011">
            <v>11.912000000000001</v>
          </cell>
          <cell r="AA1011">
            <v>1.2804</v>
          </cell>
          <cell r="AB1011">
            <v>11.52</v>
          </cell>
          <cell r="AC1011">
            <v>6.944</v>
          </cell>
          <cell r="AD1011">
            <v>2.968</v>
          </cell>
          <cell r="AE1011">
            <v>28.608000000000001</v>
          </cell>
          <cell r="AF1011">
            <v>3.3140000000000001</v>
          </cell>
          <cell r="AG1011">
            <v>15.388</v>
          </cell>
          <cell r="AH1011">
            <v>2.5760000000000001</v>
          </cell>
          <cell r="AI1011">
            <v>14.988</v>
          </cell>
          <cell r="AJ1011">
            <v>15.88</v>
          </cell>
          <cell r="AK1011">
            <v>4.968</v>
          </cell>
          <cell r="AL1011">
            <v>5.2679999999999998</v>
          </cell>
          <cell r="AM1011">
            <v>11.12</v>
          </cell>
        </row>
        <row r="1012">
          <cell r="P1012">
            <v>1.0089999999999999</v>
          </cell>
          <cell r="Q1012">
            <v>2.2730000000000001</v>
          </cell>
          <cell r="R1012">
            <v>8.6280000000000001</v>
          </cell>
          <cell r="S1012">
            <v>0.88200000000000001</v>
          </cell>
          <cell r="T1012">
            <v>28.984000000000002</v>
          </cell>
          <cell r="U1012">
            <v>0.99099999999999999</v>
          </cell>
          <cell r="V1012">
            <v>5.6459999999999999</v>
          </cell>
          <cell r="W1012">
            <v>7.1459999999999999</v>
          </cell>
          <cell r="X1012">
            <v>6.2460000000000004</v>
          </cell>
          <cell r="Y1012">
            <v>5.9459999999999997</v>
          </cell>
          <cell r="Z1012">
            <v>11.901</v>
          </cell>
          <cell r="AA1012">
            <v>1.2791999999999999</v>
          </cell>
          <cell r="AB1012">
            <v>11.51</v>
          </cell>
          <cell r="AC1012">
            <v>6.9370000000000003</v>
          </cell>
          <cell r="AD1012">
            <v>2.964</v>
          </cell>
          <cell r="AE1012">
            <v>28.584</v>
          </cell>
          <cell r="AF1012">
            <v>3.3094999999999999</v>
          </cell>
          <cell r="AG1012">
            <v>15.374000000000001</v>
          </cell>
          <cell r="AH1012">
            <v>2.573</v>
          </cell>
          <cell r="AI1012">
            <v>14.974</v>
          </cell>
          <cell r="AJ1012">
            <v>15.865</v>
          </cell>
          <cell r="AK1012">
            <v>4.9640000000000004</v>
          </cell>
          <cell r="AL1012">
            <v>5.2640000000000002</v>
          </cell>
          <cell r="AM1012">
            <v>11.11</v>
          </cell>
        </row>
        <row r="1013">
          <cell r="P1013">
            <v>1.01</v>
          </cell>
          <cell r="Q1013">
            <v>2.27</v>
          </cell>
          <cell r="R1013">
            <v>8.6199999999999992</v>
          </cell>
          <cell r="S1013">
            <v>0.88</v>
          </cell>
          <cell r="T1013">
            <v>28.96</v>
          </cell>
          <cell r="U1013">
            <v>0.99</v>
          </cell>
          <cell r="V1013">
            <v>5.64</v>
          </cell>
          <cell r="W1013">
            <v>7.14</v>
          </cell>
          <cell r="X1013">
            <v>6.24</v>
          </cell>
          <cell r="Y1013">
            <v>5.94</v>
          </cell>
          <cell r="Z1013">
            <v>11.89</v>
          </cell>
          <cell r="AA1013">
            <v>1.278</v>
          </cell>
          <cell r="AB1013">
            <v>11.5</v>
          </cell>
          <cell r="AC1013">
            <v>6.93</v>
          </cell>
          <cell r="AD1013">
            <v>2.96</v>
          </cell>
          <cell r="AE1013">
            <v>28.56</v>
          </cell>
          <cell r="AF1013">
            <v>3.3050000000000002</v>
          </cell>
          <cell r="AG1013">
            <v>15.36</v>
          </cell>
          <cell r="AH1013">
            <v>2.57</v>
          </cell>
          <cell r="AI1013">
            <v>14.96</v>
          </cell>
          <cell r="AJ1013">
            <v>15.85</v>
          </cell>
          <cell r="AK1013">
            <v>4.96</v>
          </cell>
          <cell r="AL1013">
            <v>5.26</v>
          </cell>
          <cell r="AM1013">
            <v>11.1</v>
          </cell>
        </row>
        <row r="1014">
          <cell r="P1014">
            <v>1.0109999999999999</v>
          </cell>
          <cell r="Q1014">
            <v>2.2669999999999999</v>
          </cell>
          <cell r="R1014">
            <v>8.6120000000000001</v>
          </cell>
          <cell r="S1014">
            <v>0.878</v>
          </cell>
          <cell r="T1014">
            <v>28.936</v>
          </cell>
          <cell r="U1014">
            <v>0.98899999999999999</v>
          </cell>
          <cell r="V1014">
            <v>5.6340000000000003</v>
          </cell>
          <cell r="W1014">
            <v>7.1340000000000003</v>
          </cell>
          <cell r="X1014">
            <v>6.234</v>
          </cell>
          <cell r="Y1014">
            <v>5.9340000000000002</v>
          </cell>
          <cell r="Z1014">
            <v>11.879</v>
          </cell>
          <cell r="AA1014">
            <v>1.2767999999999999</v>
          </cell>
          <cell r="AB1014">
            <v>11.49</v>
          </cell>
          <cell r="AC1014">
            <v>6.923</v>
          </cell>
          <cell r="AD1014">
            <v>2.956</v>
          </cell>
          <cell r="AE1014">
            <v>28.536000000000001</v>
          </cell>
          <cell r="AF1014">
            <v>3.3005</v>
          </cell>
          <cell r="AG1014">
            <v>15.346</v>
          </cell>
          <cell r="AH1014">
            <v>2.5670000000000002</v>
          </cell>
          <cell r="AI1014">
            <v>14.946</v>
          </cell>
          <cell r="AJ1014">
            <v>15.835000000000001</v>
          </cell>
          <cell r="AK1014">
            <v>4.9560000000000004</v>
          </cell>
          <cell r="AL1014">
            <v>5.2560000000000002</v>
          </cell>
          <cell r="AM1014">
            <v>11.09</v>
          </cell>
        </row>
        <row r="1015">
          <cell r="P1015">
            <v>1.012</v>
          </cell>
          <cell r="Q1015">
            <v>2.2639999999999998</v>
          </cell>
          <cell r="R1015">
            <v>8.6039999999999992</v>
          </cell>
          <cell r="S1015">
            <v>0.876</v>
          </cell>
          <cell r="T1015">
            <v>28.911999999999999</v>
          </cell>
          <cell r="U1015">
            <v>0.98799999999999999</v>
          </cell>
          <cell r="V1015">
            <v>5.6280000000000001</v>
          </cell>
          <cell r="W1015">
            <v>7.1280000000000001</v>
          </cell>
          <cell r="X1015">
            <v>6.2279999999999998</v>
          </cell>
          <cell r="Y1015">
            <v>5.9279999999999999</v>
          </cell>
          <cell r="Z1015">
            <v>11.868</v>
          </cell>
          <cell r="AA1015">
            <v>1.2756000000000001</v>
          </cell>
          <cell r="AB1015">
            <v>11.48</v>
          </cell>
          <cell r="AC1015">
            <v>6.9160000000000004</v>
          </cell>
          <cell r="AD1015">
            <v>2.952</v>
          </cell>
          <cell r="AE1015">
            <v>28.512</v>
          </cell>
          <cell r="AF1015">
            <v>3.2959999999999998</v>
          </cell>
          <cell r="AG1015">
            <v>15.332000000000001</v>
          </cell>
          <cell r="AH1015">
            <v>2.5640000000000001</v>
          </cell>
          <cell r="AI1015">
            <v>14.932</v>
          </cell>
          <cell r="AJ1015">
            <v>15.82</v>
          </cell>
          <cell r="AK1015">
            <v>4.952</v>
          </cell>
          <cell r="AL1015">
            <v>5.2519999999999998</v>
          </cell>
          <cell r="AM1015">
            <v>11.08</v>
          </cell>
        </row>
        <row r="1016">
          <cell r="P1016">
            <v>1.0129999999999999</v>
          </cell>
          <cell r="Q1016">
            <v>2.2610000000000001</v>
          </cell>
          <cell r="R1016">
            <v>8.5960000000000001</v>
          </cell>
          <cell r="S1016">
            <v>0.874</v>
          </cell>
          <cell r="T1016">
            <v>28.888000000000002</v>
          </cell>
          <cell r="U1016">
            <v>0.98699999999999999</v>
          </cell>
          <cell r="V1016">
            <v>5.6219999999999999</v>
          </cell>
          <cell r="W1016">
            <v>7.1219999999999999</v>
          </cell>
          <cell r="X1016">
            <v>6.2220000000000004</v>
          </cell>
          <cell r="Y1016">
            <v>5.9219999999999997</v>
          </cell>
          <cell r="Z1016">
            <v>11.856999999999999</v>
          </cell>
          <cell r="AA1016">
            <v>1.2744</v>
          </cell>
          <cell r="AB1016">
            <v>11.47</v>
          </cell>
          <cell r="AC1016">
            <v>6.9089999999999998</v>
          </cell>
          <cell r="AD1016">
            <v>2.948</v>
          </cell>
          <cell r="AE1016">
            <v>28.488</v>
          </cell>
          <cell r="AF1016">
            <v>3.2915000000000001</v>
          </cell>
          <cell r="AG1016">
            <v>15.318</v>
          </cell>
          <cell r="AH1016">
            <v>2.5609999999999999</v>
          </cell>
          <cell r="AI1016">
            <v>14.917999999999999</v>
          </cell>
          <cell r="AJ1016">
            <v>15.805</v>
          </cell>
          <cell r="AK1016">
            <v>4.9480000000000004</v>
          </cell>
          <cell r="AL1016">
            <v>5.2480000000000002</v>
          </cell>
          <cell r="AM1016">
            <v>11.07</v>
          </cell>
        </row>
        <row r="1017">
          <cell r="P1017">
            <v>1.014</v>
          </cell>
          <cell r="Q1017">
            <v>2.258</v>
          </cell>
          <cell r="R1017">
            <v>8.5879999999999992</v>
          </cell>
          <cell r="S1017">
            <v>0.872</v>
          </cell>
          <cell r="T1017">
            <v>28.864000000000001</v>
          </cell>
          <cell r="U1017">
            <v>0.98599999999999999</v>
          </cell>
          <cell r="V1017">
            <v>5.6159999999999997</v>
          </cell>
          <cell r="W1017">
            <v>7.1159999999999997</v>
          </cell>
          <cell r="X1017">
            <v>6.2160000000000002</v>
          </cell>
          <cell r="Y1017">
            <v>5.9160000000000004</v>
          </cell>
          <cell r="Z1017">
            <v>11.846</v>
          </cell>
          <cell r="AA1017">
            <v>1.2732000000000001</v>
          </cell>
          <cell r="AB1017">
            <v>11.46</v>
          </cell>
          <cell r="AC1017">
            <v>6.9020000000000001</v>
          </cell>
          <cell r="AD1017">
            <v>2.944</v>
          </cell>
          <cell r="AE1017">
            <v>28.463999999999999</v>
          </cell>
          <cell r="AF1017">
            <v>3.2869999999999999</v>
          </cell>
          <cell r="AG1017">
            <v>15.304</v>
          </cell>
          <cell r="AH1017">
            <v>2.5579999999999998</v>
          </cell>
          <cell r="AI1017">
            <v>14.904</v>
          </cell>
          <cell r="AJ1017">
            <v>15.79</v>
          </cell>
          <cell r="AK1017">
            <v>4.944</v>
          </cell>
          <cell r="AL1017">
            <v>5.2439999999999998</v>
          </cell>
          <cell r="AM1017">
            <v>11.06</v>
          </cell>
        </row>
        <row r="1018">
          <cell r="P1018">
            <v>1.0149999999999999</v>
          </cell>
          <cell r="Q1018">
            <v>2.2549999999999999</v>
          </cell>
          <cell r="R1018">
            <v>8.58</v>
          </cell>
          <cell r="S1018">
            <v>0.87</v>
          </cell>
          <cell r="T1018">
            <v>28.84</v>
          </cell>
          <cell r="U1018">
            <v>0.98499999999999999</v>
          </cell>
          <cell r="V1018">
            <v>5.61</v>
          </cell>
          <cell r="W1018">
            <v>7.11</v>
          </cell>
          <cell r="X1018">
            <v>6.21</v>
          </cell>
          <cell r="Y1018">
            <v>5.91</v>
          </cell>
          <cell r="Z1018">
            <v>11.835000000000001</v>
          </cell>
          <cell r="AA1018">
            <v>1.272</v>
          </cell>
          <cell r="AB1018">
            <v>11.45</v>
          </cell>
          <cell r="AC1018">
            <v>6.8949999999999996</v>
          </cell>
          <cell r="AD1018">
            <v>2.94</v>
          </cell>
          <cell r="AE1018">
            <v>28.44</v>
          </cell>
          <cell r="AF1018">
            <v>3.2825000000000002</v>
          </cell>
          <cell r="AG1018">
            <v>15.29</v>
          </cell>
          <cell r="AH1018">
            <v>2.5550000000000002</v>
          </cell>
          <cell r="AI1018">
            <v>14.89</v>
          </cell>
          <cell r="AJ1018">
            <v>15.775</v>
          </cell>
          <cell r="AK1018">
            <v>4.9400000000000004</v>
          </cell>
          <cell r="AL1018">
            <v>5.24</v>
          </cell>
          <cell r="AM1018">
            <v>11.05</v>
          </cell>
        </row>
        <row r="1019">
          <cell r="P1019">
            <v>1.016</v>
          </cell>
          <cell r="Q1019">
            <v>2.2519999999999998</v>
          </cell>
          <cell r="R1019">
            <v>8.5719999999999992</v>
          </cell>
          <cell r="S1019">
            <v>0.86799999999999999</v>
          </cell>
          <cell r="T1019">
            <v>28.815999999999999</v>
          </cell>
          <cell r="U1019">
            <v>0.98399999999999999</v>
          </cell>
          <cell r="V1019">
            <v>5.6040000000000001</v>
          </cell>
          <cell r="W1019">
            <v>7.1040000000000001</v>
          </cell>
          <cell r="X1019">
            <v>6.2039999999999997</v>
          </cell>
          <cell r="Y1019">
            <v>5.9039999999999999</v>
          </cell>
          <cell r="Z1019">
            <v>11.824</v>
          </cell>
          <cell r="AA1019">
            <v>1.2707999999999999</v>
          </cell>
          <cell r="AB1019">
            <v>11.44</v>
          </cell>
          <cell r="AC1019">
            <v>6.8879999999999999</v>
          </cell>
          <cell r="AD1019">
            <v>2.9359999999999999</v>
          </cell>
          <cell r="AE1019">
            <v>28.416</v>
          </cell>
          <cell r="AF1019">
            <v>3.278</v>
          </cell>
          <cell r="AG1019">
            <v>15.276</v>
          </cell>
          <cell r="AH1019">
            <v>2.552</v>
          </cell>
          <cell r="AI1019">
            <v>14.875999999999999</v>
          </cell>
          <cell r="AJ1019">
            <v>15.76</v>
          </cell>
          <cell r="AK1019">
            <v>4.9359999999999999</v>
          </cell>
          <cell r="AL1019">
            <v>5.2359999999999998</v>
          </cell>
          <cell r="AM1019">
            <v>11.04</v>
          </cell>
        </row>
        <row r="1020">
          <cell r="P1020">
            <v>1.0169999999999999</v>
          </cell>
          <cell r="Q1020">
            <v>2.2490000000000001</v>
          </cell>
          <cell r="R1020">
            <v>8.5640000000000001</v>
          </cell>
          <cell r="S1020">
            <v>0.86599999999999999</v>
          </cell>
          <cell r="T1020">
            <v>28.792000000000002</v>
          </cell>
          <cell r="U1020">
            <v>0.98299999999999998</v>
          </cell>
          <cell r="V1020">
            <v>5.5979999999999999</v>
          </cell>
          <cell r="W1020">
            <v>7.0979999999999999</v>
          </cell>
          <cell r="X1020">
            <v>6.1980000000000004</v>
          </cell>
          <cell r="Y1020">
            <v>5.8979999999999997</v>
          </cell>
          <cell r="Z1020">
            <v>11.813000000000001</v>
          </cell>
          <cell r="AA1020">
            <v>1.2696000000000001</v>
          </cell>
          <cell r="AB1020">
            <v>11.43</v>
          </cell>
          <cell r="AC1020">
            <v>6.8810000000000002</v>
          </cell>
          <cell r="AD1020">
            <v>2.9319999999999999</v>
          </cell>
          <cell r="AE1020">
            <v>28.391999999999999</v>
          </cell>
          <cell r="AF1020">
            <v>3.2734999999999999</v>
          </cell>
          <cell r="AG1020">
            <v>15.262</v>
          </cell>
          <cell r="AH1020">
            <v>2.5489999999999999</v>
          </cell>
          <cell r="AI1020">
            <v>14.862</v>
          </cell>
          <cell r="AJ1020">
            <v>15.744999999999999</v>
          </cell>
          <cell r="AK1020">
            <v>4.9320000000000004</v>
          </cell>
          <cell r="AL1020">
            <v>5.2320000000000002</v>
          </cell>
          <cell r="AM1020">
            <v>11.03</v>
          </cell>
        </row>
        <row r="1021">
          <cell r="P1021">
            <v>1.018</v>
          </cell>
          <cell r="Q1021">
            <v>2.246</v>
          </cell>
          <cell r="R1021">
            <v>8.5559999999999992</v>
          </cell>
          <cell r="S1021">
            <v>0.86399999999999999</v>
          </cell>
          <cell r="T1021">
            <v>28.768000000000001</v>
          </cell>
          <cell r="U1021">
            <v>0.98199999999999998</v>
          </cell>
          <cell r="V1021">
            <v>5.5919999999999996</v>
          </cell>
          <cell r="W1021">
            <v>7.0919999999999996</v>
          </cell>
          <cell r="X1021">
            <v>6.1920000000000002</v>
          </cell>
          <cell r="Y1021">
            <v>5.8920000000000003</v>
          </cell>
          <cell r="Z1021">
            <v>11.802</v>
          </cell>
          <cell r="AA1021">
            <v>1.2684</v>
          </cell>
          <cell r="AB1021">
            <v>11.42</v>
          </cell>
          <cell r="AC1021">
            <v>6.8739999999999997</v>
          </cell>
          <cell r="AD1021">
            <v>2.9279999999999999</v>
          </cell>
          <cell r="AE1021">
            <v>28.367999999999999</v>
          </cell>
          <cell r="AF1021">
            <v>3.2690000000000001</v>
          </cell>
          <cell r="AG1021">
            <v>15.247999999999999</v>
          </cell>
          <cell r="AH1021">
            <v>2.5459999999999998</v>
          </cell>
          <cell r="AI1021">
            <v>14.848000000000001</v>
          </cell>
          <cell r="AJ1021">
            <v>15.73</v>
          </cell>
          <cell r="AK1021">
            <v>4.9279999999999999</v>
          </cell>
          <cell r="AL1021">
            <v>5.2279999999999998</v>
          </cell>
          <cell r="AM1021">
            <v>11.02</v>
          </cell>
        </row>
        <row r="1022">
          <cell r="P1022">
            <v>1.0189999999999999</v>
          </cell>
          <cell r="Q1022">
            <v>2.2429999999999999</v>
          </cell>
          <cell r="R1022">
            <v>8.548</v>
          </cell>
          <cell r="S1022">
            <v>0.86199999999999999</v>
          </cell>
          <cell r="T1022">
            <v>28.744</v>
          </cell>
          <cell r="U1022">
            <v>0.98099999999999998</v>
          </cell>
          <cell r="V1022">
            <v>5.5860000000000003</v>
          </cell>
          <cell r="W1022">
            <v>7.0860000000000003</v>
          </cell>
          <cell r="X1022">
            <v>6.1859999999999999</v>
          </cell>
          <cell r="Y1022">
            <v>5.8860000000000001</v>
          </cell>
          <cell r="Z1022">
            <v>11.791</v>
          </cell>
          <cell r="AA1022">
            <v>1.2672000000000001</v>
          </cell>
          <cell r="AB1022">
            <v>11.41</v>
          </cell>
          <cell r="AC1022">
            <v>6.867</v>
          </cell>
          <cell r="AD1022">
            <v>2.9239999999999999</v>
          </cell>
          <cell r="AE1022">
            <v>28.344000000000001</v>
          </cell>
          <cell r="AF1022">
            <v>3.2645</v>
          </cell>
          <cell r="AG1022">
            <v>15.234</v>
          </cell>
          <cell r="AH1022">
            <v>2.5430000000000001</v>
          </cell>
          <cell r="AI1022">
            <v>14.834</v>
          </cell>
          <cell r="AJ1022">
            <v>15.715</v>
          </cell>
          <cell r="AK1022">
            <v>4.9240000000000004</v>
          </cell>
          <cell r="AL1022">
            <v>5.2240000000000002</v>
          </cell>
          <cell r="AM1022">
            <v>11.01</v>
          </cell>
        </row>
        <row r="1023">
          <cell r="P1023">
            <v>1.02</v>
          </cell>
          <cell r="Q1023">
            <v>2.2400000000000002</v>
          </cell>
          <cell r="R1023">
            <v>8.5399999999999991</v>
          </cell>
          <cell r="S1023">
            <v>0.86</v>
          </cell>
          <cell r="T1023">
            <v>28.72</v>
          </cell>
          <cell r="U1023">
            <v>0.98</v>
          </cell>
          <cell r="V1023">
            <v>5.58</v>
          </cell>
          <cell r="W1023">
            <v>7.08</v>
          </cell>
          <cell r="X1023">
            <v>6.18</v>
          </cell>
          <cell r="Y1023">
            <v>5.88</v>
          </cell>
          <cell r="Z1023">
            <v>11.78</v>
          </cell>
          <cell r="AA1023">
            <v>1.266</v>
          </cell>
          <cell r="AB1023">
            <v>11.4</v>
          </cell>
          <cell r="AC1023">
            <v>6.86</v>
          </cell>
          <cell r="AD1023">
            <v>2.92</v>
          </cell>
          <cell r="AE1023">
            <v>28.32</v>
          </cell>
          <cell r="AF1023">
            <v>3.26</v>
          </cell>
          <cell r="AG1023">
            <v>15.22</v>
          </cell>
          <cell r="AH1023">
            <v>2.54</v>
          </cell>
          <cell r="AI1023">
            <v>14.82</v>
          </cell>
          <cell r="AJ1023">
            <v>15.7</v>
          </cell>
          <cell r="AK1023">
            <v>4.92</v>
          </cell>
          <cell r="AL1023">
            <v>5.22</v>
          </cell>
          <cell r="AM1023">
            <v>11</v>
          </cell>
        </row>
        <row r="1024">
          <cell r="P1024">
            <v>1.0209999999999999</v>
          </cell>
          <cell r="Q1024">
            <v>2.2370000000000001</v>
          </cell>
          <cell r="R1024">
            <v>8.532</v>
          </cell>
          <cell r="S1024">
            <v>0.85799999999999998</v>
          </cell>
          <cell r="T1024">
            <v>28.696000000000002</v>
          </cell>
          <cell r="U1024">
            <v>0.97899999999999998</v>
          </cell>
          <cell r="V1024">
            <v>5.5739999999999998</v>
          </cell>
          <cell r="W1024">
            <v>7.0739999999999998</v>
          </cell>
          <cell r="X1024">
            <v>6.1740000000000004</v>
          </cell>
          <cell r="Y1024">
            <v>5.8739999999999997</v>
          </cell>
          <cell r="Z1024">
            <v>11.769</v>
          </cell>
          <cell r="AA1024">
            <v>1.2647999999999999</v>
          </cell>
          <cell r="AB1024">
            <v>11.39</v>
          </cell>
          <cell r="AC1024">
            <v>6.8529999999999998</v>
          </cell>
          <cell r="AD1024">
            <v>2.9159999999999999</v>
          </cell>
          <cell r="AE1024">
            <v>28.295999999999999</v>
          </cell>
          <cell r="AF1024">
            <v>3.2555000000000001</v>
          </cell>
          <cell r="AG1024">
            <v>15.206</v>
          </cell>
          <cell r="AH1024">
            <v>2.5369999999999999</v>
          </cell>
          <cell r="AI1024">
            <v>14.805999999999999</v>
          </cell>
          <cell r="AJ1024">
            <v>15.685</v>
          </cell>
          <cell r="AK1024">
            <v>4.9160000000000004</v>
          </cell>
          <cell r="AL1024">
            <v>5.2160000000000002</v>
          </cell>
          <cell r="AM1024">
            <v>10.99</v>
          </cell>
        </row>
        <row r="1025">
          <cell r="P1025">
            <v>1.022</v>
          </cell>
          <cell r="Q1025">
            <v>2.234</v>
          </cell>
          <cell r="R1025">
            <v>8.5239999999999991</v>
          </cell>
          <cell r="S1025">
            <v>0.85599999999999998</v>
          </cell>
          <cell r="T1025">
            <v>28.672000000000001</v>
          </cell>
          <cell r="U1025">
            <v>0.97799999999999998</v>
          </cell>
          <cell r="V1025">
            <v>5.5679999999999996</v>
          </cell>
          <cell r="W1025">
            <v>7.0679999999999996</v>
          </cell>
          <cell r="X1025">
            <v>6.1680000000000001</v>
          </cell>
          <cell r="Y1025">
            <v>5.8680000000000003</v>
          </cell>
          <cell r="Z1025">
            <v>11.757999999999999</v>
          </cell>
          <cell r="AA1025">
            <v>1.2636000000000001</v>
          </cell>
          <cell r="AB1025">
            <v>11.38</v>
          </cell>
          <cell r="AC1025">
            <v>6.8460000000000001</v>
          </cell>
          <cell r="AD1025">
            <v>2.9119999999999999</v>
          </cell>
          <cell r="AE1025">
            <v>28.271999999999998</v>
          </cell>
          <cell r="AF1025">
            <v>3.2509999999999999</v>
          </cell>
          <cell r="AG1025">
            <v>15.192</v>
          </cell>
          <cell r="AH1025">
            <v>2.5339999999999998</v>
          </cell>
          <cell r="AI1025">
            <v>14.792</v>
          </cell>
          <cell r="AJ1025">
            <v>15.67</v>
          </cell>
          <cell r="AK1025">
            <v>4.9119999999999999</v>
          </cell>
          <cell r="AL1025">
            <v>5.2119999999999997</v>
          </cell>
          <cell r="AM1025">
            <v>10.98</v>
          </cell>
        </row>
        <row r="1026">
          <cell r="P1026">
            <v>1.0229999999999999</v>
          </cell>
          <cell r="Q1026">
            <v>2.2309999999999999</v>
          </cell>
          <cell r="R1026">
            <v>8.516</v>
          </cell>
          <cell r="S1026">
            <v>0.85399999999999998</v>
          </cell>
          <cell r="T1026">
            <v>28.648</v>
          </cell>
          <cell r="U1026">
            <v>0.97699999999999998</v>
          </cell>
          <cell r="V1026">
            <v>5.5620000000000003</v>
          </cell>
          <cell r="W1026">
            <v>7.0620000000000003</v>
          </cell>
          <cell r="X1026">
            <v>6.1619999999999999</v>
          </cell>
          <cell r="Y1026">
            <v>5.8620000000000001</v>
          </cell>
          <cell r="Z1026">
            <v>11.747</v>
          </cell>
          <cell r="AA1026">
            <v>1.2624</v>
          </cell>
          <cell r="AB1026">
            <v>11.37</v>
          </cell>
          <cell r="AC1026">
            <v>6.8390000000000004</v>
          </cell>
          <cell r="AD1026">
            <v>2.9079999999999999</v>
          </cell>
          <cell r="AE1026">
            <v>28.248000000000001</v>
          </cell>
          <cell r="AF1026">
            <v>3.2465000000000002</v>
          </cell>
          <cell r="AG1026">
            <v>15.178000000000001</v>
          </cell>
          <cell r="AH1026">
            <v>2.5310000000000001</v>
          </cell>
          <cell r="AI1026">
            <v>14.778</v>
          </cell>
          <cell r="AJ1026">
            <v>15.654999999999999</v>
          </cell>
          <cell r="AK1026">
            <v>4.9080000000000004</v>
          </cell>
          <cell r="AL1026">
            <v>5.2080000000000002</v>
          </cell>
          <cell r="AM1026">
            <v>10.97</v>
          </cell>
        </row>
        <row r="1027">
          <cell r="P1027">
            <v>1.024</v>
          </cell>
          <cell r="Q1027">
            <v>2.2280000000000002</v>
          </cell>
          <cell r="R1027">
            <v>8.5079999999999991</v>
          </cell>
          <cell r="S1027">
            <v>0.85199999999999998</v>
          </cell>
          <cell r="T1027">
            <v>28.623999999999999</v>
          </cell>
          <cell r="U1027">
            <v>0.97599999999999998</v>
          </cell>
          <cell r="V1027">
            <v>5.556</v>
          </cell>
          <cell r="W1027">
            <v>7.056</v>
          </cell>
          <cell r="X1027">
            <v>6.1559999999999997</v>
          </cell>
          <cell r="Y1027">
            <v>5.8559999999999999</v>
          </cell>
          <cell r="Z1027">
            <v>11.736000000000001</v>
          </cell>
          <cell r="AA1027">
            <v>1.2612000000000001</v>
          </cell>
          <cell r="AB1027">
            <v>11.36</v>
          </cell>
          <cell r="AC1027">
            <v>6.8319999999999999</v>
          </cell>
          <cell r="AD1027">
            <v>2.9039999999999999</v>
          </cell>
          <cell r="AE1027">
            <v>28.224</v>
          </cell>
          <cell r="AF1027">
            <v>3.242</v>
          </cell>
          <cell r="AG1027">
            <v>15.164</v>
          </cell>
          <cell r="AH1027">
            <v>2.528</v>
          </cell>
          <cell r="AI1027">
            <v>14.763999999999999</v>
          </cell>
          <cell r="AJ1027">
            <v>15.64</v>
          </cell>
          <cell r="AK1027">
            <v>4.9039999999999999</v>
          </cell>
          <cell r="AL1027">
            <v>5.2039999999999997</v>
          </cell>
          <cell r="AM1027">
            <v>10.96</v>
          </cell>
        </row>
        <row r="1028">
          <cell r="P1028">
            <v>1.0249999999999999</v>
          </cell>
          <cell r="Q1028">
            <v>2.2250000000000001</v>
          </cell>
          <cell r="R1028">
            <v>8.5</v>
          </cell>
          <cell r="S1028">
            <v>0.85</v>
          </cell>
          <cell r="T1028">
            <v>28.6</v>
          </cell>
          <cell r="U1028">
            <v>0.97499999999999998</v>
          </cell>
          <cell r="V1028">
            <v>5.55</v>
          </cell>
          <cell r="W1028">
            <v>7.05</v>
          </cell>
          <cell r="X1028">
            <v>6.15</v>
          </cell>
          <cell r="Y1028">
            <v>5.85</v>
          </cell>
          <cell r="Z1028">
            <v>11.725</v>
          </cell>
          <cell r="AA1028">
            <v>1.26</v>
          </cell>
          <cell r="AB1028">
            <v>11.35</v>
          </cell>
          <cell r="AC1028">
            <v>6.8250000000000002</v>
          </cell>
          <cell r="AD1028">
            <v>2.9</v>
          </cell>
          <cell r="AE1028">
            <v>28.2</v>
          </cell>
          <cell r="AF1028">
            <v>3.2374999999999998</v>
          </cell>
          <cell r="AG1028">
            <v>15.15</v>
          </cell>
          <cell r="AH1028">
            <v>2.5249999999999999</v>
          </cell>
          <cell r="AI1028">
            <v>14.75</v>
          </cell>
          <cell r="AJ1028">
            <v>15.625</v>
          </cell>
          <cell r="AK1028">
            <v>4.9000000000000004</v>
          </cell>
          <cell r="AL1028">
            <v>5.2</v>
          </cell>
          <cell r="AM1028">
            <v>10.95</v>
          </cell>
        </row>
        <row r="1029">
          <cell r="P1029">
            <v>1.026</v>
          </cell>
          <cell r="Q1029">
            <v>2.222</v>
          </cell>
          <cell r="R1029">
            <v>8.4920000000000009</v>
          </cell>
          <cell r="S1029">
            <v>0.84799999999999998</v>
          </cell>
          <cell r="T1029">
            <v>28.576000000000001</v>
          </cell>
          <cell r="U1029">
            <v>0.97399999999999998</v>
          </cell>
          <cell r="V1029">
            <v>5.5439999999999996</v>
          </cell>
          <cell r="W1029">
            <v>7.0439999999999996</v>
          </cell>
          <cell r="X1029">
            <v>6.1440000000000001</v>
          </cell>
          <cell r="Y1029">
            <v>5.8440000000000003</v>
          </cell>
          <cell r="Z1029">
            <v>11.714</v>
          </cell>
          <cell r="AA1029">
            <v>1.2587999999999999</v>
          </cell>
          <cell r="AB1029">
            <v>11.34</v>
          </cell>
          <cell r="AC1029">
            <v>6.8179999999999996</v>
          </cell>
          <cell r="AD1029">
            <v>2.8959999999999999</v>
          </cell>
          <cell r="AE1029">
            <v>28.175999999999998</v>
          </cell>
          <cell r="AF1029">
            <v>3.2330000000000001</v>
          </cell>
          <cell r="AG1029">
            <v>15.135999999999999</v>
          </cell>
          <cell r="AH1029">
            <v>2.5219999999999998</v>
          </cell>
          <cell r="AI1029">
            <v>14.736000000000001</v>
          </cell>
          <cell r="AJ1029">
            <v>15.61</v>
          </cell>
          <cell r="AK1029">
            <v>4.8959999999999999</v>
          </cell>
          <cell r="AL1029">
            <v>5.1959999999999997</v>
          </cell>
          <cell r="AM1029">
            <v>10.94</v>
          </cell>
        </row>
        <row r="1030">
          <cell r="P1030">
            <v>1.0269999999999999</v>
          </cell>
          <cell r="Q1030">
            <v>2.2189999999999999</v>
          </cell>
          <cell r="R1030">
            <v>8.484</v>
          </cell>
          <cell r="S1030">
            <v>0.84599999999999997</v>
          </cell>
          <cell r="T1030">
            <v>28.552</v>
          </cell>
          <cell r="U1030">
            <v>0.97299999999999998</v>
          </cell>
          <cell r="V1030">
            <v>5.5380000000000003</v>
          </cell>
          <cell r="W1030">
            <v>7.0380000000000003</v>
          </cell>
          <cell r="X1030">
            <v>6.1379999999999999</v>
          </cell>
          <cell r="Y1030">
            <v>5.8380000000000001</v>
          </cell>
          <cell r="Z1030">
            <v>11.702999999999999</v>
          </cell>
          <cell r="AA1030">
            <v>1.2576000000000001</v>
          </cell>
          <cell r="AB1030">
            <v>11.33</v>
          </cell>
          <cell r="AC1030">
            <v>6.8109999999999999</v>
          </cell>
          <cell r="AD1030">
            <v>2.8919999999999999</v>
          </cell>
          <cell r="AE1030">
            <v>28.152000000000001</v>
          </cell>
          <cell r="AF1030">
            <v>3.2284999999999999</v>
          </cell>
          <cell r="AG1030">
            <v>15.122</v>
          </cell>
          <cell r="AH1030">
            <v>2.5190000000000001</v>
          </cell>
          <cell r="AI1030">
            <v>14.722</v>
          </cell>
          <cell r="AJ1030">
            <v>15.595000000000001</v>
          </cell>
          <cell r="AK1030">
            <v>4.8920000000000003</v>
          </cell>
          <cell r="AL1030">
            <v>5.1920000000000002</v>
          </cell>
          <cell r="AM1030">
            <v>10.93</v>
          </cell>
        </row>
        <row r="1031">
          <cell r="P1031">
            <v>1.028</v>
          </cell>
          <cell r="Q1031">
            <v>2.2160000000000002</v>
          </cell>
          <cell r="R1031">
            <v>8.4760000000000009</v>
          </cell>
          <cell r="S1031">
            <v>0.84399999999999997</v>
          </cell>
          <cell r="T1031">
            <v>28.527999999999999</v>
          </cell>
          <cell r="U1031">
            <v>0.97199999999999998</v>
          </cell>
          <cell r="V1031">
            <v>5.532</v>
          </cell>
          <cell r="W1031">
            <v>7.032</v>
          </cell>
          <cell r="X1031">
            <v>6.1319999999999997</v>
          </cell>
          <cell r="Y1031">
            <v>5.8319999999999999</v>
          </cell>
          <cell r="Z1031">
            <v>11.692</v>
          </cell>
          <cell r="AA1031">
            <v>1.2564</v>
          </cell>
          <cell r="AB1031">
            <v>11.32</v>
          </cell>
          <cell r="AC1031">
            <v>6.8040000000000003</v>
          </cell>
          <cell r="AD1031">
            <v>2.8879999999999999</v>
          </cell>
          <cell r="AE1031">
            <v>28.128</v>
          </cell>
          <cell r="AF1031">
            <v>3.2240000000000002</v>
          </cell>
          <cell r="AG1031">
            <v>15.108000000000001</v>
          </cell>
          <cell r="AH1031">
            <v>2.516</v>
          </cell>
          <cell r="AI1031">
            <v>14.708</v>
          </cell>
          <cell r="AJ1031">
            <v>15.58</v>
          </cell>
          <cell r="AK1031">
            <v>4.8879999999999999</v>
          </cell>
          <cell r="AL1031">
            <v>5.1879999999999997</v>
          </cell>
          <cell r="AM1031">
            <v>10.92</v>
          </cell>
        </row>
        <row r="1032">
          <cell r="P1032">
            <v>1.0289999999999999</v>
          </cell>
          <cell r="Q1032">
            <v>2.2130000000000001</v>
          </cell>
          <cell r="R1032">
            <v>8.468</v>
          </cell>
          <cell r="S1032">
            <v>0.84199999999999997</v>
          </cell>
          <cell r="T1032">
            <v>28.504000000000001</v>
          </cell>
          <cell r="U1032">
            <v>0.97099999999999997</v>
          </cell>
          <cell r="V1032">
            <v>5.5259999999999998</v>
          </cell>
          <cell r="W1032">
            <v>7.0259999999999998</v>
          </cell>
          <cell r="X1032">
            <v>6.1260000000000003</v>
          </cell>
          <cell r="Y1032">
            <v>5.8259999999999996</v>
          </cell>
          <cell r="Z1032">
            <v>11.680999999999999</v>
          </cell>
          <cell r="AA1032">
            <v>1.2552000000000001</v>
          </cell>
          <cell r="AB1032">
            <v>11.31</v>
          </cell>
          <cell r="AC1032">
            <v>6.7969999999999997</v>
          </cell>
          <cell r="AD1032">
            <v>2.8839999999999999</v>
          </cell>
          <cell r="AE1032">
            <v>28.103999999999999</v>
          </cell>
          <cell r="AF1032">
            <v>3.2195</v>
          </cell>
          <cell r="AG1032">
            <v>15.093999999999999</v>
          </cell>
          <cell r="AH1032">
            <v>2.5129999999999999</v>
          </cell>
          <cell r="AI1032">
            <v>14.694000000000001</v>
          </cell>
          <cell r="AJ1032">
            <v>15.565</v>
          </cell>
          <cell r="AK1032">
            <v>4.8840000000000003</v>
          </cell>
          <cell r="AL1032">
            <v>5.1840000000000002</v>
          </cell>
          <cell r="AM1032">
            <v>10.91</v>
          </cell>
        </row>
        <row r="1033">
          <cell r="P1033">
            <v>1.03</v>
          </cell>
          <cell r="Q1033">
            <v>2.21</v>
          </cell>
          <cell r="R1033">
            <v>8.4600000000000009</v>
          </cell>
          <cell r="S1033">
            <v>0.84</v>
          </cell>
          <cell r="T1033">
            <v>28.48</v>
          </cell>
          <cell r="U1033">
            <v>0.97</v>
          </cell>
          <cell r="V1033">
            <v>5.52</v>
          </cell>
          <cell r="W1033">
            <v>7.02</v>
          </cell>
          <cell r="X1033">
            <v>6.12</v>
          </cell>
          <cell r="Y1033">
            <v>5.82</v>
          </cell>
          <cell r="Z1033">
            <v>11.67</v>
          </cell>
          <cell r="AA1033">
            <v>1.254</v>
          </cell>
          <cell r="AB1033">
            <v>11.3</v>
          </cell>
          <cell r="AC1033">
            <v>6.79</v>
          </cell>
          <cell r="AD1033">
            <v>2.88</v>
          </cell>
          <cell r="AE1033">
            <v>28.08</v>
          </cell>
          <cell r="AF1033">
            <v>3.2149999999999999</v>
          </cell>
          <cell r="AG1033">
            <v>15.08</v>
          </cell>
          <cell r="AH1033">
            <v>2.5099999999999998</v>
          </cell>
          <cell r="AI1033">
            <v>14.68</v>
          </cell>
          <cell r="AJ1033">
            <v>15.55</v>
          </cell>
          <cell r="AK1033">
            <v>4.88</v>
          </cell>
          <cell r="AL1033">
            <v>5.18</v>
          </cell>
          <cell r="AM1033">
            <v>10.9</v>
          </cell>
        </row>
        <row r="1034">
          <cell r="P1034">
            <v>1.0309999999999999</v>
          </cell>
          <cell r="Q1034">
            <v>2.2069999999999999</v>
          </cell>
          <cell r="R1034">
            <v>8.452</v>
          </cell>
          <cell r="S1034">
            <v>0.83799999999999997</v>
          </cell>
          <cell r="T1034">
            <v>28.456</v>
          </cell>
          <cell r="U1034">
            <v>0.96899999999999997</v>
          </cell>
          <cell r="V1034">
            <v>5.5140000000000002</v>
          </cell>
          <cell r="W1034">
            <v>7.0140000000000002</v>
          </cell>
          <cell r="X1034">
            <v>6.1139999999999999</v>
          </cell>
          <cell r="Y1034">
            <v>5.8140000000000001</v>
          </cell>
          <cell r="Z1034">
            <v>11.659000000000001</v>
          </cell>
          <cell r="AA1034">
            <v>1.2527999999999999</v>
          </cell>
          <cell r="AB1034">
            <v>11.29</v>
          </cell>
          <cell r="AC1034">
            <v>6.7830000000000004</v>
          </cell>
          <cell r="AD1034">
            <v>2.8759999999999999</v>
          </cell>
          <cell r="AE1034">
            <v>28.056000000000001</v>
          </cell>
          <cell r="AF1034">
            <v>3.2105000000000001</v>
          </cell>
          <cell r="AG1034">
            <v>15.066000000000001</v>
          </cell>
          <cell r="AH1034">
            <v>2.5070000000000001</v>
          </cell>
          <cell r="AI1034">
            <v>14.666</v>
          </cell>
          <cell r="AJ1034">
            <v>15.535</v>
          </cell>
          <cell r="AK1034">
            <v>4.8760000000000003</v>
          </cell>
          <cell r="AL1034">
            <v>5.1760000000000002</v>
          </cell>
          <cell r="AM1034">
            <v>10.89</v>
          </cell>
        </row>
        <row r="1035">
          <cell r="P1035">
            <v>1.032</v>
          </cell>
          <cell r="Q1035">
            <v>2.2040000000000002</v>
          </cell>
          <cell r="R1035">
            <v>8.4440000000000008</v>
          </cell>
          <cell r="S1035">
            <v>0.83599999999999997</v>
          </cell>
          <cell r="T1035">
            <v>28.431999999999999</v>
          </cell>
          <cell r="U1035">
            <v>0.96799999999999997</v>
          </cell>
          <cell r="V1035">
            <v>5.508</v>
          </cell>
          <cell r="W1035">
            <v>7.008</v>
          </cell>
          <cell r="X1035">
            <v>6.1079999999999997</v>
          </cell>
          <cell r="Y1035">
            <v>5.8079999999999998</v>
          </cell>
          <cell r="Z1035">
            <v>11.648</v>
          </cell>
          <cell r="AA1035">
            <v>1.2516</v>
          </cell>
          <cell r="AB1035">
            <v>11.28</v>
          </cell>
          <cell r="AC1035">
            <v>6.7759999999999998</v>
          </cell>
          <cell r="AD1035">
            <v>2.8719999999999999</v>
          </cell>
          <cell r="AE1035">
            <v>28.032</v>
          </cell>
          <cell r="AF1035">
            <v>3.206</v>
          </cell>
          <cell r="AG1035">
            <v>15.052</v>
          </cell>
          <cell r="AH1035">
            <v>2.504</v>
          </cell>
          <cell r="AI1035">
            <v>14.651999999999999</v>
          </cell>
          <cell r="AJ1035">
            <v>15.52</v>
          </cell>
          <cell r="AK1035">
            <v>4.8719999999999999</v>
          </cell>
          <cell r="AL1035">
            <v>5.1719999999999997</v>
          </cell>
          <cell r="AM1035">
            <v>10.88</v>
          </cell>
        </row>
        <row r="1036">
          <cell r="P1036">
            <v>1.0329999999999999</v>
          </cell>
          <cell r="Q1036">
            <v>2.2010000000000001</v>
          </cell>
          <cell r="R1036">
            <v>8.4359999999999999</v>
          </cell>
          <cell r="S1036">
            <v>0.83399999999999996</v>
          </cell>
          <cell r="T1036">
            <v>28.408000000000001</v>
          </cell>
          <cell r="U1036">
            <v>0.96699999999999997</v>
          </cell>
          <cell r="V1036">
            <v>5.5019999999999998</v>
          </cell>
          <cell r="W1036">
            <v>7.0019999999999998</v>
          </cell>
          <cell r="X1036">
            <v>6.1020000000000003</v>
          </cell>
          <cell r="Y1036">
            <v>5.8019999999999996</v>
          </cell>
          <cell r="Z1036">
            <v>11.637</v>
          </cell>
          <cell r="AA1036">
            <v>1.2504</v>
          </cell>
          <cell r="AB1036">
            <v>11.27</v>
          </cell>
          <cell r="AC1036">
            <v>6.7690000000000001</v>
          </cell>
          <cell r="AD1036">
            <v>2.8679999999999999</v>
          </cell>
          <cell r="AE1036">
            <v>28.007999999999999</v>
          </cell>
          <cell r="AF1036">
            <v>3.2014999999999998</v>
          </cell>
          <cell r="AG1036">
            <v>15.038</v>
          </cell>
          <cell r="AH1036">
            <v>2.5009999999999999</v>
          </cell>
          <cell r="AI1036">
            <v>14.638</v>
          </cell>
          <cell r="AJ1036">
            <v>15.505000000000001</v>
          </cell>
          <cell r="AK1036">
            <v>4.8680000000000003</v>
          </cell>
          <cell r="AL1036">
            <v>5.1680000000000001</v>
          </cell>
          <cell r="AM1036">
            <v>10.87</v>
          </cell>
        </row>
        <row r="1037">
          <cell r="P1037">
            <v>1.034</v>
          </cell>
          <cell r="Q1037">
            <v>2.198</v>
          </cell>
          <cell r="R1037">
            <v>8.4280000000000008</v>
          </cell>
          <cell r="S1037">
            <v>0.83199999999999996</v>
          </cell>
          <cell r="T1037">
            <v>28.384</v>
          </cell>
          <cell r="U1037">
            <v>0.96599999999999997</v>
          </cell>
          <cell r="V1037">
            <v>5.4960000000000004</v>
          </cell>
          <cell r="W1037">
            <v>6.9960000000000004</v>
          </cell>
          <cell r="X1037">
            <v>6.0960000000000001</v>
          </cell>
          <cell r="Y1037">
            <v>5.7960000000000003</v>
          </cell>
          <cell r="Z1037">
            <v>11.625999999999999</v>
          </cell>
          <cell r="AA1037">
            <v>1.2492000000000001</v>
          </cell>
          <cell r="AB1037">
            <v>11.26</v>
          </cell>
          <cell r="AC1037">
            <v>6.7619999999999996</v>
          </cell>
          <cell r="AD1037">
            <v>2.8639999999999999</v>
          </cell>
          <cell r="AE1037">
            <v>27.984000000000002</v>
          </cell>
          <cell r="AF1037">
            <v>3.1970000000000001</v>
          </cell>
          <cell r="AG1037">
            <v>15.023999999999999</v>
          </cell>
          <cell r="AH1037">
            <v>2.4980000000000002</v>
          </cell>
          <cell r="AI1037">
            <v>14.624000000000001</v>
          </cell>
          <cell r="AJ1037">
            <v>15.49</v>
          </cell>
          <cell r="AK1037">
            <v>4.8639999999999999</v>
          </cell>
          <cell r="AL1037">
            <v>5.1639999999999997</v>
          </cell>
          <cell r="AM1037">
            <v>10.86</v>
          </cell>
        </row>
        <row r="1038">
          <cell r="P1038">
            <v>1.0349999999999999</v>
          </cell>
          <cell r="Q1038">
            <v>2.1949999999999998</v>
          </cell>
          <cell r="R1038">
            <v>8.42</v>
          </cell>
          <cell r="S1038">
            <v>0.83</v>
          </cell>
          <cell r="T1038">
            <v>28.36</v>
          </cell>
          <cell r="U1038">
            <v>0.96499999999999997</v>
          </cell>
          <cell r="V1038">
            <v>5.49</v>
          </cell>
          <cell r="W1038">
            <v>6.99</v>
          </cell>
          <cell r="X1038">
            <v>6.09</v>
          </cell>
          <cell r="Y1038">
            <v>5.79</v>
          </cell>
          <cell r="Z1038">
            <v>11.615</v>
          </cell>
          <cell r="AA1038">
            <v>1.248</v>
          </cell>
          <cell r="AB1038">
            <v>11.25</v>
          </cell>
          <cell r="AC1038">
            <v>6.7549999999999999</v>
          </cell>
          <cell r="AD1038">
            <v>2.86</v>
          </cell>
          <cell r="AE1038">
            <v>27.96</v>
          </cell>
          <cell r="AF1038">
            <v>3.1924999999999999</v>
          </cell>
          <cell r="AG1038">
            <v>15.01</v>
          </cell>
          <cell r="AH1038">
            <v>2.4950000000000001</v>
          </cell>
          <cell r="AI1038">
            <v>14.61</v>
          </cell>
          <cell r="AJ1038">
            <v>15.475</v>
          </cell>
          <cell r="AK1038">
            <v>4.8600000000000003</v>
          </cell>
          <cell r="AL1038">
            <v>5.16</v>
          </cell>
          <cell r="AM1038">
            <v>10.85</v>
          </cell>
        </row>
        <row r="1039">
          <cell r="P1039">
            <v>1.036</v>
          </cell>
          <cell r="Q1039">
            <v>2.1920000000000002</v>
          </cell>
          <cell r="R1039">
            <v>8.4120000000000008</v>
          </cell>
          <cell r="S1039">
            <v>0.82799999999999996</v>
          </cell>
          <cell r="T1039">
            <v>28.335999999999999</v>
          </cell>
          <cell r="U1039">
            <v>0.96399999999999997</v>
          </cell>
          <cell r="V1039">
            <v>5.484</v>
          </cell>
          <cell r="W1039">
            <v>6.984</v>
          </cell>
          <cell r="X1039">
            <v>6.0839999999999996</v>
          </cell>
          <cell r="Y1039">
            <v>5.7839999999999998</v>
          </cell>
          <cell r="Z1039">
            <v>11.603999999999999</v>
          </cell>
          <cell r="AA1039">
            <v>1.2467999999999999</v>
          </cell>
          <cell r="AB1039">
            <v>11.24</v>
          </cell>
          <cell r="AC1039">
            <v>6.7480000000000002</v>
          </cell>
          <cell r="AD1039">
            <v>2.8559999999999999</v>
          </cell>
          <cell r="AE1039">
            <v>27.936</v>
          </cell>
          <cell r="AF1039">
            <v>3.1880000000000002</v>
          </cell>
          <cell r="AG1039">
            <v>14.996</v>
          </cell>
          <cell r="AH1039">
            <v>2.492</v>
          </cell>
          <cell r="AI1039">
            <v>14.596</v>
          </cell>
          <cell r="AJ1039">
            <v>15.46</v>
          </cell>
          <cell r="AK1039">
            <v>4.8559999999999999</v>
          </cell>
          <cell r="AL1039">
            <v>5.1559999999999997</v>
          </cell>
          <cell r="AM1039">
            <v>10.84</v>
          </cell>
        </row>
        <row r="1040">
          <cell r="P1040">
            <v>1.0369999999999999</v>
          </cell>
          <cell r="Q1040">
            <v>2.1890000000000001</v>
          </cell>
          <cell r="R1040">
            <v>8.4039999999999999</v>
          </cell>
          <cell r="S1040">
            <v>0.82599999999999996</v>
          </cell>
          <cell r="T1040">
            <v>28.312000000000001</v>
          </cell>
          <cell r="U1040">
            <v>0.96299999999999997</v>
          </cell>
          <cell r="V1040">
            <v>5.4779999999999998</v>
          </cell>
          <cell r="W1040">
            <v>6.9779999999999998</v>
          </cell>
          <cell r="X1040">
            <v>6.0780000000000003</v>
          </cell>
          <cell r="Y1040">
            <v>5.7779999999999996</v>
          </cell>
          <cell r="Z1040">
            <v>11.593</v>
          </cell>
          <cell r="AA1040">
            <v>1.2456</v>
          </cell>
          <cell r="AB1040">
            <v>11.23</v>
          </cell>
          <cell r="AC1040">
            <v>6.7409999999999997</v>
          </cell>
          <cell r="AD1040">
            <v>2.8519999999999999</v>
          </cell>
          <cell r="AE1040">
            <v>27.911999999999999</v>
          </cell>
          <cell r="AF1040">
            <v>3.1835</v>
          </cell>
          <cell r="AG1040">
            <v>14.981999999999999</v>
          </cell>
          <cell r="AH1040">
            <v>2.4889999999999999</v>
          </cell>
          <cell r="AI1040">
            <v>14.582000000000001</v>
          </cell>
          <cell r="AJ1040">
            <v>15.445</v>
          </cell>
          <cell r="AK1040">
            <v>4.8520000000000003</v>
          </cell>
          <cell r="AL1040">
            <v>5.1520000000000001</v>
          </cell>
          <cell r="AM1040">
            <v>10.83</v>
          </cell>
        </row>
        <row r="1041">
          <cell r="P1041">
            <v>1.038</v>
          </cell>
          <cell r="Q1041">
            <v>2.1859999999999999</v>
          </cell>
          <cell r="R1041">
            <v>8.3960000000000008</v>
          </cell>
          <cell r="S1041">
            <v>0.82399999999999995</v>
          </cell>
          <cell r="T1041">
            <v>28.288</v>
          </cell>
          <cell r="U1041">
            <v>0.96199999999999997</v>
          </cell>
          <cell r="V1041">
            <v>5.4720000000000004</v>
          </cell>
          <cell r="W1041">
            <v>6.9720000000000004</v>
          </cell>
          <cell r="X1041">
            <v>6.0720000000000001</v>
          </cell>
          <cell r="Y1041">
            <v>5.7720000000000002</v>
          </cell>
          <cell r="Z1041">
            <v>11.582000000000001</v>
          </cell>
          <cell r="AA1041">
            <v>1.2444</v>
          </cell>
          <cell r="AB1041">
            <v>11.22</v>
          </cell>
          <cell r="AC1041">
            <v>6.734</v>
          </cell>
          <cell r="AD1041">
            <v>2.8479999999999999</v>
          </cell>
          <cell r="AE1041">
            <v>27.888000000000002</v>
          </cell>
          <cell r="AF1041">
            <v>3.1789999999999998</v>
          </cell>
          <cell r="AG1041">
            <v>14.968</v>
          </cell>
          <cell r="AH1041">
            <v>2.4860000000000002</v>
          </cell>
          <cell r="AI1041">
            <v>14.568</v>
          </cell>
          <cell r="AJ1041">
            <v>15.43</v>
          </cell>
          <cell r="AK1041">
            <v>4.8479999999999999</v>
          </cell>
          <cell r="AL1041">
            <v>5.1479999999999997</v>
          </cell>
          <cell r="AM1041">
            <v>10.82</v>
          </cell>
        </row>
        <row r="1042">
          <cell r="P1042">
            <v>1.0389999999999999</v>
          </cell>
          <cell r="Q1042">
            <v>2.1829999999999998</v>
          </cell>
          <cell r="R1042">
            <v>8.3879999999999999</v>
          </cell>
          <cell r="S1042">
            <v>0.82199999999999995</v>
          </cell>
          <cell r="T1042">
            <v>28.263999999999999</v>
          </cell>
          <cell r="U1042">
            <v>0.96099999999999997</v>
          </cell>
          <cell r="V1042">
            <v>5.4660000000000002</v>
          </cell>
          <cell r="W1042">
            <v>6.9660000000000002</v>
          </cell>
          <cell r="X1042">
            <v>6.0659999999999998</v>
          </cell>
          <cell r="Y1042">
            <v>5.766</v>
          </cell>
          <cell r="Z1042">
            <v>11.571</v>
          </cell>
          <cell r="AA1042">
            <v>1.2432000000000001</v>
          </cell>
          <cell r="AB1042">
            <v>11.21</v>
          </cell>
          <cell r="AC1042">
            <v>6.7270000000000003</v>
          </cell>
          <cell r="AD1042">
            <v>2.8439999999999999</v>
          </cell>
          <cell r="AE1042">
            <v>27.864000000000001</v>
          </cell>
          <cell r="AF1042">
            <v>3.1745000000000001</v>
          </cell>
          <cell r="AG1042">
            <v>14.954000000000001</v>
          </cell>
          <cell r="AH1042">
            <v>2.4830000000000001</v>
          </cell>
          <cell r="AI1042">
            <v>14.554</v>
          </cell>
          <cell r="AJ1042">
            <v>15.414999999999999</v>
          </cell>
          <cell r="AK1042">
            <v>4.8440000000000003</v>
          </cell>
          <cell r="AL1042">
            <v>5.1440000000000001</v>
          </cell>
          <cell r="AM1042">
            <v>10.81</v>
          </cell>
        </row>
        <row r="1043">
          <cell r="P1043">
            <v>1.04</v>
          </cell>
          <cell r="Q1043">
            <v>2.1800000000000002</v>
          </cell>
          <cell r="R1043">
            <v>8.3800000000000008</v>
          </cell>
          <cell r="S1043">
            <v>0.82</v>
          </cell>
          <cell r="T1043">
            <v>28.24</v>
          </cell>
          <cell r="U1043">
            <v>0.96</v>
          </cell>
          <cell r="V1043">
            <v>5.46</v>
          </cell>
          <cell r="W1043">
            <v>6.96</v>
          </cell>
          <cell r="X1043">
            <v>6.06</v>
          </cell>
          <cell r="Y1043">
            <v>5.76</v>
          </cell>
          <cell r="Z1043">
            <v>11.56</v>
          </cell>
          <cell r="AA1043">
            <v>1.242</v>
          </cell>
          <cell r="AB1043">
            <v>11.2</v>
          </cell>
          <cell r="AC1043">
            <v>6.72</v>
          </cell>
          <cell r="AD1043">
            <v>2.84</v>
          </cell>
          <cell r="AE1043">
            <v>27.84</v>
          </cell>
          <cell r="AF1043">
            <v>3.17</v>
          </cell>
          <cell r="AG1043">
            <v>14.94</v>
          </cell>
          <cell r="AH1043">
            <v>2.48</v>
          </cell>
          <cell r="AI1043">
            <v>14.54</v>
          </cell>
          <cell r="AJ1043">
            <v>15.4</v>
          </cell>
          <cell r="AK1043">
            <v>4.84</v>
          </cell>
          <cell r="AL1043">
            <v>5.14</v>
          </cell>
          <cell r="AM1043">
            <v>10.8</v>
          </cell>
        </row>
        <row r="1044">
          <cell r="P1044">
            <v>1.0409999999999999</v>
          </cell>
          <cell r="Q1044">
            <v>2.177</v>
          </cell>
          <cell r="R1044">
            <v>8.3719999999999999</v>
          </cell>
          <cell r="S1044">
            <v>0.81799999999999995</v>
          </cell>
          <cell r="T1044">
            <v>28.216000000000001</v>
          </cell>
          <cell r="U1044">
            <v>0.95899999999999996</v>
          </cell>
          <cell r="V1044">
            <v>5.4539999999999997</v>
          </cell>
          <cell r="W1044">
            <v>6.9539999999999997</v>
          </cell>
          <cell r="X1044">
            <v>6.0540000000000003</v>
          </cell>
          <cell r="Y1044">
            <v>5.7539999999999996</v>
          </cell>
          <cell r="Z1044">
            <v>11.548999999999999</v>
          </cell>
          <cell r="AA1044">
            <v>1.2407999999999999</v>
          </cell>
          <cell r="AB1044">
            <v>11.19</v>
          </cell>
          <cell r="AC1044">
            <v>6.7130000000000001</v>
          </cell>
          <cell r="AD1044">
            <v>2.8359999999999999</v>
          </cell>
          <cell r="AE1044">
            <v>27.815999999999999</v>
          </cell>
          <cell r="AF1044">
            <v>3.1655000000000002</v>
          </cell>
          <cell r="AG1044">
            <v>14.926</v>
          </cell>
          <cell r="AH1044">
            <v>2.4769999999999999</v>
          </cell>
          <cell r="AI1044">
            <v>14.526</v>
          </cell>
          <cell r="AJ1044">
            <v>15.385</v>
          </cell>
          <cell r="AK1044">
            <v>4.8360000000000003</v>
          </cell>
          <cell r="AL1044">
            <v>5.1360000000000001</v>
          </cell>
          <cell r="AM1044">
            <v>10.79</v>
          </cell>
        </row>
        <row r="1045">
          <cell r="P1045">
            <v>1.042</v>
          </cell>
          <cell r="Q1045">
            <v>2.1739999999999999</v>
          </cell>
          <cell r="R1045">
            <v>8.3640000000000008</v>
          </cell>
          <cell r="S1045">
            <v>0.81599999999999995</v>
          </cell>
          <cell r="T1045">
            <v>28.192</v>
          </cell>
          <cell r="U1045">
            <v>0.95799999999999996</v>
          </cell>
          <cell r="V1045">
            <v>5.4480000000000004</v>
          </cell>
          <cell r="W1045">
            <v>6.9480000000000004</v>
          </cell>
          <cell r="X1045">
            <v>6.048</v>
          </cell>
          <cell r="Y1045">
            <v>5.7480000000000002</v>
          </cell>
          <cell r="Z1045">
            <v>11.538</v>
          </cell>
          <cell r="AA1045">
            <v>1.2396</v>
          </cell>
          <cell r="AB1045">
            <v>11.18</v>
          </cell>
          <cell r="AC1045">
            <v>6.7060000000000004</v>
          </cell>
          <cell r="AD1045">
            <v>2.8319999999999999</v>
          </cell>
          <cell r="AE1045">
            <v>27.792000000000002</v>
          </cell>
          <cell r="AF1045">
            <v>3.161</v>
          </cell>
          <cell r="AG1045">
            <v>14.912000000000001</v>
          </cell>
          <cell r="AH1045">
            <v>2.4740000000000002</v>
          </cell>
          <cell r="AI1045">
            <v>14.512</v>
          </cell>
          <cell r="AJ1045">
            <v>15.37</v>
          </cell>
          <cell r="AK1045">
            <v>4.8319999999999999</v>
          </cell>
          <cell r="AL1045">
            <v>5.1319999999999997</v>
          </cell>
          <cell r="AM1045">
            <v>10.78</v>
          </cell>
        </row>
        <row r="1046">
          <cell r="P1046">
            <v>1.0429999999999999</v>
          </cell>
          <cell r="Q1046">
            <v>2.1709999999999998</v>
          </cell>
          <cell r="R1046">
            <v>8.3559999999999999</v>
          </cell>
          <cell r="S1046">
            <v>0.81399999999999995</v>
          </cell>
          <cell r="T1046">
            <v>28.167999999999999</v>
          </cell>
          <cell r="U1046">
            <v>0.95699999999999996</v>
          </cell>
          <cell r="V1046">
            <v>5.4420000000000002</v>
          </cell>
          <cell r="W1046">
            <v>6.9420000000000002</v>
          </cell>
          <cell r="X1046">
            <v>6.0419999999999998</v>
          </cell>
          <cell r="Y1046">
            <v>5.742</v>
          </cell>
          <cell r="Z1046">
            <v>11.526999999999999</v>
          </cell>
          <cell r="AA1046">
            <v>1.2383999999999999</v>
          </cell>
          <cell r="AB1046">
            <v>11.17</v>
          </cell>
          <cell r="AC1046">
            <v>6.6989999999999998</v>
          </cell>
          <cell r="AD1046">
            <v>2.8279999999999998</v>
          </cell>
          <cell r="AE1046">
            <v>27.768000000000001</v>
          </cell>
          <cell r="AF1046">
            <v>3.1564999999999999</v>
          </cell>
          <cell r="AG1046">
            <v>14.898</v>
          </cell>
          <cell r="AH1046">
            <v>2.4710000000000001</v>
          </cell>
          <cell r="AI1046">
            <v>14.497999999999999</v>
          </cell>
          <cell r="AJ1046">
            <v>15.355</v>
          </cell>
          <cell r="AK1046">
            <v>4.8280000000000003</v>
          </cell>
          <cell r="AL1046">
            <v>5.1280000000000001</v>
          </cell>
          <cell r="AM1046">
            <v>10.77</v>
          </cell>
        </row>
        <row r="1047">
          <cell r="P1047">
            <v>1.044</v>
          </cell>
          <cell r="Q1047">
            <v>2.1680000000000001</v>
          </cell>
          <cell r="R1047">
            <v>8.3480000000000008</v>
          </cell>
          <cell r="S1047">
            <v>0.81200000000000006</v>
          </cell>
          <cell r="T1047">
            <v>28.143999999999998</v>
          </cell>
          <cell r="U1047">
            <v>0.95599999999999996</v>
          </cell>
          <cell r="V1047">
            <v>5.4359999999999999</v>
          </cell>
          <cell r="W1047">
            <v>6.9359999999999999</v>
          </cell>
          <cell r="X1047">
            <v>6.0359999999999996</v>
          </cell>
          <cell r="Y1047">
            <v>5.7359999999999998</v>
          </cell>
          <cell r="Z1047">
            <v>11.516</v>
          </cell>
          <cell r="AA1047">
            <v>1.2372000000000001</v>
          </cell>
          <cell r="AB1047">
            <v>11.16</v>
          </cell>
          <cell r="AC1047">
            <v>6.6920000000000002</v>
          </cell>
          <cell r="AD1047">
            <v>2.8239999999999998</v>
          </cell>
          <cell r="AE1047">
            <v>27.744</v>
          </cell>
          <cell r="AF1047">
            <v>3.1520000000000001</v>
          </cell>
          <cell r="AG1047">
            <v>14.884</v>
          </cell>
          <cell r="AH1047">
            <v>2.468</v>
          </cell>
          <cell r="AI1047">
            <v>14.484</v>
          </cell>
          <cell r="AJ1047">
            <v>15.34</v>
          </cell>
          <cell r="AK1047">
            <v>4.8239999999999998</v>
          </cell>
          <cell r="AL1047">
            <v>5.1239999999999997</v>
          </cell>
          <cell r="AM1047">
            <v>10.76</v>
          </cell>
        </row>
        <row r="1048">
          <cell r="P1048">
            <v>1.0449999999999999</v>
          </cell>
          <cell r="Q1048">
            <v>2.165</v>
          </cell>
          <cell r="R1048">
            <v>8.34</v>
          </cell>
          <cell r="S1048">
            <v>0.81</v>
          </cell>
          <cell r="T1048">
            <v>28.12</v>
          </cell>
          <cell r="U1048">
            <v>0.95499999999999996</v>
          </cell>
          <cell r="V1048">
            <v>5.43</v>
          </cell>
          <cell r="W1048">
            <v>6.93</v>
          </cell>
          <cell r="X1048">
            <v>6.03</v>
          </cell>
          <cell r="Y1048">
            <v>5.73</v>
          </cell>
          <cell r="Z1048">
            <v>11.505000000000001</v>
          </cell>
          <cell r="AA1048">
            <v>1.236</v>
          </cell>
          <cell r="AB1048">
            <v>11.15</v>
          </cell>
          <cell r="AC1048">
            <v>6.6849999999999996</v>
          </cell>
          <cell r="AD1048">
            <v>2.82</v>
          </cell>
          <cell r="AE1048">
            <v>27.72</v>
          </cell>
          <cell r="AF1048">
            <v>3.1475</v>
          </cell>
          <cell r="AG1048">
            <v>14.87</v>
          </cell>
          <cell r="AH1048">
            <v>2.4649999999999999</v>
          </cell>
          <cell r="AI1048">
            <v>14.47</v>
          </cell>
          <cell r="AJ1048">
            <v>15.324999999999999</v>
          </cell>
          <cell r="AK1048">
            <v>4.82</v>
          </cell>
          <cell r="AL1048">
            <v>5.12</v>
          </cell>
          <cell r="AM1048">
            <v>10.75</v>
          </cell>
        </row>
        <row r="1049">
          <cell r="P1049">
            <v>1.046</v>
          </cell>
          <cell r="Q1049">
            <v>2.1619999999999999</v>
          </cell>
          <cell r="R1049">
            <v>8.3320000000000007</v>
          </cell>
          <cell r="S1049">
            <v>0.80800000000000005</v>
          </cell>
          <cell r="T1049">
            <v>28.096</v>
          </cell>
          <cell r="U1049">
            <v>0.95399999999999996</v>
          </cell>
          <cell r="V1049">
            <v>5.4240000000000004</v>
          </cell>
          <cell r="W1049">
            <v>6.9240000000000004</v>
          </cell>
          <cell r="X1049">
            <v>6.024</v>
          </cell>
          <cell r="Y1049">
            <v>5.7240000000000002</v>
          </cell>
          <cell r="Z1049">
            <v>11.494</v>
          </cell>
          <cell r="AA1049">
            <v>1.2347999999999999</v>
          </cell>
          <cell r="AB1049">
            <v>11.14</v>
          </cell>
          <cell r="AC1049">
            <v>6.6779999999999999</v>
          </cell>
          <cell r="AD1049">
            <v>2.8159999999999998</v>
          </cell>
          <cell r="AE1049">
            <v>27.696000000000002</v>
          </cell>
          <cell r="AF1049">
            <v>3.1429999999999998</v>
          </cell>
          <cell r="AG1049">
            <v>14.856</v>
          </cell>
          <cell r="AH1049">
            <v>2.4620000000000002</v>
          </cell>
          <cell r="AI1049">
            <v>14.456</v>
          </cell>
          <cell r="AJ1049">
            <v>15.31</v>
          </cell>
          <cell r="AK1049">
            <v>4.8159999999999998</v>
          </cell>
          <cell r="AL1049">
            <v>5.1159999999999997</v>
          </cell>
          <cell r="AM1049">
            <v>10.74</v>
          </cell>
        </row>
        <row r="1050">
          <cell r="P1050">
            <v>1.0469999999999999</v>
          </cell>
          <cell r="Q1050">
            <v>2.1589999999999998</v>
          </cell>
          <cell r="R1050">
            <v>8.3239999999999998</v>
          </cell>
          <cell r="S1050">
            <v>0.80600000000000005</v>
          </cell>
          <cell r="T1050">
            <v>28.071999999999999</v>
          </cell>
          <cell r="U1050">
            <v>0.95299999999999996</v>
          </cell>
          <cell r="V1050">
            <v>5.4180000000000001</v>
          </cell>
          <cell r="W1050">
            <v>6.9180000000000001</v>
          </cell>
          <cell r="X1050">
            <v>6.0179999999999998</v>
          </cell>
          <cell r="Y1050">
            <v>5.718</v>
          </cell>
          <cell r="Z1050">
            <v>11.483000000000001</v>
          </cell>
          <cell r="AA1050">
            <v>1.2336</v>
          </cell>
          <cell r="AB1050">
            <v>11.13</v>
          </cell>
          <cell r="AC1050">
            <v>6.6710000000000003</v>
          </cell>
          <cell r="AD1050">
            <v>2.8119999999999998</v>
          </cell>
          <cell r="AE1050">
            <v>27.672000000000001</v>
          </cell>
          <cell r="AF1050">
            <v>3.1385000000000001</v>
          </cell>
          <cell r="AG1050">
            <v>14.842000000000001</v>
          </cell>
          <cell r="AH1050">
            <v>2.4590000000000001</v>
          </cell>
          <cell r="AI1050">
            <v>14.442</v>
          </cell>
          <cell r="AJ1050">
            <v>15.295</v>
          </cell>
          <cell r="AK1050">
            <v>4.8120000000000003</v>
          </cell>
          <cell r="AL1050">
            <v>5.1120000000000001</v>
          </cell>
          <cell r="AM1050">
            <v>10.73</v>
          </cell>
        </row>
        <row r="1051">
          <cell r="P1051">
            <v>1.048</v>
          </cell>
          <cell r="Q1051">
            <v>2.1560000000000001</v>
          </cell>
          <cell r="R1051">
            <v>8.3160000000000007</v>
          </cell>
          <cell r="S1051">
            <v>0.80400000000000005</v>
          </cell>
          <cell r="T1051">
            <v>28.047999999999998</v>
          </cell>
          <cell r="U1051">
            <v>0.95199999999999996</v>
          </cell>
          <cell r="V1051">
            <v>5.4119999999999999</v>
          </cell>
          <cell r="W1051">
            <v>6.9119999999999999</v>
          </cell>
          <cell r="X1051">
            <v>6.0119999999999996</v>
          </cell>
          <cell r="Y1051">
            <v>5.7119999999999997</v>
          </cell>
          <cell r="Z1051">
            <v>11.472</v>
          </cell>
          <cell r="AA1051">
            <v>1.2323999999999999</v>
          </cell>
          <cell r="AB1051">
            <v>11.12</v>
          </cell>
          <cell r="AC1051">
            <v>6.6639999999999997</v>
          </cell>
          <cell r="AD1051">
            <v>2.8079999999999998</v>
          </cell>
          <cell r="AE1051">
            <v>27.648</v>
          </cell>
          <cell r="AF1051">
            <v>3.1339999999999999</v>
          </cell>
          <cell r="AG1051">
            <v>14.827999999999999</v>
          </cell>
          <cell r="AH1051">
            <v>2.456</v>
          </cell>
          <cell r="AI1051">
            <v>14.428000000000001</v>
          </cell>
          <cell r="AJ1051">
            <v>15.28</v>
          </cell>
          <cell r="AK1051">
            <v>4.8079999999999998</v>
          </cell>
          <cell r="AL1051">
            <v>5.1079999999999997</v>
          </cell>
          <cell r="AM1051">
            <v>10.72</v>
          </cell>
        </row>
        <row r="1052">
          <cell r="P1052">
            <v>1.0489999999999999</v>
          </cell>
          <cell r="Q1052">
            <v>2.153</v>
          </cell>
          <cell r="R1052">
            <v>8.3079999999999998</v>
          </cell>
          <cell r="S1052">
            <v>0.80200000000000005</v>
          </cell>
          <cell r="T1052">
            <v>28.024000000000001</v>
          </cell>
          <cell r="U1052">
            <v>0.95099999999999996</v>
          </cell>
          <cell r="V1052">
            <v>5.4059999999999997</v>
          </cell>
          <cell r="W1052">
            <v>6.9059999999999997</v>
          </cell>
          <cell r="X1052">
            <v>6.0060000000000002</v>
          </cell>
          <cell r="Y1052">
            <v>5.7060000000000004</v>
          </cell>
          <cell r="Z1052">
            <v>11.461</v>
          </cell>
          <cell r="AA1052">
            <v>1.2312000000000001</v>
          </cell>
          <cell r="AB1052">
            <v>11.11</v>
          </cell>
          <cell r="AC1052">
            <v>6.657</v>
          </cell>
          <cell r="AD1052">
            <v>2.8039999999999998</v>
          </cell>
          <cell r="AE1052">
            <v>27.623999999999999</v>
          </cell>
          <cell r="AF1052">
            <v>3.1295000000000002</v>
          </cell>
          <cell r="AG1052">
            <v>14.814</v>
          </cell>
          <cell r="AH1052">
            <v>2.4529999999999998</v>
          </cell>
          <cell r="AI1052">
            <v>14.414</v>
          </cell>
          <cell r="AJ1052">
            <v>15.265000000000001</v>
          </cell>
          <cell r="AK1052">
            <v>4.8040000000000003</v>
          </cell>
          <cell r="AL1052">
            <v>5.1040000000000001</v>
          </cell>
          <cell r="AM1052">
            <v>10.71</v>
          </cell>
        </row>
        <row r="1053">
          <cell r="P1053">
            <v>1.05</v>
          </cell>
          <cell r="Q1053">
            <v>2.15</v>
          </cell>
          <cell r="R1053">
            <v>8.3000000000000007</v>
          </cell>
          <cell r="S1053">
            <v>0.8</v>
          </cell>
          <cell r="T1053">
            <v>28</v>
          </cell>
          <cell r="U1053">
            <v>0.95</v>
          </cell>
          <cell r="V1053">
            <v>5.4</v>
          </cell>
          <cell r="W1053">
            <v>6.9</v>
          </cell>
          <cell r="X1053">
            <v>6</v>
          </cell>
          <cell r="Y1053">
            <v>5.7</v>
          </cell>
          <cell r="Z1053">
            <v>11.45</v>
          </cell>
          <cell r="AA1053">
            <v>1.23</v>
          </cell>
          <cell r="AB1053">
            <v>11.1</v>
          </cell>
          <cell r="AC1053">
            <v>6.65</v>
          </cell>
          <cell r="AD1053">
            <v>2.8</v>
          </cell>
          <cell r="AE1053">
            <v>27.6</v>
          </cell>
          <cell r="AF1053">
            <v>3.125</v>
          </cell>
          <cell r="AG1053">
            <v>14.8</v>
          </cell>
          <cell r="AH1053">
            <v>2.4500000000000002</v>
          </cell>
          <cell r="AI1053">
            <v>14.4</v>
          </cell>
          <cell r="AJ1053">
            <v>15.25</v>
          </cell>
          <cell r="AK1053">
            <v>4.8</v>
          </cell>
          <cell r="AL1053">
            <v>5.0999999999999996</v>
          </cell>
          <cell r="AM1053">
            <v>10.7</v>
          </cell>
        </row>
        <row r="1054">
          <cell r="P1054">
            <v>1.0509999999999999</v>
          </cell>
          <cell r="Q1054">
            <v>2.1469999999999998</v>
          </cell>
          <cell r="R1054">
            <v>8.2919999999999998</v>
          </cell>
          <cell r="S1054">
            <v>0.79800000000000004</v>
          </cell>
          <cell r="T1054">
            <v>27.975999999999999</v>
          </cell>
          <cell r="U1054">
            <v>0.94899999999999995</v>
          </cell>
          <cell r="V1054">
            <v>5.3940000000000001</v>
          </cell>
          <cell r="W1054">
            <v>6.8940000000000001</v>
          </cell>
          <cell r="X1054">
            <v>5.9939999999999998</v>
          </cell>
          <cell r="Y1054">
            <v>5.694</v>
          </cell>
          <cell r="Z1054">
            <v>11.439</v>
          </cell>
          <cell r="AA1054">
            <v>1.2287999999999999</v>
          </cell>
          <cell r="AB1054">
            <v>11.09</v>
          </cell>
          <cell r="AC1054">
            <v>6.6429999999999998</v>
          </cell>
          <cell r="AD1054">
            <v>2.7959999999999998</v>
          </cell>
          <cell r="AE1054">
            <v>27.576000000000001</v>
          </cell>
          <cell r="AF1054">
            <v>3.1204999999999998</v>
          </cell>
          <cell r="AG1054">
            <v>14.786</v>
          </cell>
          <cell r="AH1054">
            <v>2.4470000000000001</v>
          </cell>
          <cell r="AI1054">
            <v>14.385999999999999</v>
          </cell>
          <cell r="AJ1054">
            <v>15.234999999999999</v>
          </cell>
          <cell r="AK1054">
            <v>4.7960000000000003</v>
          </cell>
          <cell r="AL1054">
            <v>5.0960000000000001</v>
          </cell>
          <cell r="AM1054">
            <v>10.69</v>
          </cell>
        </row>
        <row r="1055">
          <cell r="P1055">
            <v>1.052</v>
          </cell>
          <cell r="Q1055">
            <v>2.1440000000000001</v>
          </cell>
          <cell r="R1055">
            <v>8.2840000000000007</v>
          </cell>
          <cell r="S1055">
            <v>0.79600000000000004</v>
          </cell>
          <cell r="T1055">
            <v>27.952000000000002</v>
          </cell>
          <cell r="U1055">
            <v>0.94799999999999995</v>
          </cell>
          <cell r="V1055">
            <v>5.3879999999999999</v>
          </cell>
          <cell r="W1055">
            <v>6.8879999999999999</v>
          </cell>
          <cell r="X1055">
            <v>5.9880000000000004</v>
          </cell>
          <cell r="Y1055">
            <v>5.6879999999999997</v>
          </cell>
          <cell r="Z1055">
            <v>11.428000000000001</v>
          </cell>
          <cell r="AA1055">
            <v>1.2276</v>
          </cell>
          <cell r="AB1055">
            <v>11.08</v>
          </cell>
          <cell r="AC1055">
            <v>6.6360000000000001</v>
          </cell>
          <cell r="AD1055">
            <v>2.7919999999999998</v>
          </cell>
          <cell r="AE1055">
            <v>27.552</v>
          </cell>
          <cell r="AF1055">
            <v>3.1160000000000001</v>
          </cell>
          <cell r="AG1055">
            <v>14.772</v>
          </cell>
          <cell r="AH1055">
            <v>2.444</v>
          </cell>
          <cell r="AI1055">
            <v>14.372</v>
          </cell>
          <cell r="AJ1055">
            <v>15.22</v>
          </cell>
          <cell r="AK1055">
            <v>4.7919999999999998</v>
          </cell>
          <cell r="AL1055">
            <v>5.0919999999999996</v>
          </cell>
          <cell r="AM1055">
            <v>10.68</v>
          </cell>
        </row>
        <row r="1056">
          <cell r="P1056">
            <v>1.0529999999999999</v>
          </cell>
          <cell r="Q1056">
            <v>2.141</v>
          </cell>
          <cell r="R1056">
            <v>8.2759999999999998</v>
          </cell>
          <cell r="S1056">
            <v>0.79400000000000004</v>
          </cell>
          <cell r="T1056">
            <v>27.928000000000001</v>
          </cell>
          <cell r="U1056">
            <v>0.94699999999999995</v>
          </cell>
          <cell r="V1056">
            <v>5.3819999999999997</v>
          </cell>
          <cell r="W1056">
            <v>6.8819999999999997</v>
          </cell>
          <cell r="X1056">
            <v>5.9820000000000002</v>
          </cell>
          <cell r="Y1056">
            <v>5.6820000000000004</v>
          </cell>
          <cell r="Z1056">
            <v>11.417</v>
          </cell>
          <cell r="AA1056">
            <v>1.2263999999999999</v>
          </cell>
          <cell r="AB1056">
            <v>11.07</v>
          </cell>
          <cell r="AC1056">
            <v>6.6289999999999996</v>
          </cell>
          <cell r="AD1056">
            <v>2.7879999999999998</v>
          </cell>
          <cell r="AE1056">
            <v>27.527999999999999</v>
          </cell>
          <cell r="AF1056">
            <v>3.1114999999999999</v>
          </cell>
          <cell r="AG1056">
            <v>14.757999999999999</v>
          </cell>
          <cell r="AH1056">
            <v>2.4409999999999998</v>
          </cell>
          <cell r="AI1056">
            <v>14.358000000000001</v>
          </cell>
          <cell r="AJ1056">
            <v>15.205</v>
          </cell>
          <cell r="AK1056">
            <v>4.7880000000000003</v>
          </cell>
          <cell r="AL1056">
            <v>5.0880000000000001</v>
          </cell>
          <cell r="AM1056">
            <v>10.67</v>
          </cell>
        </row>
        <row r="1057">
          <cell r="P1057">
            <v>1.054</v>
          </cell>
          <cell r="Q1057">
            <v>2.1379999999999999</v>
          </cell>
          <cell r="R1057">
            <v>8.2680000000000007</v>
          </cell>
          <cell r="S1057">
            <v>0.79200000000000004</v>
          </cell>
          <cell r="T1057">
            <v>27.904</v>
          </cell>
          <cell r="U1057">
            <v>0.94599999999999995</v>
          </cell>
          <cell r="V1057">
            <v>5.3760000000000003</v>
          </cell>
          <cell r="W1057">
            <v>6.8760000000000003</v>
          </cell>
          <cell r="X1057">
            <v>5.976</v>
          </cell>
          <cell r="Y1057">
            <v>5.6760000000000002</v>
          </cell>
          <cell r="Z1057">
            <v>11.406000000000001</v>
          </cell>
          <cell r="AA1057">
            <v>1.2252000000000001</v>
          </cell>
          <cell r="AB1057">
            <v>11.06</v>
          </cell>
          <cell r="AC1057">
            <v>6.6219999999999999</v>
          </cell>
          <cell r="AD1057">
            <v>2.7839999999999998</v>
          </cell>
          <cell r="AE1057">
            <v>27.504000000000001</v>
          </cell>
          <cell r="AF1057">
            <v>3.1070000000000002</v>
          </cell>
          <cell r="AG1057">
            <v>14.744</v>
          </cell>
          <cell r="AH1057">
            <v>2.4380000000000002</v>
          </cell>
          <cell r="AI1057">
            <v>14.343999999999999</v>
          </cell>
          <cell r="AJ1057">
            <v>15.19</v>
          </cell>
          <cell r="AK1057">
            <v>4.7839999999999998</v>
          </cell>
          <cell r="AL1057">
            <v>5.0839999999999996</v>
          </cell>
          <cell r="AM1057">
            <v>10.66</v>
          </cell>
        </row>
        <row r="1058">
          <cell r="P1058">
            <v>1.0549999999999999</v>
          </cell>
          <cell r="Q1058">
            <v>2.1349999999999998</v>
          </cell>
          <cell r="R1058">
            <v>8.26</v>
          </cell>
          <cell r="S1058">
            <v>0.79</v>
          </cell>
          <cell r="T1058">
            <v>27.88</v>
          </cell>
          <cell r="U1058">
            <v>0.94499999999999995</v>
          </cell>
          <cell r="V1058">
            <v>5.37</v>
          </cell>
          <cell r="W1058">
            <v>6.87</v>
          </cell>
          <cell r="X1058">
            <v>5.97</v>
          </cell>
          <cell r="Y1058">
            <v>5.67</v>
          </cell>
          <cell r="Z1058">
            <v>11.395</v>
          </cell>
          <cell r="AA1058">
            <v>1.224</v>
          </cell>
          <cell r="AB1058">
            <v>11.05</v>
          </cell>
          <cell r="AC1058">
            <v>6.6150000000000002</v>
          </cell>
          <cell r="AD1058">
            <v>2.78</v>
          </cell>
          <cell r="AE1058">
            <v>27.48</v>
          </cell>
          <cell r="AF1058">
            <v>3.1025</v>
          </cell>
          <cell r="AG1058">
            <v>14.73</v>
          </cell>
          <cell r="AH1058">
            <v>2.4350000000000001</v>
          </cell>
          <cell r="AI1058">
            <v>14.33</v>
          </cell>
          <cell r="AJ1058">
            <v>15.175000000000001</v>
          </cell>
          <cell r="AK1058">
            <v>4.78</v>
          </cell>
          <cell r="AL1058">
            <v>5.08</v>
          </cell>
          <cell r="AM1058">
            <v>10.65</v>
          </cell>
        </row>
        <row r="1059">
          <cell r="P1059">
            <v>1.056</v>
          </cell>
          <cell r="Q1059">
            <v>2.1320000000000001</v>
          </cell>
          <cell r="R1059">
            <v>8.2520000000000007</v>
          </cell>
          <cell r="S1059">
            <v>0.78800000000000003</v>
          </cell>
          <cell r="T1059">
            <v>27.856000000000002</v>
          </cell>
          <cell r="U1059">
            <v>0.94399999999999995</v>
          </cell>
          <cell r="V1059">
            <v>5.3639999999999999</v>
          </cell>
          <cell r="W1059">
            <v>6.8639999999999999</v>
          </cell>
          <cell r="X1059">
            <v>5.9640000000000004</v>
          </cell>
          <cell r="Y1059">
            <v>5.6639999999999997</v>
          </cell>
          <cell r="Z1059">
            <v>11.384</v>
          </cell>
          <cell r="AA1059">
            <v>1.2228000000000001</v>
          </cell>
          <cell r="AB1059">
            <v>11.04</v>
          </cell>
          <cell r="AC1059">
            <v>6.6079999999999997</v>
          </cell>
          <cell r="AD1059">
            <v>2.7759999999999998</v>
          </cell>
          <cell r="AE1059">
            <v>27.456</v>
          </cell>
          <cell r="AF1059">
            <v>3.0979999999999999</v>
          </cell>
          <cell r="AG1059">
            <v>14.715999999999999</v>
          </cell>
          <cell r="AH1059">
            <v>2.4319999999999999</v>
          </cell>
          <cell r="AI1059">
            <v>14.316000000000001</v>
          </cell>
          <cell r="AJ1059">
            <v>15.16</v>
          </cell>
          <cell r="AK1059">
            <v>4.7759999999999998</v>
          </cell>
          <cell r="AL1059">
            <v>5.0759999999999996</v>
          </cell>
          <cell r="AM1059">
            <v>10.64</v>
          </cell>
        </row>
        <row r="1060">
          <cell r="P1060">
            <v>1.0569999999999999</v>
          </cell>
          <cell r="Q1060">
            <v>2.129</v>
          </cell>
          <cell r="R1060">
            <v>8.2439999999999998</v>
          </cell>
          <cell r="S1060">
            <v>0.78600000000000003</v>
          </cell>
          <cell r="T1060">
            <v>27.832000000000001</v>
          </cell>
          <cell r="U1060">
            <v>0.94299999999999995</v>
          </cell>
          <cell r="V1060">
            <v>5.3579999999999997</v>
          </cell>
          <cell r="W1060">
            <v>6.8579999999999997</v>
          </cell>
          <cell r="X1060">
            <v>5.9580000000000002</v>
          </cell>
          <cell r="Y1060">
            <v>5.6580000000000004</v>
          </cell>
          <cell r="Z1060">
            <v>11.372999999999999</v>
          </cell>
          <cell r="AA1060">
            <v>1.2216</v>
          </cell>
          <cell r="AB1060">
            <v>11.03</v>
          </cell>
          <cell r="AC1060">
            <v>6.601</v>
          </cell>
          <cell r="AD1060">
            <v>2.7719999999999998</v>
          </cell>
          <cell r="AE1060">
            <v>27.431999999999999</v>
          </cell>
          <cell r="AF1060">
            <v>3.0935000000000001</v>
          </cell>
          <cell r="AG1060">
            <v>14.702</v>
          </cell>
          <cell r="AH1060">
            <v>2.4289999999999998</v>
          </cell>
          <cell r="AI1060">
            <v>14.302</v>
          </cell>
          <cell r="AJ1060">
            <v>15.145</v>
          </cell>
          <cell r="AK1060">
            <v>4.7720000000000002</v>
          </cell>
          <cell r="AL1060">
            <v>5.0720000000000001</v>
          </cell>
          <cell r="AM1060">
            <v>10.63</v>
          </cell>
        </row>
        <row r="1061">
          <cell r="P1061">
            <v>1.0580000000000001</v>
          </cell>
          <cell r="Q1061">
            <v>2.1259999999999999</v>
          </cell>
          <cell r="R1061">
            <v>8.2360000000000007</v>
          </cell>
          <cell r="S1061">
            <v>0.78400000000000003</v>
          </cell>
          <cell r="T1061">
            <v>27.808</v>
          </cell>
          <cell r="U1061">
            <v>0.94199999999999995</v>
          </cell>
          <cell r="V1061">
            <v>5.3520000000000003</v>
          </cell>
          <cell r="W1061">
            <v>6.8520000000000003</v>
          </cell>
          <cell r="X1061">
            <v>5.952</v>
          </cell>
          <cell r="Y1061">
            <v>5.6520000000000001</v>
          </cell>
          <cell r="Z1061">
            <v>11.362</v>
          </cell>
          <cell r="AA1061">
            <v>1.2203999999999999</v>
          </cell>
          <cell r="AB1061">
            <v>11.02</v>
          </cell>
          <cell r="AC1061">
            <v>6.5940000000000003</v>
          </cell>
          <cell r="AD1061">
            <v>2.7679999999999998</v>
          </cell>
          <cell r="AE1061">
            <v>27.408000000000001</v>
          </cell>
          <cell r="AF1061">
            <v>3.089</v>
          </cell>
          <cell r="AG1061">
            <v>14.688000000000001</v>
          </cell>
          <cell r="AH1061">
            <v>2.4260000000000002</v>
          </cell>
          <cell r="AI1061">
            <v>14.288</v>
          </cell>
          <cell r="AJ1061">
            <v>15.13</v>
          </cell>
          <cell r="AK1061">
            <v>4.7679999999999998</v>
          </cell>
          <cell r="AL1061">
            <v>5.0679999999999996</v>
          </cell>
          <cell r="AM1061">
            <v>10.62</v>
          </cell>
        </row>
        <row r="1062">
          <cell r="P1062">
            <v>1.0589999999999999</v>
          </cell>
          <cell r="Q1062">
            <v>2.1230000000000002</v>
          </cell>
          <cell r="R1062">
            <v>8.2279999999999998</v>
          </cell>
          <cell r="S1062">
            <v>0.78200000000000003</v>
          </cell>
          <cell r="T1062">
            <v>27.783999999999999</v>
          </cell>
          <cell r="U1062">
            <v>0.94099999999999995</v>
          </cell>
          <cell r="V1062">
            <v>5.3460000000000001</v>
          </cell>
          <cell r="W1062">
            <v>6.8460000000000001</v>
          </cell>
          <cell r="X1062">
            <v>5.9459999999999997</v>
          </cell>
          <cell r="Y1062">
            <v>5.6459999999999999</v>
          </cell>
          <cell r="Z1062">
            <v>11.351000000000001</v>
          </cell>
          <cell r="AA1062">
            <v>1.2192000000000001</v>
          </cell>
          <cell r="AB1062">
            <v>11.01</v>
          </cell>
          <cell r="AC1062">
            <v>6.5869999999999997</v>
          </cell>
          <cell r="AD1062">
            <v>2.7639999999999998</v>
          </cell>
          <cell r="AE1062">
            <v>27.384</v>
          </cell>
          <cell r="AF1062">
            <v>3.0844999999999998</v>
          </cell>
          <cell r="AG1062">
            <v>14.673999999999999</v>
          </cell>
          <cell r="AH1062">
            <v>2.423</v>
          </cell>
          <cell r="AI1062">
            <v>14.273999999999999</v>
          </cell>
          <cell r="AJ1062">
            <v>15.115</v>
          </cell>
          <cell r="AK1062">
            <v>4.7640000000000002</v>
          </cell>
          <cell r="AL1062">
            <v>5.0640000000000001</v>
          </cell>
          <cell r="AM1062">
            <v>10.61</v>
          </cell>
        </row>
        <row r="1063">
          <cell r="P1063">
            <v>1.06</v>
          </cell>
          <cell r="Q1063">
            <v>2.12</v>
          </cell>
          <cell r="R1063">
            <v>8.2200000000000006</v>
          </cell>
          <cell r="S1063">
            <v>0.78</v>
          </cell>
          <cell r="T1063">
            <v>27.76</v>
          </cell>
          <cell r="U1063">
            <v>0.94</v>
          </cell>
          <cell r="V1063">
            <v>5.34</v>
          </cell>
          <cell r="W1063">
            <v>6.84</v>
          </cell>
          <cell r="X1063">
            <v>5.94</v>
          </cell>
          <cell r="Y1063">
            <v>5.64</v>
          </cell>
          <cell r="Z1063">
            <v>11.34</v>
          </cell>
          <cell r="AA1063">
            <v>1.218</v>
          </cell>
          <cell r="AB1063">
            <v>11</v>
          </cell>
          <cell r="AC1063">
            <v>6.58</v>
          </cell>
          <cell r="AD1063">
            <v>2.76</v>
          </cell>
          <cell r="AE1063">
            <v>27.36</v>
          </cell>
          <cell r="AF1063">
            <v>3.08</v>
          </cell>
          <cell r="AG1063">
            <v>14.66</v>
          </cell>
          <cell r="AH1063">
            <v>2.42</v>
          </cell>
          <cell r="AI1063">
            <v>14.26</v>
          </cell>
          <cell r="AJ1063">
            <v>15.1</v>
          </cell>
          <cell r="AK1063">
            <v>4.76</v>
          </cell>
          <cell r="AL1063">
            <v>5.0599999999999996</v>
          </cell>
          <cell r="AM1063">
            <v>10.6</v>
          </cell>
        </row>
        <row r="1064">
          <cell r="P1064">
            <v>1.0609999999999999</v>
          </cell>
          <cell r="Q1064">
            <v>2.117</v>
          </cell>
          <cell r="R1064">
            <v>8.2119999999999997</v>
          </cell>
          <cell r="S1064">
            <v>0.77800000000000002</v>
          </cell>
          <cell r="T1064">
            <v>27.736000000000001</v>
          </cell>
          <cell r="U1064">
            <v>0.93899999999999995</v>
          </cell>
          <cell r="V1064">
            <v>5.3339999999999996</v>
          </cell>
          <cell r="W1064">
            <v>6.8339999999999996</v>
          </cell>
          <cell r="X1064">
            <v>5.9340000000000002</v>
          </cell>
          <cell r="Y1064">
            <v>5.6340000000000003</v>
          </cell>
          <cell r="Z1064">
            <v>11.329000000000001</v>
          </cell>
          <cell r="AA1064">
            <v>1.2168000000000001</v>
          </cell>
          <cell r="AB1064">
            <v>10.99</v>
          </cell>
          <cell r="AC1064">
            <v>6.5730000000000004</v>
          </cell>
          <cell r="AD1064">
            <v>2.7559999999999998</v>
          </cell>
          <cell r="AE1064">
            <v>27.335999999999999</v>
          </cell>
          <cell r="AF1064">
            <v>3.0754999999999999</v>
          </cell>
          <cell r="AG1064">
            <v>14.646000000000001</v>
          </cell>
          <cell r="AH1064">
            <v>2.4169999999999998</v>
          </cell>
          <cell r="AI1064">
            <v>14.246</v>
          </cell>
          <cell r="AJ1064">
            <v>15.085000000000001</v>
          </cell>
          <cell r="AK1064">
            <v>4.7560000000000002</v>
          </cell>
          <cell r="AL1064">
            <v>5.056</v>
          </cell>
          <cell r="AM1064">
            <v>10.59</v>
          </cell>
        </row>
        <row r="1065">
          <cell r="P1065">
            <v>1.0620000000000001</v>
          </cell>
          <cell r="Q1065">
            <v>2.1139999999999999</v>
          </cell>
          <cell r="R1065">
            <v>8.2040000000000006</v>
          </cell>
          <cell r="S1065">
            <v>0.77600000000000002</v>
          </cell>
          <cell r="T1065">
            <v>27.712</v>
          </cell>
          <cell r="U1065">
            <v>0.93799999999999994</v>
          </cell>
          <cell r="V1065">
            <v>5.3280000000000003</v>
          </cell>
          <cell r="W1065">
            <v>6.8280000000000003</v>
          </cell>
          <cell r="X1065">
            <v>5.9279999999999999</v>
          </cell>
          <cell r="Y1065">
            <v>5.6280000000000001</v>
          </cell>
          <cell r="Z1065">
            <v>11.318</v>
          </cell>
          <cell r="AA1065">
            <v>1.2156</v>
          </cell>
          <cell r="AB1065">
            <v>10.98</v>
          </cell>
          <cell r="AC1065">
            <v>6.5659999999999998</v>
          </cell>
          <cell r="AD1065">
            <v>2.7519999999999998</v>
          </cell>
          <cell r="AE1065">
            <v>27.312000000000001</v>
          </cell>
          <cell r="AF1065">
            <v>3.0710000000000002</v>
          </cell>
          <cell r="AG1065">
            <v>14.632</v>
          </cell>
          <cell r="AH1065">
            <v>2.4140000000000001</v>
          </cell>
          <cell r="AI1065">
            <v>14.231999999999999</v>
          </cell>
          <cell r="AJ1065">
            <v>15.07</v>
          </cell>
          <cell r="AK1065">
            <v>4.7519999999999998</v>
          </cell>
          <cell r="AL1065">
            <v>5.0519999999999996</v>
          </cell>
          <cell r="AM1065">
            <v>10.58</v>
          </cell>
        </row>
        <row r="1066">
          <cell r="P1066">
            <v>1.0629999999999999</v>
          </cell>
          <cell r="Q1066">
            <v>2.1110000000000002</v>
          </cell>
          <cell r="R1066">
            <v>8.1959999999999997</v>
          </cell>
          <cell r="S1066">
            <v>0.77400000000000002</v>
          </cell>
          <cell r="T1066">
            <v>27.687999999999999</v>
          </cell>
          <cell r="U1066">
            <v>0.93700000000000006</v>
          </cell>
          <cell r="V1066">
            <v>5.3220000000000001</v>
          </cell>
          <cell r="W1066">
            <v>6.8220000000000001</v>
          </cell>
          <cell r="X1066">
            <v>5.9219999999999997</v>
          </cell>
          <cell r="Y1066">
            <v>5.6219999999999999</v>
          </cell>
          <cell r="Z1066">
            <v>11.307</v>
          </cell>
          <cell r="AA1066">
            <v>1.2143999999999999</v>
          </cell>
          <cell r="AB1066">
            <v>10.97</v>
          </cell>
          <cell r="AC1066">
            <v>6.5590000000000002</v>
          </cell>
          <cell r="AD1066">
            <v>2.7480000000000002</v>
          </cell>
          <cell r="AE1066">
            <v>27.288</v>
          </cell>
          <cell r="AF1066">
            <v>3.0665</v>
          </cell>
          <cell r="AG1066">
            <v>14.618</v>
          </cell>
          <cell r="AH1066">
            <v>2.411</v>
          </cell>
          <cell r="AI1066">
            <v>14.218</v>
          </cell>
          <cell r="AJ1066">
            <v>15.055</v>
          </cell>
          <cell r="AK1066">
            <v>4.7480000000000002</v>
          </cell>
          <cell r="AL1066">
            <v>5.048</v>
          </cell>
          <cell r="AM1066">
            <v>10.57</v>
          </cell>
        </row>
        <row r="1067">
          <cell r="P1067">
            <v>1.0640000000000001</v>
          </cell>
          <cell r="Q1067">
            <v>2.1080000000000001</v>
          </cell>
          <cell r="R1067">
            <v>8.1880000000000006</v>
          </cell>
          <cell r="S1067">
            <v>0.77200000000000002</v>
          </cell>
          <cell r="T1067">
            <v>27.664000000000001</v>
          </cell>
          <cell r="U1067">
            <v>0.93600000000000005</v>
          </cell>
          <cell r="V1067">
            <v>5.3159999999999998</v>
          </cell>
          <cell r="W1067">
            <v>6.8159999999999998</v>
          </cell>
          <cell r="X1067">
            <v>5.9160000000000004</v>
          </cell>
          <cell r="Y1067">
            <v>5.6159999999999997</v>
          </cell>
          <cell r="Z1067">
            <v>11.295999999999999</v>
          </cell>
          <cell r="AA1067">
            <v>1.2132000000000001</v>
          </cell>
          <cell r="AB1067">
            <v>10.96</v>
          </cell>
          <cell r="AC1067">
            <v>6.5519999999999996</v>
          </cell>
          <cell r="AD1067">
            <v>2.7440000000000002</v>
          </cell>
          <cell r="AE1067">
            <v>27.263999999999999</v>
          </cell>
          <cell r="AF1067">
            <v>3.0619999999999998</v>
          </cell>
          <cell r="AG1067">
            <v>14.603999999999999</v>
          </cell>
          <cell r="AH1067">
            <v>2.4079999999999999</v>
          </cell>
          <cell r="AI1067">
            <v>14.204000000000001</v>
          </cell>
          <cell r="AJ1067">
            <v>15.04</v>
          </cell>
          <cell r="AK1067">
            <v>4.7439999999999998</v>
          </cell>
          <cell r="AL1067">
            <v>5.0439999999999996</v>
          </cell>
          <cell r="AM1067">
            <v>10.56</v>
          </cell>
        </row>
        <row r="1068">
          <cell r="P1068">
            <v>1.0649999999999999</v>
          </cell>
          <cell r="Q1068">
            <v>2.105</v>
          </cell>
          <cell r="R1068">
            <v>8.18</v>
          </cell>
          <cell r="S1068">
            <v>0.77</v>
          </cell>
          <cell r="T1068">
            <v>27.64</v>
          </cell>
          <cell r="U1068">
            <v>0.93500000000000005</v>
          </cell>
          <cell r="V1068">
            <v>5.31</v>
          </cell>
          <cell r="W1068">
            <v>6.81</v>
          </cell>
          <cell r="X1068">
            <v>5.91</v>
          </cell>
          <cell r="Y1068">
            <v>5.61</v>
          </cell>
          <cell r="Z1068">
            <v>11.285</v>
          </cell>
          <cell r="AA1068">
            <v>1.212</v>
          </cell>
          <cell r="AB1068">
            <v>10.95</v>
          </cell>
          <cell r="AC1068">
            <v>6.5449999999999999</v>
          </cell>
          <cell r="AD1068">
            <v>2.74</v>
          </cell>
          <cell r="AE1068">
            <v>27.24</v>
          </cell>
          <cell r="AF1068">
            <v>3.0575000000000001</v>
          </cell>
          <cell r="AG1068">
            <v>14.59</v>
          </cell>
          <cell r="AH1068">
            <v>2.4049999999999998</v>
          </cell>
          <cell r="AI1068">
            <v>14.19</v>
          </cell>
          <cell r="AJ1068">
            <v>15.025</v>
          </cell>
          <cell r="AK1068">
            <v>4.74</v>
          </cell>
          <cell r="AL1068">
            <v>5.04</v>
          </cell>
          <cell r="AM1068">
            <v>10.55</v>
          </cell>
        </row>
        <row r="1069">
          <cell r="P1069">
            <v>1.0660000000000001</v>
          </cell>
          <cell r="Q1069">
            <v>2.1019999999999999</v>
          </cell>
          <cell r="R1069">
            <v>8.1720000000000006</v>
          </cell>
          <cell r="S1069">
            <v>0.76800000000000002</v>
          </cell>
          <cell r="T1069">
            <v>27.616</v>
          </cell>
          <cell r="U1069">
            <v>0.93400000000000005</v>
          </cell>
          <cell r="V1069">
            <v>5.3040000000000003</v>
          </cell>
          <cell r="W1069">
            <v>6.8040000000000003</v>
          </cell>
          <cell r="X1069">
            <v>5.9039999999999999</v>
          </cell>
          <cell r="Y1069">
            <v>5.6040000000000001</v>
          </cell>
          <cell r="Z1069">
            <v>11.273999999999999</v>
          </cell>
          <cell r="AA1069">
            <v>1.2108000000000001</v>
          </cell>
          <cell r="AB1069">
            <v>10.94</v>
          </cell>
          <cell r="AC1069">
            <v>6.5380000000000003</v>
          </cell>
          <cell r="AD1069">
            <v>2.7360000000000002</v>
          </cell>
          <cell r="AE1069">
            <v>27.216000000000001</v>
          </cell>
          <cell r="AF1069">
            <v>3.0529999999999999</v>
          </cell>
          <cell r="AG1069">
            <v>14.576000000000001</v>
          </cell>
          <cell r="AH1069">
            <v>2.4020000000000001</v>
          </cell>
          <cell r="AI1069">
            <v>14.176</v>
          </cell>
          <cell r="AJ1069">
            <v>15.01</v>
          </cell>
          <cell r="AK1069">
            <v>4.7359999999999998</v>
          </cell>
          <cell r="AL1069">
            <v>5.0359999999999996</v>
          </cell>
          <cell r="AM1069">
            <v>10.54</v>
          </cell>
        </row>
        <row r="1070">
          <cell r="P1070">
            <v>1.0669999999999999</v>
          </cell>
          <cell r="Q1070">
            <v>2.0990000000000002</v>
          </cell>
          <cell r="R1070">
            <v>8.1639999999999997</v>
          </cell>
          <cell r="S1070">
            <v>0.76600000000000001</v>
          </cell>
          <cell r="T1070">
            <v>27.591999999999999</v>
          </cell>
          <cell r="U1070">
            <v>0.93300000000000005</v>
          </cell>
          <cell r="V1070">
            <v>5.298</v>
          </cell>
          <cell r="W1070">
            <v>6.798</v>
          </cell>
          <cell r="X1070">
            <v>5.8979999999999997</v>
          </cell>
          <cell r="Y1070">
            <v>5.5979999999999999</v>
          </cell>
          <cell r="Z1070">
            <v>11.263</v>
          </cell>
          <cell r="AA1070">
            <v>1.2096</v>
          </cell>
          <cell r="AB1070">
            <v>10.93</v>
          </cell>
          <cell r="AC1070">
            <v>6.5309999999999997</v>
          </cell>
          <cell r="AD1070">
            <v>2.7320000000000002</v>
          </cell>
          <cell r="AE1070">
            <v>27.192</v>
          </cell>
          <cell r="AF1070">
            <v>3.0485000000000002</v>
          </cell>
          <cell r="AG1070">
            <v>14.561999999999999</v>
          </cell>
          <cell r="AH1070">
            <v>2.399</v>
          </cell>
          <cell r="AI1070">
            <v>14.162000000000001</v>
          </cell>
          <cell r="AJ1070">
            <v>14.994999999999999</v>
          </cell>
          <cell r="AK1070">
            <v>4.7320000000000002</v>
          </cell>
          <cell r="AL1070">
            <v>5.032</v>
          </cell>
          <cell r="AM1070">
            <v>10.53</v>
          </cell>
        </row>
        <row r="1071">
          <cell r="P1071">
            <v>1.0680000000000001</v>
          </cell>
          <cell r="Q1071">
            <v>2.0960000000000001</v>
          </cell>
          <cell r="R1071">
            <v>8.1560000000000006</v>
          </cell>
          <cell r="S1071">
            <v>0.76400000000000001</v>
          </cell>
          <cell r="T1071">
            <v>27.568000000000001</v>
          </cell>
          <cell r="U1071">
            <v>0.93200000000000005</v>
          </cell>
          <cell r="V1071">
            <v>5.2919999999999998</v>
          </cell>
          <cell r="W1071">
            <v>6.7919999999999998</v>
          </cell>
          <cell r="X1071">
            <v>5.8920000000000003</v>
          </cell>
          <cell r="Y1071">
            <v>5.5919999999999996</v>
          </cell>
          <cell r="Z1071">
            <v>11.252000000000001</v>
          </cell>
          <cell r="AA1071">
            <v>1.2083999999999999</v>
          </cell>
          <cell r="AB1071">
            <v>10.92</v>
          </cell>
          <cell r="AC1071">
            <v>6.524</v>
          </cell>
          <cell r="AD1071">
            <v>2.7280000000000002</v>
          </cell>
          <cell r="AE1071">
            <v>27.167999999999999</v>
          </cell>
          <cell r="AF1071">
            <v>3.044</v>
          </cell>
          <cell r="AG1071">
            <v>14.548</v>
          </cell>
          <cell r="AH1071">
            <v>2.3959999999999999</v>
          </cell>
          <cell r="AI1071">
            <v>14.148</v>
          </cell>
          <cell r="AJ1071">
            <v>14.98</v>
          </cell>
          <cell r="AK1071">
            <v>4.7279999999999998</v>
          </cell>
          <cell r="AL1071">
            <v>5.0279999999999996</v>
          </cell>
          <cell r="AM1071">
            <v>10.52</v>
          </cell>
        </row>
        <row r="1072">
          <cell r="P1072">
            <v>1.069</v>
          </cell>
          <cell r="Q1072">
            <v>2.093</v>
          </cell>
          <cell r="R1072">
            <v>8.1479999999999997</v>
          </cell>
          <cell r="S1072">
            <v>0.76200000000000001</v>
          </cell>
          <cell r="T1072">
            <v>27.544</v>
          </cell>
          <cell r="U1072">
            <v>0.93100000000000005</v>
          </cell>
          <cell r="V1072">
            <v>5.2859999999999996</v>
          </cell>
          <cell r="W1072">
            <v>6.7859999999999996</v>
          </cell>
          <cell r="X1072">
            <v>5.8860000000000001</v>
          </cell>
          <cell r="Y1072">
            <v>5.5860000000000003</v>
          </cell>
          <cell r="Z1072">
            <v>11.241</v>
          </cell>
          <cell r="AA1072">
            <v>1.2072000000000001</v>
          </cell>
          <cell r="AB1072">
            <v>10.91</v>
          </cell>
          <cell r="AC1072">
            <v>6.5170000000000003</v>
          </cell>
          <cell r="AD1072">
            <v>2.7240000000000002</v>
          </cell>
          <cell r="AE1072">
            <v>27.143999999999998</v>
          </cell>
          <cell r="AF1072">
            <v>3.0394999999999999</v>
          </cell>
          <cell r="AG1072">
            <v>14.534000000000001</v>
          </cell>
          <cell r="AH1072">
            <v>2.3929999999999998</v>
          </cell>
          <cell r="AI1072">
            <v>14.134</v>
          </cell>
          <cell r="AJ1072">
            <v>14.965</v>
          </cell>
          <cell r="AK1072">
            <v>4.7240000000000002</v>
          </cell>
          <cell r="AL1072">
            <v>5.024</v>
          </cell>
          <cell r="AM1072">
            <v>10.51</v>
          </cell>
        </row>
        <row r="1073">
          <cell r="P1073">
            <v>1.07</v>
          </cell>
          <cell r="Q1073">
            <v>2.09</v>
          </cell>
          <cell r="R1073">
            <v>8.14</v>
          </cell>
          <cell r="S1073">
            <v>0.76</v>
          </cell>
          <cell r="T1073">
            <v>27.52</v>
          </cell>
          <cell r="U1073">
            <v>0.93</v>
          </cell>
          <cell r="V1073">
            <v>5.28</v>
          </cell>
          <cell r="W1073">
            <v>6.78</v>
          </cell>
          <cell r="X1073">
            <v>5.88</v>
          </cell>
          <cell r="Y1073">
            <v>5.58</v>
          </cell>
          <cell r="Z1073">
            <v>11.23</v>
          </cell>
          <cell r="AA1073">
            <v>1.206</v>
          </cell>
          <cell r="AB1073">
            <v>10.9</v>
          </cell>
          <cell r="AC1073">
            <v>6.51</v>
          </cell>
          <cell r="AD1073">
            <v>2.72</v>
          </cell>
          <cell r="AE1073">
            <v>27.12</v>
          </cell>
          <cell r="AF1073">
            <v>3.0350000000000001</v>
          </cell>
          <cell r="AG1073">
            <v>14.52</v>
          </cell>
          <cell r="AH1073">
            <v>2.39</v>
          </cell>
          <cell r="AI1073">
            <v>14.12</v>
          </cell>
          <cell r="AJ1073">
            <v>14.95</v>
          </cell>
          <cell r="AK1073">
            <v>4.72</v>
          </cell>
          <cell r="AL1073">
            <v>5.0199999999999996</v>
          </cell>
          <cell r="AM1073">
            <v>10.5</v>
          </cell>
        </row>
        <row r="1074">
          <cell r="P1074">
            <v>1.071</v>
          </cell>
          <cell r="Q1074">
            <v>2.0870000000000002</v>
          </cell>
          <cell r="R1074">
            <v>8.1319999999999997</v>
          </cell>
          <cell r="S1074">
            <v>0.75800000000000001</v>
          </cell>
          <cell r="T1074">
            <v>27.495999999999999</v>
          </cell>
          <cell r="U1074">
            <v>0.92900000000000005</v>
          </cell>
          <cell r="V1074">
            <v>5.274</v>
          </cell>
          <cell r="W1074">
            <v>6.774</v>
          </cell>
          <cell r="X1074">
            <v>5.8739999999999997</v>
          </cell>
          <cell r="Y1074">
            <v>5.5739999999999998</v>
          </cell>
          <cell r="Z1074">
            <v>11.218999999999999</v>
          </cell>
          <cell r="AA1074">
            <v>1.2048000000000001</v>
          </cell>
          <cell r="AB1074">
            <v>10.89</v>
          </cell>
          <cell r="AC1074">
            <v>6.5030000000000001</v>
          </cell>
          <cell r="AD1074">
            <v>2.7160000000000002</v>
          </cell>
          <cell r="AE1074">
            <v>27.096</v>
          </cell>
          <cell r="AF1074">
            <v>3.0305</v>
          </cell>
          <cell r="AG1074">
            <v>14.506</v>
          </cell>
          <cell r="AH1074">
            <v>2.387</v>
          </cell>
          <cell r="AI1074">
            <v>14.106</v>
          </cell>
          <cell r="AJ1074">
            <v>14.935</v>
          </cell>
          <cell r="AK1074">
            <v>4.7160000000000002</v>
          </cell>
          <cell r="AL1074">
            <v>5.016</v>
          </cell>
          <cell r="AM1074">
            <v>10.49</v>
          </cell>
        </row>
        <row r="1075">
          <cell r="P1075">
            <v>1.0720000000000001</v>
          </cell>
          <cell r="Q1075">
            <v>2.0840000000000001</v>
          </cell>
          <cell r="R1075">
            <v>8.1240000000000006</v>
          </cell>
          <cell r="S1075">
            <v>0.75600000000000001</v>
          </cell>
          <cell r="T1075">
            <v>27.472000000000001</v>
          </cell>
          <cell r="U1075">
            <v>0.92800000000000005</v>
          </cell>
          <cell r="V1075">
            <v>5.2679999999999998</v>
          </cell>
          <cell r="W1075">
            <v>6.7679999999999998</v>
          </cell>
          <cell r="X1075">
            <v>5.8680000000000003</v>
          </cell>
          <cell r="Y1075">
            <v>5.5679999999999996</v>
          </cell>
          <cell r="Z1075">
            <v>11.208</v>
          </cell>
          <cell r="AA1075">
            <v>1.2036</v>
          </cell>
          <cell r="AB1075">
            <v>10.88</v>
          </cell>
          <cell r="AC1075">
            <v>6.4960000000000004</v>
          </cell>
          <cell r="AD1075">
            <v>2.7120000000000002</v>
          </cell>
          <cell r="AE1075">
            <v>27.071999999999999</v>
          </cell>
          <cell r="AF1075">
            <v>3.0259999999999998</v>
          </cell>
          <cell r="AG1075">
            <v>14.492000000000001</v>
          </cell>
          <cell r="AH1075">
            <v>2.3839999999999999</v>
          </cell>
          <cell r="AI1075">
            <v>14.092000000000001</v>
          </cell>
          <cell r="AJ1075">
            <v>14.92</v>
          </cell>
          <cell r="AK1075">
            <v>4.7119999999999997</v>
          </cell>
          <cell r="AL1075">
            <v>5.0119999999999996</v>
          </cell>
          <cell r="AM1075">
            <v>10.48</v>
          </cell>
        </row>
        <row r="1076">
          <cell r="P1076">
            <v>1.073</v>
          </cell>
          <cell r="Q1076">
            <v>2.081</v>
          </cell>
          <cell r="R1076">
            <v>8.1159999999999997</v>
          </cell>
          <cell r="S1076">
            <v>0.754</v>
          </cell>
          <cell r="T1076">
            <v>27.448</v>
          </cell>
          <cell r="U1076">
            <v>0.92700000000000005</v>
          </cell>
          <cell r="V1076">
            <v>5.2619999999999996</v>
          </cell>
          <cell r="W1076">
            <v>6.7619999999999996</v>
          </cell>
          <cell r="X1076">
            <v>5.8620000000000001</v>
          </cell>
          <cell r="Y1076">
            <v>5.5620000000000003</v>
          </cell>
          <cell r="Z1076">
            <v>11.196999999999999</v>
          </cell>
          <cell r="AA1076">
            <v>1.2023999999999999</v>
          </cell>
          <cell r="AB1076">
            <v>10.87</v>
          </cell>
          <cell r="AC1076">
            <v>6.4889999999999999</v>
          </cell>
          <cell r="AD1076">
            <v>2.7080000000000002</v>
          </cell>
          <cell r="AE1076">
            <v>27.047999999999998</v>
          </cell>
          <cell r="AF1076">
            <v>3.0215000000000001</v>
          </cell>
          <cell r="AG1076">
            <v>14.478</v>
          </cell>
          <cell r="AH1076">
            <v>2.3809999999999998</v>
          </cell>
          <cell r="AI1076">
            <v>14.077999999999999</v>
          </cell>
          <cell r="AJ1076">
            <v>14.904999999999999</v>
          </cell>
          <cell r="AK1076">
            <v>4.7080000000000002</v>
          </cell>
          <cell r="AL1076">
            <v>5.008</v>
          </cell>
          <cell r="AM1076">
            <v>10.47</v>
          </cell>
        </row>
        <row r="1077">
          <cell r="P1077">
            <v>1.0740000000000001</v>
          </cell>
          <cell r="Q1077">
            <v>2.0779999999999998</v>
          </cell>
          <cell r="R1077">
            <v>8.1080000000000005</v>
          </cell>
          <cell r="S1077">
            <v>0.752</v>
          </cell>
          <cell r="T1077">
            <v>27.423999999999999</v>
          </cell>
          <cell r="U1077">
            <v>0.92600000000000005</v>
          </cell>
          <cell r="V1077">
            <v>5.2560000000000002</v>
          </cell>
          <cell r="W1077">
            <v>6.7560000000000002</v>
          </cell>
          <cell r="X1077">
            <v>5.8559999999999999</v>
          </cell>
          <cell r="Y1077">
            <v>5.556</v>
          </cell>
          <cell r="Z1077">
            <v>11.186</v>
          </cell>
          <cell r="AA1077">
            <v>1.2012</v>
          </cell>
          <cell r="AB1077">
            <v>10.86</v>
          </cell>
          <cell r="AC1077">
            <v>6.4820000000000002</v>
          </cell>
          <cell r="AD1077">
            <v>2.7040000000000002</v>
          </cell>
          <cell r="AE1077">
            <v>27.024000000000001</v>
          </cell>
          <cell r="AF1077">
            <v>3.0169999999999999</v>
          </cell>
          <cell r="AG1077">
            <v>14.464</v>
          </cell>
          <cell r="AH1077">
            <v>2.3780000000000001</v>
          </cell>
          <cell r="AI1077">
            <v>14.064</v>
          </cell>
          <cell r="AJ1077">
            <v>14.89</v>
          </cell>
          <cell r="AK1077">
            <v>4.7039999999999997</v>
          </cell>
          <cell r="AL1077">
            <v>5.0039999999999996</v>
          </cell>
          <cell r="AM1077">
            <v>10.46</v>
          </cell>
        </row>
        <row r="1078">
          <cell r="P1078">
            <v>1.075</v>
          </cell>
          <cell r="Q1078">
            <v>2.0750000000000002</v>
          </cell>
          <cell r="R1078">
            <v>8.1</v>
          </cell>
          <cell r="S1078">
            <v>0.75</v>
          </cell>
          <cell r="T1078">
            <v>27.4</v>
          </cell>
          <cell r="U1078">
            <v>0.92500000000000004</v>
          </cell>
          <cell r="V1078">
            <v>5.25</v>
          </cell>
          <cell r="W1078">
            <v>6.75</v>
          </cell>
          <cell r="X1078">
            <v>5.85</v>
          </cell>
          <cell r="Y1078">
            <v>5.55</v>
          </cell>
          <cell r="Z1078">
            <v>11.175000000000001</v>
          </cell>
          <cell r="AA1078">
            <v>1.2</v>
          </cell>
          <cell r="AB1078">
            <v>10.85</v>
          </cell>
          <cell r="AC1078">
            <v>6.4749999999999996</v>
          </cell>
          <cell r="AD1078">
            <v>2.7</v>
          </cell>
          <cell r="AE1078">
            <v>27</v>
          </cell>
          <cell r="AF1078">
            <v>3.0125000000000002</v>
          </cell>
          <cell r="AG1078">
            <v>14.45</v>
          </cell>
          <cell r="AH1078">
            <v>2.375</v>
          </cell>
          <cell r="AI1078">
            <v>14.05</v>
          </cell>
          <cell r="AJ1078">
            <v>14.875</v>
          </cell>
          <cell r="AK1078">
            <v>4.7</v>
          </cell>
          <cell r="AL1078">
            <v>5</v>
          </cell>
          <cell r="AM1078">
            <v>10.45</v>
          </cell>
        </row>
        <row r="1079">
          <cell r="P1079">
            <v>1.0760000000000001</v>
          </cell>
          <cell r="Q1079">
            <v>2.0720000000000001</v>
          </cell>
          <cell r="R1079">
            <v>8.0920000000000005</v>
          </cell>
          <cell r="S1079">
            <v>0.748</v>
          </cell>
          <cell r="T1079">
            <v>27.376000000000001</v>
          </cell>
          <cell r="U1079">
            <v>0.92400000000000004</v>
          </cell>
          <cell r="V1079">
            <v>5.2439999999999998</v>
          </cell>
          <cell r="W1079">
            <v>6.7439999999999998</v>
          </cell>
          <cell r="X1079">
            <v>5.8440000000000003</v>
          </cell>
          <cell r="Y1079">
            <v>5.5439999999999996</v>
          </cell>
          <cell r="Z1079">
            <v>11.164</v>
          </cell>
          <cell r="AA1079">
            <v>1.1988000000000001</v>
          </cell>
          <cell r="AB1079">
            <v>10.84</v>
          </cell>
          <cell r="AC1079">
            <v>6.468</v>
          </cell>
          <cell r="AD1079">
            <v>2.6960000000000002</v>
          </cell>
          <cell r="AE1079">
            <v>26.975999999999999</v>
          </cell>
          <cell r="AF1079">
            <v>3.008</v>
          </cell>
          <cell r="AG1079">
            <v>14.436</v>
          </cell>
          <cell r="AH1079">
            <v>2.3719999999999999</v>
          </cell>
          <cell r="AI1079">
            <v>14.036</v>
          </cell>
          <cell r="AJ1079">
            <v>14.86</v>
          </cell>
          <cell r="AK1079">
            <v>4.6959999999999997</v>
          </cell>
          <cell r="AL1079">
            <v>4.9960000000000004</v>
          </cell>
          <cell r="AM1079">
            <v>10.44</v>
          </cell>
        </row>
        <row r="1080">
          <cell r="P1080">
            <v>1.077</v>
          </cell>
          <cell r="Q1080">
            <v>2.069</v>
          </cell>
          <cell r="R1080">
            <v>8.0839999999999996</v>
          </cell>
          <cell r="S1080">
            <v>0.746</v>
          </cell>
          <cell r="T1080">
            <v>27.352</v>
          </cell>
          <cell r="U1080">
            <v>0.92300000000000004</v>
          </cell>
          <cell r="V1080">
            <v>5.2380000000000004</v>
          </cell>
          <cell r="W1080">
            <v>6.7380000000000004</v>
          </cell>
          <cell r="X1080">
            <v>5.8380000000000001</v>
          </cell>
          <cell r="Y1080">
            <v>5.5380000000000003</v>
          </cell>
          <cell r="Z1080">
            <v>11.153</v>
          </cell>
          <cell r="AA1080">
            <v>1.1976</v>
          </cell>
          <cell r="AB1080">
            <v>10.83</v>
          </cell>
          <cell r="AC1080">
            <v>6.4610000000000003</v>
          </cell>
          <cell r="AD1080">
            <v>2.6920000000000002</v>
          </cell>
          <cell r="AE1080">
            <v>26.952000000000002</v>
          </cell>
          <cell r="AF1080">
            <v>3.0034999999999998</v>
          </cell>
          <cell r="AG1080">
            <v>14.422000000000001</v>
          </cell>
          <cell r="AH1080">
            <v>2.3690000000000002</v>
          </cell>
          <cell r="AI1080">
            <v>14.022</v>
          </cell>
          <cell r="AJ1080">
            <v>14.845000000000001</v>
          </cell>
          <cell r="AK1080">
            <v>4.6920000000000002</v>
          </cell>
          <cell r="AL1080">
            <v>4.992</v>
          </cell>
          <cell r="AM1080">
            <v>10.43</v>
          </cell>
        </row>
        <row r="1081">
          <cell r="P1081">
            <v>1.0780000000000001</v>
          </cell>
          <cell r="Q1081">
            <v>2.0659999999999998</v>
          </cell>
          <cell r="R1081">
            <v>8.0760000000000005</v>
          </cell>
          <cell r="S1081">
            <v>0.74399999999999999</v>
          </cell>
          <cell r="T1081">
            <v>27.327999999999999</v>
          </cell>
          <cell r="U1081">
            <v>0.92200000000000004</v>
          </cell>
          <cell r="V1081">
            <v>5.2320000000000002</v>
          </cell>
          <cell r="W1081">
            <v>6.7320000000000002</v>
          </cell>
          <cell r="X1081">
            <v>5.8319999999999999</v>
          </cell>
          <cell r="Y1081">
            <v>5.532</v>
          </cell>
          <cell r="Z1081">
            <v>11.141999999999999</v>
          </cell>
          <cell r="AA1081">
            <v>1.1963999999999999</v>
          </cell>
          <cell r="AB1081">
            <v>10.82</v>
          </cell>
          <cell r="AC1081">
            <v>6.4539999999999997</v>
          </cell>
          <cell r="AD1081">
            <v>2.6880000000000002</v>
          </cell>
          <cell r="AE1081">
            <v>26.928000000000001</v>
          </cell>
          <cell r="AF1081">
            <v>2.9990000000000001</v>
          </cell>
          <cell r="AG1081">
            <v>14.407999999999999</v>
          </cell>
          <cell r="AH1081">
            <v>2.3660000000000001</v>
          </cell>
          <cell r="AI1081">
            <v>14.007999999999999</v>
          </cell>
          <cell r="AJ1081">
            <v>14.83</v>
          </cell>
          <cell r="AK1081">
            <v>4.6879999999999997</v>
          </cell>
          <cell r="AL1081">
            <v>4.9880000000000004</v>
          </cell>
          <cell r="AM1081">
            <v>10.42</v>
          </cell>
        </row>
        <row r="1082">
          <cell r="P1082">
            <v>1.079</v>
          </cell>
          <cell r="Q1082">
            <v>2.0630000000000002</v>
          </cell>
          <cell r="R1082">
            <v>8.0679999999999996</v>
          </cell>
          <cell r="S1082">
            <v>0.74199999999999999</v>
          </cell>
          <cell r="T1082">
            <v>27.303999999999998</v>
          </cell>
          <cell r="U1082">
            <v>0.92100000000000004</v>
          </cell>
          <cell r="V1082">
            <v>5.226</v>
          </cell>
          <cell r="W1082">
            <v>6.726</v>
          </cell>
          <cell r="X1082">
            <v>5.8259999999999996</v>
          </cell>
          <cell r="Y1082">
            <v>5.5259999999999998</v>
          </cell>
          <cell r="Z1082">
            <v>11.131</v>
          </cell>
          <cell r="AA1082">
            <v>1.1952</v>
          </cell>
          <cell r="AB1082">
            <v>10.81</v>
          </cell>
          <cell r="AC1082">
            <v>6.4470000000000001</v>
          </cell>
          <cell r="AD1082">
            <v>2.6840000000000002</v>
          </cell>
          <cell r="AE1082">
            <v>26.904</v>
          </cell>
          <cell r="AF1082">
            <v>2.9944999999999999</v>
          </cell>
          <cell r="AG1082">
            <v>14.394</v>
          </cell>
          <cell r="AH1082">
            <v>2.363</v>
          </cell>
          <cell r="AI1082">
            <v>13.994</v>
          </cell>
          <cell r="AJ1082">
            <v>14.815</v>
          </cell>
          <cell r="AK1082">
            <v>4.6840000000000002</v>
          </cell>
          <cell r="AL1082">
            <v>4.984</v>
          </cell>
          <cell r="AM1082">
            <v>10.41</v>
          </cell>
        </row>
        <row r="1083">
          <cell r="P1083">
            <v>1.08</v>
          </cell>
          <cell r="Q1083">
            <v>2.06</v>
          </cell>
          <cell r="R1083">
            <v>8.06</v>
          </cell>
          <cell r="S1083">
            <v>0.74</v>
          </cell>
          <cell r="T1083">
            <v>27.28</v>
          </cell>
          <cell r="U1083">
            <v>0.92</v>
          </cell>
          <cell r="V1083">
            <v>5.22</v>
          </cell>
          <cell r="W1083">
            <v>6.72</v>
          </cell>
          <cell r="X1083">
            <v>5.82</v>
          </cell>
          <cell r="Y1083">
            <v>5.52</v>
          </cell>
          <cell r="Z1083">
            <v>11.12</v>
          </cell>
          <cell r="AA1083">
            <v>1.194</v>
          </cell>
          <cell r="AB1083">
            <v>10.8</v>
          </cell>
          <cell r="AC1083">
            <v>6.44</v>
          </cell>
          <cell r="AD1083">
            <v>2.68</v>
          </cell>
          <cell r="AE1083">
            <v>26.88</v>
          </cell>
          <cell r="AF1083">
            <v>2.99</v>
          </cell>
          <cell r="AG1083">
            <v>14.38</v>
          </cell>
          <cell r="AH1083">
            <v>2.36</v>
          </cell>
          <cell r="AI1083">
            <v>13.98</v>
          </cell>
          <cell r="AJ1083">
            <v>14.8</v>
          </cell>
          <cell r="AK1083">
            <v>4.68</v>
          </cell>
          <cell r="AL1083">
            <v>4.9800000000000004</v>
          </cell>
          <cell r="AM1083">
            <v>10.4</v>
          </cell>
        </row>
        <row r="1084">
          <cell r="P1084">
            <v>1.081</v>
          </cell>
          <cell r="Q1084">
            <v>2.0569999999999999</v>
          </cell>
          <cell r="R1084">
            <v>8.0519999999999996</v>
          </cell>
          <cell r="S1084">
            <v>0.73799999999999999</v>
          </cell>
          <cell r="T1084">
            <v>27.256</v>
          </cell>
          <cell r="U1084">
            <v>0.91900000000000004</v>
          </cell>
          <cell r="V1084">
            <v>5.2140000000000004</v>
          </cell>
          <cell r="W1084">
            <v>6.7140000000000004</v>
          </cell>
          <cell r="X1084">
            <v>5.8140000000000001</v>
          </cell>
          <cell r="Y1084">
            <v>5.5140000000000002</v>
          </cell>
          <cell r="Z1084">
            <v>11.109</v>
          </cell>
          <cell r="AA1084">
            <v>1.1928000000000001</v>
          </cell>
          <cell r="AB1084">
            <v>10.79</v>
          </cell>
          <cell r="AC1084">
            <v>6.4329999999999998</v>
          </cell>
          <cell r="AD1084">
            <v>2.6760000000000002</v>
          </cell>
          <cell r="AE1084">
            <v>26.856000000000002</v>
          </cell>
          <cell r="AF1084">
            <v>2.9855</v>
          </cell>
          <cell r="AG1084">
            <v>14.366</v>
          </cell>
          <cell r="AH1084">
            <v>2.3570000000000002</v>
          </cell>
          <cell r="AI1084">
            <v>13.965999999999999</v>
          </cell>
          <cell r="AJ1084">
            <v>14.785</v>
          </cell>
          <cell r="AK1084">
            <v>4.6760000000000002</v>
          </cell>
          <cell r="AL1084">
            <v>4.976</v>
          </cell>
          <cell r="AM1084">
            <v>10.39</v>
          </cell>
        </row>
        <row r="1085">
          <cell r="P1085">
            <v>1.0820000000000001</v>
          </cell>
          <cell r="Q1085">
            <v>2.0539999999999998</v>
          </cell>
          <cell r="R1085">
            <v>8.0440000000000005</v>
          </cell>
          <cell r="S1085">
            <v>0.73599999999999999</v>
          </cell>
          <cell r="T1085">
            <v>27.231999999999999</v>
          </cell>
          <cell r="U1085">
            <v>0.91800000000000004</v>
          </cell>
          <cell r="V1085">
            <v>5.2080000000000002</v>
          </cell>
          <cell r="W1085">
            <v>6.7080000000000002</v>
          </cell>
          <cell r="X1085">
            <v>5.8079999999999998</v>
          </cell>
          <cell r="Y1085">
            <v>5.508</v>
          </cell>
          <cell r="Z1085">
            <v>11.098000000000001</v>
          </cell>
          <cell r="AA1085">
            <v>1.1916</v>
          </cell>
          <cell r="AB1085">
            <v>10.78</v>
          </cell>
          <cell r="AC1085">
            <v>6.4260000000000002</v>
          </cell>
          <cell r="AD1085">
            <v>2.6720000000000002</v>
          </cell>
          <cell r="AE1085">
            <v>26.832000000000001</v>
          </cell>
          <cell r="AF1085">
            <v>2.9809999999999999</v>
          </cell>
          <cell r="AG1085">
            <v>14.352</v>
          </cell>
          <cell r="AH1085">
            <v>2.3540000000000001</v>
          </cell>
          <cell r="AI1085">
            <v>13.952</v>
          </cell>
          <cell r="AJ1085">
            <v>14.77</v>
          </cell>
          <cell r="AK1085">
            <v>4.6719999999999997</v>
          </cell>
          <cell r="AL1085">
            <v>4.9720000000000004</v>
          </cell>
          <cell r="AM1085">
            <v>10.38</v>
          </cell>
        </row>
        <row r="1086">
          <cell r="P1086">
            <v>1.083</v>
          </cell>
          <cell r="Q1086">
            <v>2.0510000000000002</v>
          </cell>
          <cell r="R1086">
            <v>8.0359999999999996</v>
          </cell>
          <cell r="S1086">
            <v>0.73399999999999999</v>
          </cell>
          <cell r="T1086">
            <v>27.207999999999998</v>
          </cell>
          <cell r="U1086">
            <v>0.91700000000000004</v>
          </cell>
          <cell r="V1086">
            <v>5.202</v>
          </cell>
          <cell r="W1086">
            <v>6.702</v>
          </cell>
          <cell r="X1086">
            <v>5.8019999999999996</v>
          </cell>
          <cell r="Y1086">
            <v>5.5019999999999998</v>
          </cell>
          <cell r="Z1086">
            <v>11.087</v>
          </cell>
          <cell r="AA1086">
            <v>1.1903999999999999</v>
          </cell>
          <cell r="AB1086">
            <v>10.77</v>
          </cell>
          <cell r="AC1086">
            <v>6.4189999999999996</v>
          </cell>
          <cell r="AD1086">
            <v>2.6680000000000001</v>
          </cell>
          <cell r="AE1086">
            <v>26.808</v>
          </cell>
          <cell r="AF1086">
            <v>2.9765000000000001</v>
          </cell>
          <cell r="AG1086">
            <v>14.337999999999999</v>
          </cell>
          <cell r="AH1086">
            <v>2.351</v>
          </cell>
          <cell r="AI1086">
            <v>13.938000000000001</v>
          </cell>
          <cell r="AJ1086">
            <v>14.755000000000001</v>
          </cell>
          <cell r="AK1086">
            <v>4.6680000000000001</v>
          </cell>
          <cell r="AL1086">
            <v>4.968</v>
          </cell>
          <cell r="AM1086">
            <v>10.37</v>
          </cell>
        </row>
        <row r="1087">
          <cell r="P1087">
            <v>1.0840000000000001</v>
          </cell>
          <cell r="Q1087">
            <v>2.048</v>
          </cell>
          <cell r="R1087">
            <v>8.0280000000000005</v>
          </cell>
          <cell r="S1087">
            <v>0.73199999999999998</v>
          </cell>
          <cell r="T1087">
            <v>27.184000000000001</v>
          </cell>
          <cell r="U1087">
            <v>0.91600000000000004</v>
          </cell>
          <cell r="V1087">
            <v>5.1959999999999997</v>
          </cell>
          <cell r="W1087">
            <v>6.6959999999999997</v>
          </cell>
          <cell r="X1087">
            <v>5.7960000000000003</v>
          </cell>
          <cell r="Y1087">
            <v>5.4960000000000004</v>
          </cell>
          <cell r="Z1087">
            <v>11.076000000000001</v>
          </cell>
          <cell r="AA1087">
            <v>1.1892</v>
          </cell>
          <cell r="AB1087">
            <v>10.76</v>
          </cell>
          <cell r="AC1087">
            <v>6.4119999999999999</v>
          </cell>
          <cell r="AD1087">
            <v>2.6640000000000001</v>
          </cell>
          <cell r="AE1087">
            <v>26.783999999999999</v>
          </cell>
          <cell r="AF1087">
            <v>2.972</v>
          </cell>
          <cell r="AG1087">
            <v>14.324</v>
          </cell>
          <cell r="AH1087">
            <v>2.3479999999999999</v>
          </cell>
          <cell r="AI1087">
            <v>13.923999999999999</v>
          </cell>
          <cell r="AJ1087">
            <v>14.74</v>
          </cell>
          <cell r="AK1087">
            <v>4.6639999999999997</v>
          </cell>
          <cell r="AL1087">
            <v>4.9640000000000004</v>
          </cell>
          <cell r="AM1087">
            <v>10.36</v>
          </cell>
        </row>
        <row r="1088">
          <cell r="P1088">
            <v>1.085</v>
          </cell>
          <cell r="Q1088">
            <v>2.0449999999999999</v>
          </cell>
          <cell r="R1088">
            <v>8.02</v>
          </cell>
          <cell r="S1088">
            <v>0.73</v>
          </cell>
          <cell r="T1088">
            <v>27.16</v>
          </cell>
          <cell r="U1088">
            <v>0.91500000000000004</v>
          </cell>
          <cell r="V1088">
            <v>5.19</v>
          </cell>
          <cell r="W1088">
            <v>6.69</v>
          </cell>
          <cell r="X1088">
            <v>5.79</v>
          </cell>
          <cell r="Y1088">
            <v>5.49</v>
          </cell>
          <cell r="Z1088">
            <v>11.065</v>
          </cell>
          <cell r="AA1088">
            <v>1.1879999999999999</v>
          </cell>
          <cell r="AB1088">
            <v>10.75</v>
          </cell>
          <cell r="AC1088">
            <v>6.4050000000000002</v>
          </cell>
          <cell r="AD1088">
            <v>2.66</v>
          </cell>
          <cell r="AE1088">
            <v>26.76</v>
          </cell>
          <cell r="AF1088">
            <v>2.9674999999999998</v>
          </cell>
          <cell r="AG1088">
            <v>14.31</v>
          </cell>
          <cell r="AH1088">
            <v>2.3450000000000002</v>
          </cell>
          <cell r="AI1088">
            <v>13.91</v>
          </cell>
          <cell r="AJ1088">
            <v>14.725</v>
          </cell>
          <cell r="AK1088">
            <v>4.66</v>
          </cell>
          <cell r="AL1088">
            <v>4.96</v>
          </cell>
          <cell r="AM1088">
            <v>10.35</v>
          </cell>
        </row>
        <row r="1089">
          <cell r="P1089">
            <v>1.0860000000000001</v>
          </cell>
          <cell r="Q1089">
            <v>2.0419999999999998</v>
          </cell>
          <cell r="R1089">
            <v>8.0120000000000005</v>
          </cell>
          <cell r="S1089">
            <v>0.72799999999999998</v>
          </cell>
          <cell r="T1089">
            <v>27.135999999999999</v>
          </cell>
          <cell r="U1089">
            <v>0.91400000000000003</v>
          </cell>
          <cell r="V1089">
            <v>5.1840000000000002</v>
          </cell>
          <cell r="W1089">
            <v>6.6840000000000002</v>
          </cell>
          <cell r="X1089">
            <v>5.7839999999999998</v>
          </cell>
          <cell r="Y1089">
            <v>5.484</v>
          </cell>
          <cell r="Z1089">
            <v>11.054</v>
          </cell>
          <cell r="AA1089">
            <v>1.1868000000000001</v>
          </cell>
          <cell r="AB1089">
            <v>10.74</v>
          </cell>
          <cell r="AC1089">
            <v>6.3979999999999997</v>
          </cell>
          <cell r="AD1089">
            <v>2.6560000000000001</v>
          </cell>
          <cell r="AE1089">
            <v>26.736000000000001</v>
          </cell>
          <cell r="AF1089">
            <v>2.9630000000000001</v>
          </cell>
          <cell r="AG1089">
            <v>14.295999999999999</v>
          </cell>
          <cell r="AH1089">
            <v>2.3420000000000001</v>
          </cell>
          <cell r="AI1089">
            <v>13.896000000000001</v>
          </cell>
          <cell r="AJ1089">
            <v>14.71</v>
          </cell>
          <cell r="AK1089">
            <v>4.6559999999999997</v>
          </cell>
          <cell r="AL1089">
            <v>4.9560000000000004</v>
          </cell>
          <cell r="AM1089">
            <v>10.34</v>
          </cell>
        </row>
        <row r="1090">
          <cell r="P1090">
            <v>1.087</v>
          </cell>
          <cell r="Q1090">
            <v>2.0390000000000001</v>
          </cell>
          <cell r="R1090">
            <v>8.0039999999999996</v>
          </cell>
          <cell r="S1090">
            <v>0.72599999999999998</v>
          </cell>
          <cell r="T1090">
            <v>27.111999999999998</v>
          </cell>
          <cell r="U1090">
            <v>0.91300000000000003</v>
          </cell>
          <cell r="V1090">
            <v>5.1779999999999999</v>
          </cell>
          <cell r="W1090">
            <v>6.6779999999999999</v>
          </cell>
          <cell r="X1090">
            <v>5.7779999999999996</v>
          </cell>
          <cell r="Y1090">
            <v>5.4779999999999998</v>
          </cell>
          <cell r="Z1090">
            <v>11.042999999999999</v>
          </cell>
          <cell r="AA1090">
            <v>1.1856</v>
          </cell>
          <cell r="AB1090">
            <v>10.73</v>
          </cell>
          <cell r="AC1090">
            <v>6.391</v>
          </cell>
          <cell r="AD1090">
            <v>2.6520000000000001</v>
          </cell>
          <cell r="AE1090">
            <v>26.712</v>
          </cell>
          <cell r="AF1090">
            <v>2.9584999999999999</v>
          </cell>
          <cell r="AG1090">
            <v>14.282</v>
          </cell>
          <cell r="AH1090">
            <v>2.339</v>
          </cell>
          <cell r="AI1090">
            <v>13.882</v>
          </cell>
          <cell r="AJ1090">
            <v>14.695</v>
          </cell>
          <cell r="AK1090">
            <v>4.6520000000000001</v>
          </cell>
          <cell r="AL1090">
            <v>4.952</v>
          </cell>
          <cell r="AM1090">
            <v>10.33</v>
          </cell>
        </row>
        <row r="1091">
          <cell r="P1091">
            <v>1.0880000000000001</v>
          </cell>
          <cell r="Q1091">
            <v>2.036</v>
          </cell>
          <cell r="R1091">
            <v>7.9960000000000004</v>
          </cell>
          <cell r="S1091">
            <v>0.72399999999999998</v>
          </cell>
          <cell r="T1091">
            <v>27.088000000000001</v>
          </cell>
          <cell r="U1091">
            <v>0.91200000000000003</v>
          </cell>
          <cell r="V1091">
            <v>5.1719999999999997</v>
          </cell>
          <cell r="W1091">
            <v>6.6719999999999997</v>
          </cell>
          <cell r="X1091">
            <v>5.7720000000000002</v>
          </cell>
          <cell r="Y1091">
            <v>5.4720000000000004</v>
          </cell>
          <cell r="Z1091">
            <v>11.032</v>
          </cell>
          <cell r="AA1091">
            <v>1.1843999999999999</v>
          </cell>
          <cell r="AB1091">
            <v>10.72</v>
          </cell>
          <cell r="AC1091">
            <v>6.3840000000000003</v>
          </cell>
          <cell r="AD1091">
            <v>2.6480000000000001</v>
          </cell>
          <cell r="AE1091">
            <v>26.687999999999999</v>
          </cell>
          <cell r="AF1091">
            <v>2.9540000000000002</v>
          </cell>
          <cell r="AG1091">
            <v>14.268000000000001</v>
          </cell>
          <cell r="AH1091">
            <v>2.3359999999999999</v>
          </cell>
          <cell r="AI1091">
            <v>13.868</v>
          </cell>
          <cell r="AJ1091">
            <v>14.68</v>
          </cell>
          <cell r="AK1091">
            <v>4.6479999999999997</v>
          </cell>
          <cell r="AL1091">
            <v>4.9480000000000004</v>
          </cell>
          <cell r="AM1091">
            <v>10.32</v>
          </cell>
        </row>
        <row r="1092">
          <cell r="P1092">
            <v>1.089</v>
          </cell>
          <cell r="Q1092">
            <v>2.0329999999999999</v>
          </cell>
          <cell r="R1092">
            <v>7.9880000000000004</v>
          </cell>
          <cell r="S1092">
            <v>0.72199999999999998</v>
          </cell>
          <cell r="T1092">
            <v>27.064</v>
          </cell>
          <cell r="U1092">
            <v>0.91100000000000003</v>
          </cell>
          <cell r="V1092">
            <v>5.1660000000000004</v>
          </cell>
          <cell r="W1092">
            <v>6.6660000000000004</v>
          </cell>
          <cell r="X1092">
            <v>5.766</v>
          </cell>
          <cell r="Y1092">
            <v>5.4660000000000002</v>
          </cell>
          <cell r="Z1092">
            <v>11.021000000000001</v>
          </cell>
          <cell r="AA1092">
            <v>1.1832</v>
          </cell>
          <cell r="AB1092">
            <v>10.71</v>
          </cell>
          <cell r="AC1092">
            <v>6.3769999999999998</v>
          </cell>
          <cell r="AD1092">
            <v>2.6440000000000001</v>
          </cell>
          <cell r="AE1092">
            <v>26.664000000000001</v>
          </cell>
          <cell r="AF1092">
            <v>2.9495</v>
          </cell>
          <cell r="AG1092">
            <v>14.254</v>
          </cell>
          <cell r="AH1092">
            <v>2.3330000000000002</v>
          </cell>
          <cell r="AI1092">
            <v>13.853999999999999</v>
          </cell>
          <cell r="AJ1092">
            <v>14.664999999999999</v>
          </cell>
          <cell r="AK1092">
            <v>4.6440000000000001</v>
          </cell>
          <cell r="AL1092">
            <v>4.944</v>
          </cell>
          <cell r="AM1092">
            <v>10.31</v>
          </cell>
        </row>
        <row r="1093">
          <cell r="P1093">
            <v>1.0900000000000001</v>
          </cell>
          <cell r="Q1093">
            <v>2.0299999999999998</v>
          </cell>
          <cell r="R1093">
            <v>7.98</v>
          </cell>
          <cell r="S1093">
            <v>0.72</v>
          </cell>
          <cell r="T1093">
            <v>27.04</v>
          </cell>
          <cell r="U1093">
            <v>0.91</v>
          </cell>
          <cell r="V1093">
            <v>5.16</v>
          </cell>
          <cell r="W1093">
            <v>6.66</v>
          </cell>
          <cell r="X1093">
            <v>5.76</v>
          </cell>
          <cell r="Y1093">
            <v>5.46</v>
          </cell>
          <cell r="Z1093">
            <v>11.01</v>
          </cell>
          <cell r="AA1093">
            <v>1.1819999999999999</v>
          </cell>
          <cell r="AB1093">
            <v>10.7</v>
          </cell>
          <cell r="AC1093">
            <v>6.37</v>
          </cell>
          <cell r="AD1093">
            <v>2.64</v>
          </cell>
          <cell r="AE1093">
            <v>26.64</v>
          </cell>
          <cell r="AF1093">
            <v>2.9449999999999998</v>
          </cell>
          <cell r="AG1093">
            <v>14.24</v>
          </cell>
          <cell r="AH1093">
            <v>2.33</v>
          </cell>
          <cell r="AI1093">
            <v>13.84</v>
          </cell>
          <cell r="AJ1093">
            <v>14.65</v>
          </cell>
          <cell r="AK1093">
            <v>4.6399999999999997</v>
          </cell>
          <cell r="AL1093">
            <v>4.9400000000000004</v>
          </cell>
          <cell r="AM1093">
            <v>10.3</v>
          </cell>
        </row>
        <row r="1094">
          <cell r="P1094">
            <v>1.091</v>
          </cell>
          <cell r="Q1094">
            <v>2.0270000000000001</v>
          </cell>
          <cell r="R1094">
            <v>7.9720000000000004</v>
          </cell>
          <cell r="S1094">
            <v>0.71799999999999997</v>
          </cell>
          <cell r="T1094">
            <v>27.015999999999998</v>
          </cell>
          <cell r="U1094">
            <v>0.90900000000000003</v>
          </cell>
          <cell r="V1094">
            <v>5.1539999999999999</v>
          </cell>
          <cell r="W1094">
            <v>6.6539999999999999</v>
          </cell>
          <cell r="X1094">
            <v>5.7539999999999996</v>
          </cell>
          <cell r="Y1094">
            <v>5.4539999999999997</v>
          </cell>
          <cell r="Z1094">
            <v>10.999000000000001</v>
          </cell>
          <cell r="AA1094">
            <v>1.1808000000000001</v>
          </cell>
          <cell r="AB1094">
            <v>10.69</v>
          </cell>
          <cell r="AC1094">
            <v>6.3630000000000004</v>
          </cell>
          <cell r="AD1094">
            <v>2.6360000000000001</v>
          </cell>
          <cell r="AE1094">
            <v>26.616</v>
          </cell>
          <cell r="AF1094">
            <v>2.9405000000000001</v>
          </cell>
          <cell r="AG1094">
            <v>14.226000000000001</v>
          </cell>
          <cell r="AH1094">
            <v>2.327</v>
          </cell>
          <cell r="AI1094">
            <v>13.826000000000001</v>
          </cell>
          <cell r="AJ1094">
            <v>14.635</v>
          </cell>
          <cell r="AK1094">
            <v>4.6360000000000001</v>
          </cell>
          <cell r="AL1094">
            <v>4.9359999999999999</v>
          </cell>
          <cell r="AM1094">
            <v>10.29</v>
          </cell>
        </row>
        <row r="1095">
          <cell r="P1095">
            <v>1.0920000000000001</v>
          </cell>
          <cell r="Q1095">
            <v>2.024</v>
          </cell>
          <cell r="R1095">
            <v>7.9640000000000004</v>
          </cell>
          <cell r="S1095">
            <v>0.71599999999999997</v>
          </cell>
          <cell r="T1095">
            <v>26.992000000000001</v>
          </cell>
          <cell r="U1095">
            <v>0.90800000000000003</v>
          </cell>
          <cell r="V1095">
            <v>5.1479999999999997</v>
          </cell>
          <cell r="W1095">
            <v>6.6479999999999997</v>
          </cell>
          <cell r="X1095">
            <v>5.7480000000000002</v>
          </cell>
          <cell r="Y1095">
            <v>5.4480000000000004</v>
          </cell>
          <cell r="Z1095">
            <v>10.988</v>
          </cell>
          <cell r="AA1095">
            <v>1.1796</v>
          </cell>
          <cell r="AB1095">
            <v>10.68</v>
          </cell>
          <cell r="AC1095">
            <v>6.3559999999999999</v>
          </cell>
          <cell r="AD1095">
            <v>2.6320000000000001</v>
          </cell>
          <cell r="AE1095">
            <v>26.591999999999999</v>
          </cell>
          <cell r="AF1095">
            <v>2.9359999999999999</v>
          </cell>
          <cell r="AG1095">
            <v>14.212</v>
          </cell>
          <cell r="AH1095">
            <v>2.3239999999999998</v>
          </cell>
          <cell r="AI1095">
            <v>13.811999999999999</v>
          </cell>
          <cell r="AJ1095">
            <v>14.62</v>
          </cell>
          <cell r="AK1095">
            <v>4.6319999999999997</v>
          </cell>
          <cell r="AL1095">
            <v>4.9320000000000004</v>
          </cell>
          <cell r="AM1095">
            <v>10.28</v>
          </cell>
        </row>
        <row r="1096">
          <cell r="P1096">
            <v>1.093</v>
          </cell>
          <cell r="Q1096">
            <v>2.0209999999999999</v>
          </cell>
          <cell r="R1096">
            <v>7.9560000000000004</v>
          </cell>
          <cell r="S1096">
            <v>0.71399999999999997</v>
          </cell>
          <cell r="T1096">
            <v>26.968</v>
          </cell>
          <cell r="U1096">
            <v>0.90700000000000003</v>
          </cell>
          <cell r="V1096">
            <v>5.1420000000000003</v>
          </cell>
          <cell r="W1096">
            <v>6.6420000000000003</v>
          </cell>
          <cell r="X1096">
            <v>5.742</v>
          </cell>
          <cell r="Y1096">
            <v>5.4420000000000002</v>
          </cell>
          <cell r="Z1096">
            <v>10.977</v>
          </cell>
          <cell r="AA1096">
            <v>1.1783999999999999</v>
          </cell>
          <cell r="AB1096">
            <v>10.67</v>
          </cell>
          <cell r="AC1096">
            <v>6.3490000000000002</v>
          </cell>
          <cell r="AD1096">
            <v>2.6280000000000001</v>
          </cell>
          <cell r="AE1096">
            <v>26.568000000000001</v>
          </cell>
          <cell r="AF1096">
            <v>2.9315000000000002</v>
          </cell>
          <cell r="AG1096">
            <v>14.198</v>
          </cell>
          <cell r="AH1096">
            <v>2.3210000000000002</v>
          </cell>
          <cell r="AI1096">
            <v>13.798</v>
          </cell>
          <cell r="AJ1096">
            <v>14.605</v>
          </cell>
          <cell r="AK1096">
            <v>4.6280000000000001</v>
          </cell>
          <cell r="AL1096">
            <v>4.9279999999999999</v>
          </cell>
          <cell r="AM1096">
            <v>10.27</v>
          </cell>
        </row>
        <row r="1097">
          <cell r="P1097">
            <v>1.0940000000000001</v>
          </cell>
          <cell r="Q1097">
            <v>2.0179999999999998</v>
          </cell>
          <cell r="R1097">
            <v>7.9480000000000004</v>
          </cell>
          <cell r="S1097">
            <v>0.71199999999999997</v>
          </cell>
          <cell r="T1097">
            <v>26.943999999999999</v>
          </cell>
          <cell r="U1097">
            <v>0.90600000000000003</v>
          </cell>
          <cell r="V1097">
            <v>5.1360000000000001</v>
          </cell>
          <cell r="W1097">
            <v>6.6360000000000001</v>
          </cell>
          <cell r="X1097">
            <v>5.7359999999999998</v>
          </cell>
          <cell r="Y1097">
            <v>5.4359999999999999</v>
          </cell>
          <cell r="Z1097">
            <v>10.965999999999999</v>
          </cell>
          <cell r="AA1097">
            <v>1.1772</v>
          </cell>
          <cell r="AB1097">
            <v>10.66</v>
          </cell>
          <cell r="AC1097">
            <v>6.3419999999999996</v>
          </cell>
          <cell r="AD1097">
            <v>2.6240000000000001</v>
          </cell>
          <cell r="AE1097">
            <v>26.544</v>
          </cell>
          <cell r="AF1097">
            <v>2.927</v>
          </cell>
          <cell r="AG1097">
            <v>14.183999999999999</v>
          </cell>
          <cell r="AH1097">
            <v>2.3180000000000001</v>
          </cell>
          <cell r="AI1097">
            <v>13.784000000000001</v>
          </cell>
          <cell r="AJ1097">
            <v>14.59</v>
          </cell>
          <cell r="AK1097">
            <v>4.6239999999999997</v>
          </cell>
          <cell r="AL1097">
            <v>4.9240000000000004</v>
          </cell>
          <cell r="AM1097">
            <v>10.26</v>
          </cell>
        </row>
        <row r="1098">
          <cell r="P1098">
            <v>1.095</v>
          </cell>
          <cell r="Q1098">
            <v>2.0150000000000001</v>
          </cell>
          <cell r="R1098">
            <v>7.94</v>
          </cell>
          <cell r="S1098">
            <v>0.71</v>
          </cell>
          <cell r="T1098">
            <v>26.92</v>
          </cell>
          <cell r="U1098">
            <v>0.90500000000000003</v>
          </cell>
          <cell r="V1098">
            <v>5.13</v>
          </cell>
          <cell r="W1098">
            <v>6.63</v>
          </cell>
          <cell r="X1098">
            <v>5.73</v>
          </cell>
          <cell r="Y1098">
            <v>5.43</v>
          </cell>
          <cell r="Z1098">
            <v>10.955</v>
          </cell>
          <cell r="AA1098">
            <v>1.1759999999999999</v>
          </cell>
          <cell r="AB1098">
            <v>10.65</v>
          </cell>
          <cell r="AC1098">
            <v>6.335</v>
          </cell>
          <cell r="AD1098">
            <v>2.62</v>
          </cell>
          <cell r="AE1098">
            <v>26.52</v>
          </cell>
          <cell r="AF1098">
            <v>2.9224999999999999</v>
          </cell>
          <cell r="AG1098">
            <v>14.17</v>
          </cell>
          <cell r="AH1098">
            <v>2.3149999999999999</v>
          </cell>
          <cell r="AI1098">
            <v>13.77</v>
          </cell>
          <cell r="AJ1098">
            <v>14.574999999999999</v>
          </cell>
          <cell r="AK1098">
            <v>4.62</v>
          </cell>
          <cell r="AL1098">
            <v>4.92</v>
          </cell>
          <cell r="AM1098">
            <v>10.25</v>
          </cell>
        </row>
        <row r="1099">
          <cell r="P1099">
            <v>1.0960000000000001</v>
          </cell>
          <cell r="Q1099">
            <v>2.012</v>
          </cell>
          <cell r="R1099">
            <v>7.9320000000000004</v>
          </cell>
          <cell r="S1099">
            <v>0.70799999999999996</v>
          </cell>
          <cell r="T1099">
            <v>26.896000000000001</v>
          </cell>
          <cell r="U1099">
            <v>0.90400000000000003</v>
          </cell>
          <cell r="V1099">
            <v>5.1239999999999997</v>
          </cell>
          <cell r="W1099">
            <v>6.6239999999999997</v>
          </cell>
          <cell r="X1099">
            <v>5.7240000000000002</v>
          </cell>
          <cell r="Y1099">
            <v>5.4240000000000004</v>
          </cell>
          <cell r="Z1099">
            <v>10.944000000000001</v>
          </cell>
          <cell r="AA1099">
            <v>1.1748000000000001</v>
          </cell>
          <cell r="AB1099">
            <v>10.64</v>
          </cell>
          <cell r="AC1099">
            <v>6.3280000000000003</v>
          </cell>
          <cell r="AD1099">
            <v>2.6160000000000001</v>
          </cell>
          <cell r="AE1099">
            <v>26.495999999999999</v>
          </cell>
          <cell r="AF1099">
            <v>2.9180000000000001</v>
          </cell>
          <cell r="AG1099">
            <v>14.156000000000001</v>
          </cell>
          <cell r="AH1099">
            <v>2.3119999999999998</v>
          </cell>
          <cell r="AI1099">
            <v>13.756</v>
          </cell>
          <cell r="AJ1099">
            <v>14.56</v>
          </cell>
          <cell r="AK1099">
            <v>4.6159999999999997</v>
          </cell>
          <cell r="AL1099">
            <v>4.9160000000000004</v>
          </cell>
          <cell r="AM1099">
            <v>10.24</v>
          </cell>
        </row>
        <row r="1100">
          <cell r="P1100">
            <v>1.097</v>
          </cell>
          <cell r="Q1100">
            <v>2.0089999999999999</v>
          </cell>
          <cell r="R1100">
            <v>7.9240000000000004</v>
          </cell>
          <cell r="S1100">
            <v>0.70599999999999996</v>
          </cell>
          <cell r="T1100">
            <v>26.872</v>
          </cell>
          <cell r="U1100">
            <v>0.90300000000000002</v>
          </cell>
          <cell r="V1100">
            <v>5.1180000000000003</v>
          </cell>
          <cell r="W1100">
            <v>6.6180000000000003</v>
          </cell>
          <cell r="X1100">
            <v>5.718</v>
          </cell>
          <cell r="Y1100">
            <v>5.4180000000000001</v>
          </cell>
          <cell r="Z1100">
            <v>10.933</v>
          </cell>
          <cell r="AA1100">
            <v>1.1736</v>
          </cell>
          <cell r="AB1100">
            <v>10.63</v>
          </cell>
          <cell r="AC1100">
            <v>6.3209999999999997</v>
          </cell>
          <cell r="AD1100">
            <v>2.6120000000000001</v>
          </cell>
          <cell r="AE1100">
            <v>26.472000000000001</v>
          </cell>
          <cell r="AF1100">
            <v>2.9135</v>
          </cell>
          <cell r="AG1100">
            <v>14.141999999999999</v>
          </cell>
          <cell r="AH1100">
            <v>2.3090000000000002</v>
          </cell>
          <cell r="AI1100">
            <v>13.742000000000001</v>
          </cell>
          <cell r="AJ1100">
            <v>14.545</v>
          </cell>
          <cell r="AK1100">
            <v>4.6120000000000001</v>
          </cell>
          <cell r="AL1100">
            <v>4.9119999999999999</v>
          </cell>
          <cell r="AM1100">
            <v>10.23</v>
          </cell>
        </row>
        <row r="1101">
          <cell r="P1101">
            <v>1.0980000000000001</v>
          </cell>
          <cell r="Q1101">
            <v>2.0059999999999998</v>
          </cell>
          <cell r="R1101">
            <v>7.9160000000000004</v>
          </cell>
          <cell r="S1101">
            <v>0.70399999999999996</v>
          </cell>
          <cell r="T1101">
            <v>26.847999999999999</v>
          </cell>
          <cell r="U1101">
            <v>0.90200000000000002</v>
          </cell>
          <cell r="V1101">
            <v>5.1120000000000001</v>
          </cell>
          <cell r="W1101">
            <v>6.6120000000000001</v>
          </cell>
          <cell r="X1101">
            <v>5.7119999999999997</v>
          </cell>
          <cell r="Y1101">
            <v>5.4119999999999999</v>
          </cell>
          <cell r="Z1101">
            <v>10.922000000000001</v>
          </cell>
          <cell r="AA1101">
            <v>1.1724000000000001</v>
          </cell>
          <cell r="AB1101">
            <v>10.62</v>
          </cell>
          <cell r="AC1101">
            <v>6.3140000000000001</v>
          </cell>
          <cell r="AD1101">
            <v>2.6080000000000001</v>
          </cell>
          <cell r="AE1101">
            <v>26.448</v>
          </cell>
          <cell r="AF1101">
            <v>2.9089999999999998</v>
          </cell>
          <cell r="AG1101">
            <v>14.128</v>
          </cell>
          <cell r="AH1101">
            <v>2.306</v>
          </cell>
          <cell r="AI1101">
            <v>13.728</v>
          </cell>
          <cell r="AJ1101">
            <v>14.53</v>
          </cell>
          <cell r="AK1101">
            <v>4.6079999999999997</v>
          </cell>
          <cell r="AL1101">
            <v>4.9080000000000004</v>
          </cell>
          <cell r="AM1101">
            <v>10.220000000000001</v>
          </cell>
        </row>
        <row r="1102">
          <cell r="P1102">
            <v>1.099</v>
          </cell>
          <cell r="Q1102">
            <v>2.0030000000000001</v>
          </cell>
          <cell r="R1102">
            <v>7.9080000000000004</v>
          </cell>
          <cell r="S1102">
            <v>0.70199999999999996</v>
          </cell>
          <cell r="T1102">
            <v>26.824000000000002</v>
          </cell>
          <cell r="U1102">
            <v>0.90100000000000002</v>
          </cell>
          <cell r="V1102">
            <v>5.1059999999999999</v>
          </cell>
          <cell r="W1102">
            <v>6.6059999999999999</v>
          </cell>
          <cell r="X1102">
            <v>5.7060000000000004</v>
          </cell>
          <cell r="Y1102">
            <v>5.4059999999999997</v>
          </cell>
          <cell r="Z1102">
            <v>10.911</v>
          </cell>
          <cell r="AA1102">
            <v>1.1712</v>
          </cell>
          <cell r="AB1102">
            <v>10.61</v>
          </cell>
          <cell r="AC1102">
            <v>6.3070000000000004</v>
          </cell>
          <cell r="AD1102">
            <v>2.6040000000000001</v>
          </cell>
          <cell r="AE1102">
            <v>26.423999999999999</v>
          </cell>
          <cell r="AF1102">
            <v>2.9045000000000001</v>
          </cell>
          <cell r="AG1102">
            <v>14.114000000000001</v>
          </cell>
          <cell r="AH1102">
            <v>2.3029999999999999</v>
          </cell>
          <cell r="AI1102">
            <v>13.714</v>
          </cell>
          <cell r="AJ1102">
            <v>14.515000000000001</v>
          </cell>
          <cell r="AK1102">
            <v>4.6040000000000001</v>
          </cell>
          <cell r="AL1102">
            <v>4.9039999999999999</v>
          </cell>
          <cell r="AM1102">
            <v>10.210000000000001</v>
          </cell>
        </row>
        <row r="1103">
          <cell r="P1103">
            <v>1.1000000000000001</v>
          </cell>
          <cell r="Q1103">
            <v>2</v>
          </cell>
          <cell r="R1103">
            <v>7.9</v>
          </cell>
          <cell r="S1103">
            <v>0.7</v>
          </cell>
          <cell r="T1103">
            <v>26.8</v>
          </cell>
          <cell r="U1103">
            <v>0.9</v>
          </cell>
          <cell r="V1103">
            <v>5.0999999999999996</v>
          </cell>
          <cell r="W1103">
            <v>6.6</v>
          </cell>
          <cell r="X1103">
            <v>5.7</v>
          </cell>
          <cell r="Y1103">
            <v>5.4</v>
          </cell>
          <cell r="Z1103">
            <v>10.9</v>
          </cell>
          <cell r="AA1103">
            <v>1.17</v>
          </cell>
          <cell r="AB1103">
            <v>10.6</v>
          </cell>
          <cell r="AC1103">
            <v>6.3</v>
          </cell>
          <cell r="AD1103">
            <v>2.6</v>
          </cell>
          <cell r="AE1103">
            <v>26.4</v>
          </cell>
          <cell r="AF1103">
            <v>2.9</v>
          </cell>
          <cell r="AG1103">
            <v>14.1</v>
          </cell>
          <cell r="AH1103">
            <v>2.2999999999999998</v>
          </cell>
          <cell r="AI1103">
            <v>13.7</v>
          </cell>
          <cell r="AJ1103">
            <v>14.5</v>
          </cell>
          <cell r="AK1103">
            <v>4.5999999999999996</v>
          </cell>
          <cell r="AL1103">
            <v>4.9000000000000004</v>
          </cell>
          <cell r="AM1103">
            <v>10.199999999999999</v>
          </cell>
        </row>
        <row r="1104">
          <cell r="P1104">
            <v>1.101</v>
          </cell>
          <cell r="Q1104">
            <v>1.98</v>
          </cell>
          <cell r="R1104">
            <v>7.8940000000000001</v>
          </cell>
          <cell r="S1104">
            <v>0.69300000000000095</v>
          </cell>
          <cell r="T1104">
            <v>26.777799999999999</v>
          </cell>
          <cell r="U1104">
            <v>0.89100000000000101</v>
          </cell>
          <cell r="V1104">
            <v>5.0949999999999998</v>
          </cell>
          <cell r="W1104">
            <v>6.5940000000000003</v>
          </cell>
          <cell r="X1104">
            <v>5.6950000000000003</v>
          </cell>
          <cell r="Y1104">
            <v>5.3949999999999996</v>
          </cell>
          <cell r="Z1104">
            <v>10.891</v>
          </cell>
          <cell r="AA1104">
            <v>1.1583000000000001</v>
          </cell>
          <cell r="AB1104">
            <v>10.590999999999999</v>
          </cell>
          <cell r="AC1104">
            <v>6.2949999999999999</v>
          </cell>
          <cell r="AD1104">
            <v>2.5739999999999998</v>
          </cell>
          <cell r="AE1104">
            <v>26.381</v>
          </cell>
          <cell r="AF1104">
            <v>2.871</v>
          </cell>
          <cell r="AG1104">
            <v>14.089</v>
          </cell>
          <cell r="AH1104">
            <v>2.2770000000000001</v>
          </cell>
          <cell r="AI1104">
            <v>13.69</v>
          </cell>
          <cell r="AJ1104">
            <v>14.488</v>
          </cell>
          <cell r="AK1104">
            <v>4.5960000000000001</v>
          </cell>
          <cell r="AL1104">
            <v>4.8949999999999996</v>
          </cell>
          <cell r="AM1104">
            <v>10.191000000000001</v>
          </cell>
        </row>
        <row r="1105">
          <cell r="P1105">
            <v>1.1020000000000001</v>
          </cell>
          <cell r="Q1105">
            <v>1.96</v>
          </cell>
          <cell r="R1105">
            <v>7.8879999999999999</v>
          </cell>
          <cell r="S1105">
            <v>0.68600000000000005</v>
          </cell>
          <cell r="T1105">
            <v>26.755600000000001</v>
          </cell>
          <cell r="U1105">
            <v>0.88200000000000001</v>
          </cell>
          <cell r="V1105">
            <v>5.09</v>
          </cell>
          <cell r="W1105">
            <v>6.5880000000000001</v>
          </cell>
          <cell r="X1105">
            <v>5.69</v>
          </cell>
          <cell r="Y1105">
            <v>5.39</v>
          </cell>
          <cell r="Z1105">
            <v>10.882</v>
          </cell>
          <cell r="AA1105">
            <v>1.1466000000000001</v>
          </cell>
          <cell r="AB1105">
            <v>10.582000000000001</v>
          </cell>
          <cell r="AC1105">
            <v>6.29</v>
          </cell>
          <cell r="AD1105">
            <v>2.548</v>
          </cell>
          <cell r="AE1105">
            <v>26.361999999999998</v>
          </cell>
          <cell r="AF1105">
            <v>2.8420000000000001</v>
          </cell>
          <cell r="AG1105">
            <v>14.077999999999999</v>
          </cell>
          <cell r="AH1105">
            <v>2.254</v>
          </cell>
          <cell r="AI1105">
            <v>13.68</v>
          </cell>
          <cell r="AJ1105">
            <v>14.476000000000001</v>
          </cell>
          <cell r="AK1105">
            <v>4.5919999999999996</v>
          </cell>
          <cell r="AL1105">
            <v>4.8899999999999997</v>
          </cell>
          <cell r="AM1105">
            <v>10.182</v>
          </cell>
        </row>
        <row r="1106">
          <cell r="P1106">
            <v>1.103</v>
          </cell>
          <cell r="Q1106">
            <v>1.94</v>
          </cell>
          <cell r="R1106">
            <v>7.8819999999999997</v>
          </cell>
          <cell r="S1106">
            <v>0.67900000000000105</v>
          </cell>
          <cell r="T1106">
            <v>26.7334</v>
          </cell>
          <cell r="U1106">
            <v>0.873000000000001</v>
          </cell>
          <cell r="V1106">
            <v>5.085</v>
          </cell>
          <cell r="W1106">
            <v>6.5819999999999999</v>
          </cell>
          <cell r="X1106">
            <v>5.6849999999999996</v>
          </cell>
          <cell r="Y1106">
            <v>5.3849999999999998</v>
          </cell>
          <cell r="Z1106">
            <v>10.872999999999999</v>
          </cell>
          <cell r="AA1106">
            <v>1.1349</v>
          </cell>
          <cell r="AB1106">
            <v>10.573</v>
          </cell>
          <cell r="AC1106">
            <v>6.2850000000000001</v>
          </cell>
          <cell r="AD1106">
            <v>2.5219999999999998</v>
          </cell>
          <cell r="AE1106">
            <v>26.343</v>
          </cell>
          <cell r="AF1106">
            <v>2.8130000000000002</v>
          </cell>
          <cell r="AG1106">
            <v>14.067</v>
          </cell>
          <cell r="AH1106">
            <v>2.2309999999999999</v>
          </cell>
          <cell r="AI1106">
            <v>13.67</v>
          </cell>
          <cell r="AJ1106">
            <v>14.464</v>
          </cell>
          <cell r="AK1106">
            <v>4.5880000000000001</v>
          </cell>
          <cell r="AL1106">
            <v>4.8849999999999998</v>
          </cell>
          <cell r="AM1106">
            <v>10.173</v>
          </cell>
        </row>
        <row r="1107">
          <cell r="P1107">
            <v>1.1040000000000001</v>
          </cell>
          <cell r="Q1107">
            <v>1.92</v>
          </cell>
          <cell r="R1107">
            <v>7.8760000000000003</v>
          </cell>
          <cell r="S1107">
            <v>0.67200000000000004</v>
          </cell>
          <cell r="T1107">
            <v>26.711200000000002</v>
          </cell>
          <cell r="U1107">
            <v>0.86399999999999999</v>
          </cell>
          <cell r="V1107">
            <v>5.08</v>
          </cell>
          <cell r="W1107">
            <v>6.5759999999999996</v>
          </cell>
          <cell r="X1107">
            <v>5.68</v>
          </cell>
          <cell r="Y1107">
            <v>5.38</v>
          </cell>
          <cell r="Z1107">
            <v>10.864000000000001</v>
          </cell>
          <cell r="AA1107">
            <v>1.1232</v>
          </cell>
          <cell r="AB1107">
            <v>10.564</v>
          </cell>
          <cell r="AC1107">
            <v>6.28</v>
          </cell>
          <cell r="AD1107">
            <v>2.496</v>
          </cell>
          <cell r="AE1107">
            <v>26.324000000000002</v>
          </cell>
          <cell r="AF1107">
            <v>2.7839999999999998</v>
          </cell>
          <cell r="AG1107">
            <v>14.055999999999999</v>
          </cell>
          <cell r="AH1107">
            <v>2.2080000000000002</v>
          </cell>
          <cell r="AI1107">
            <v>13.66</v>
          </cell>
          <cell r="AJ1107">
            <v>14.452</v>
          </cell>
          <cell r="AK1107">
            <v>4.5839999999999996</v>
          </cell>
          <cell r="AL1107">
            <v>4.88</v>
          </cell>
          <cell r="AM1107">
            <v>10.164</v>
          </cell>
        </row>
        <row r="1108">
          <cell r="P1108">
            <v>1.105</v>
          </cell>
          <cell r="Q1108">
            <v>1.9</v>
          </cell>
          <cell r="R1108">
            <v>7.87</v>
          </cell>
          <cell r="S1108">
            <v>0.66500000000000103</v>
          </cell>
          <cell r="T1108">
            <v>26.689</v>
          </cell>
          <cell r="U1108">
            <v>0.85500000000000098</v>
          </cell>
          <cell r="V1108">
            <v>5.0750000000000002</v>
          </cell>
          <cell r="W1108">
            <v>6.57</v>
          </cell>
          <cell r="X1108">
            <v>5.6749999999999998</v>
          </cell>
          <cell r="Y1108">
            <v>5.375</v>
          </cell>
          <cell r="Z1108">
            <v>10.855</v>
          </cell>
          <cell r="AA1108">
            <v>1.1114999999999999</v>
          </cell>
          <cell r="AB1108">
            <v>10.555</v>
          </cell>
          <cell r="AC1108">
            <v>6.2750000000000004</v>
          </cell>
          <cell r="AD1108">
            <v>2.4700000000000002</v>
          </cell>
          <cell r="AE1108">
            <v>26.305</v>
          </cell>
          <cell r="AF1108">
            <v>2.7549999999999999</v>
          </cell>
          <cell r="AG1108">
            <v>14.045</v>
          </cell>
          <cell r="AH1108">
            <v>2.1850000000000001</v>
          </cell>
          <cell r="AI1108">
            <v>13.65</v>
          </cell>
          <cell r="AJ1108">
            <v>14.44</v>
          </cell>
          <cell r="AK1108">
            <v>4.58</v>
          </cell>
          <cell r="AL1108">
            <v>4.875</v>
          </cell>
          <cell r="AM1108">
            <v>10.154999999999999</v>
          </cell>
        </row>
        <row r="1109">
          <cell r="P1109">
            <v>1.1060000000000001</v>
          </cell>
          <cell r="Q1109">
            <v>1.88</v>
          </cell>
          <cell r="R1109">
            <v>7.8639999999999999</v>
          </cell>
          <cell r="S1109">
            <v>0.65800000000000003</v>
          </cell>
          <cell r="T1109">
            <v>26.666799999999999</v>
          </cell>
          <cell r="U1109">
            <v>0.84599999999999997</v>
          </cell>
          <cell r="V1109">
            <v>5.07</v>
          </cell>
          <cell r="W1109">
            <v>6.5640000000000001</v>
          </cell>
          <cell r="X1109">
            <v>5.67</v>
          </cell>
          <cell r="Y1109">
            <v>5.37</v>
          </cell>
          <cell r="Z1109">
            <v>10.846</v>
          </cell>
          <cell r="AA1109">
            <v>1.0998000000000001</v>
          </cell>
          <cell r="AB1109">
            <v>10.545999999999999</v>
          </cell>
          <cell r="AC1109">
            <v>6.27</v>
          </cell>
          <cell r="AD1109">
            <v>2.444</v>
          </cell>
          <cell r="AE1109">
            <v>26.286000000000001</v>
          </cell>
          <cell r="AF1109">
            <v>2.726</v>
          </cell>
          <cell r="AG1109">
            <v>14.034000000000001</v>
          </cell>
          <cell r="AH1109">
            <v>2.1619999999999999</v>
          </cell>
          <cell r="AI1109">
            <v>13.64</v>
          </cell>
          <cell r="AJ1109">
            <v>14.428000000000001</v>
          </cell>
          <cell r="AK1109">
            <v>4.5759999999999996</v>
          </cell>
          <cell r="AL1109">
            <v>4.87</v>
          </cell>
          <cell r="AM1109">
            <v>10.146000000000001</v>
          </cell>
        </row>
        <row r="1110">
          <cell r="P1110">
            <v>1.107</v>
          </cell>
          <cell r="Q1110">
            <v>1.86</v>
          </cell>
          <cell r="R1110">
            <v>7.8579999999999997</v>
          </cell>
          <cell r="S1110">
            <v>0.65100000000000102</v>
          </cell>
          <cell r="T1110">
            <v>26.644600000000001</v>
          </cell>
          <cell r="U1110">
            <v>0.83700000000000097</v>
          </cell>
          <cell r="V1110">
            <v>5.0650000000000004</v>
          </cell>
          <cell r="W1110">
            <v>6.5579999999999998</v>
          </cell>
          <cell r="X1110">
            <v>5.665</v>
          </cell>
          <cell r="Y1110">
            <v>5.3650000000000002</v>
          </cell>
          <cell r="Z1110">
            <v>10.837</v>
          </cell>
          <cell r="AA1110">
            <v>1.0881000000000001</v>
          </cell>
          <cell r="AB1110">
            <v>10.537000000000001</v>
          </cell>
          <cell r="AC1110">
            <v>6.2649999999999997</v>
          </cell>
          <cell r="AD1110">
            <v>2.4180000000000001</v>
          </cell>
          <cell r="AE1110">
            <v>26.266999999999999</v>
          </cell>
          <cell r="AF1110">
            <v>2.6970000000000001</v>
          </cell>
          <cell r="AG1110">
            <v>14.023</v>
          </cell>
          <cell r="AH1110">
            <v>2.1389999999999998</v>
          </cell>
          <cell r="AI1110">
            <v>13.63</v>
          </cell>
          <cell r="AJ1110">
            <v>14.416</v>
          </cell>
          <cell r="AK1110">
            <v>4.5720000000000001</v>
          </cell>
          <cell r="AL1110">
            <v>4.8650000000000002</v>
          </cell>
          <cell r="AM1110">
            <v>10.137</v>
          </cell>
        </row>
        <row r="1111">
          <cell r="P1111">
            <v>1.1080000000000001</v>
          </cell>
          <cell r="Q1111">
            <v>1.84</v>
          </cell>
          <cell r="R1111">
            <v>7.8520000000000003</v>
          </cell>
          <cell r="S1111">
            <v>0.64400000000000002</v>
          </cell>
          <cell r="T1111">
            <v>26.622399999999999</v>
          </cell>
          <cell r="U1111">
            <v>0.82799999999999996</v>
          </cell>
          <cell r="V1111">
            <v>5.0599999999999996</v>
          </cell>
          <cell r="W1111">
            <v>6.5519999999999996</v>
          </cell>
          <cell r="X1111">
            <v>5.66</v>
          </cell>
          <cell r="Y1111">
            <v>5.36</v>
          </cell>
          <cell r="Z1111">
            <v>10.827999999999999</v>
          </cell>
          <cell r="AA1111">
            <v>1.0764</v>
          </cell>
          <cell r="AB1111">
            <v>10.528</v>
          </cell>
          <cell r="AC1111">
            <v>6.26</v>
          </cell>
          <cell r="AD1111">
            <v>2.3919999999999999</v>
          </cell>
          <cell r="AE1111">
            <v>26.248000000000001</v>
          </cell>
          <cell r="AF1111">
            <v>2.6680000000000001</v>
          </cell>
          <cell r="AG1111">
            <v>14.012</v>
          </cell>
          <cell r="AH1111">
            <v>2.1160000000000001</v>
          </cell>
          <cell r="AI1111">
            <v>13.62</v>
          </cell>
          <cell r="AJ1111">
            <v>14.404</v>
          </cell>
          <cell r="AK1111">
            <v>4.5679999999999996</v>
          </cell>
          <cell r="AL1111">
            <v>4.8600000000000003</v>
          </cell>
          <cell r="AM1111">
            <v>10.128</v>
          </cell>
        </row>
        <row r="1112">
          <cell r="P1112">
            <v>1.109</v>
          </cell>
          <cell r="Q1112">
            <v>1.82</v>
          </cell>
          <cell r="R1112">
            <v>7.8460000000000001</v>
          </cell>
          <cell r="S1112">
            <v>0.63700000000000101</v>
          </cell>
          <cell r="T1112">
            <v>26.600200000000001</v>
          </cell>
          <cell r="U1112">
            <v>0.81900000000000095</v>
          </cell>
          <cell r="V1112">
            <v>5.0549999999999997</v>
          </cell>
          <cell r="W1112">
            <v>6.5460000000000003</v>
          </cell>
          <cell r="X1112">
            <v>5.6550000000000002</v>
          </cell>
          <cell r="Y1112">
            <v>5.3550000000000004</v>
          </cell>
          <cell r="Z1112">
            <v>10.819000000000001</v>
          </cell>
          <cell r="AA1112">
            <v>1.0647</v>
          </cell>
          <cell r="AB1112">
            <v>10.519</v>
          </cell>
          <cell r="AC1112">
            <v>6.2549999999999999</v>
          </cell>
          <cell r="AD1112">
            <v>2.3660000000000001</v>
          </cell>
          <cell r="AE1112">
            <v>26.228999999999999</v>
          </cell>
          <cell r="AF1112">
            <v>2.6389999999999998</v>
          </cell>
          <cell r="AG1112">
            <v>14.000999999999999</v>
          </cell>
          <cell r="AH1112">
            <v>2.093</v>
          </cell>
          <cell r="AI1112">
            <v>13.61</v>
          </cell>
          <cell r="AJ1112">
            <v>14.391999999999999</v>
          </cell>
          <cell r="AK1112">
            <v>4.5640000000000001</v>
          </cell>
          <cell r="AL1112">
            <v>4.8550000000000004</v>
          </cell>
          <cell r="AM1112">
            <v>10.119</v>
          </cell>
        </row>
        <row r="1113">
          <cell r="P1113">
            <v>1.1100000000000001</v>
          </cell>
          <cell r="Q1113">
            <v>1.8</v>
          </cell>
          <cell r="R1113">
            <v>7.84</v>
          </cell>
          <cell r="S1113">
            <v>0.63</v>
          </cell>
          <cell r="T1113">
            <v>26.577999999999999</v>
          </cell>
          <cell r="U1113">
            <v>0.81</v>
          </cell>
          <cell r="V1113">
            <v>5.05</v>
          </cell>
          <cell r="W1113">
            <v>6.54</v>
          </cell>
          <cell r="X1113">
            <v>5.65</v>
          </cell>
          <cell r="Y1113">
            <v>5.35</v>
          </cell>
          <cell r="Z1113">
            <v>10.81</v>
          </cell>
          <cell r="AA1113">
            <v>1.0529999999999999</v>
          </cell>
          <cell r="AB1113">
            <v>10.51</v>
          </cell>
          <cell r="AC1113">
            <v>6.25</v>
          </cell>
          <cell r="AD1113">
            <v>2.34</v>
          </cell>
          <cell r="AE1113">
            <v>26.21</v>
          </cell>
          <cell r="AF1113">
            <v>2.61</v>
          </cell>
          <cell r="AG1113">
            <v>13.99</v>
          </cell>
          <cell r="AH1113">
            <v>2.0699999999999998</v>
          </cell>
          <cell r="AI1113">
            <v>13.6</v>
          </cell>
          <cell r="AJ1113">
            <v>14.38</v>
          </cell>
          <cell r="AK1113">
            <v>4.5599999999999996</v>
          </cell>
          <cell r="AL1113">
            <v>4.8499999999999996</v>
          </cell>
          <cell r="AM1113">
            <v>10.11</v>
          </cell>
        </row>
        <row r="1114">
          <cell r="P1114">
            <v>1.111</v>
          </cell>
          <cell r="Q1114">
            <v>1.78</v>
          </cell>
          <cell r="R1114">
            <v>7.8339999999999996</v>
          </cell>
          <cell r="S1114">
            <v>0.623000000000001</v>
          </cell>
          <cell r="T1114">
            <v>26.555800000000001</v>
          </cell>
          <cell r="U1114">
            <v>0.80100000000000104</v>
          </cell>
          <cell r="V1114">
            <v>5.0449999999999999</v>
          </cell>
          <cell r="W1114">
            <v>6.5339999999999998</v>
          </cell>
          <cell r="X1114">
            <v>5.6449999999999996</v>
          </cell>
          <cell r="Y1114">
            <v>5.3449999999999998</v>
          </cell>
          <cell r="Z1114">
            <v>10.801</v>
          </cell>
          <cell r="AA1114">
            <v>1.0412999999999999</v>
          </cell>
          <cell r="AB1114">
            <v>10.500999999999999</v>
          </cell>
          <cell r="AC1114">
            <v>6.2450000000000001</v>
          </cell>
          <cell r="AD1114">
            <v>2.3140000000000001</v>
          </cell>
          <cell r="AE1114">
            <v>26.190999999999999</v>
          </cell>
          <cell r="AF1114">
            <v>2.581</v>
          </cell>
          <cell r="AG1114">
            <v>13.978999999999999</v>
          </cell>
          <cell r="AH1114">
            <v>2.0470000000000002</v>
          </cell>
          <cell r="AI1114">
            <v>13.59</v>
          </cell>
          <cell r="AJ1114">
            <v>14.368</v>
          </cell>
          <cell r="AK1114">
            <v>4.556</v>
          </cell>
          <cell r="AL1114">
            <v>4.8449999999999998</v>
          </cell>
          <cell r="AM1114">
            <v>10.101000000000001</v>
          </cell>
        </row>
        <row r="1115">
          <cell r="P1115">
            <v>1.1120000000000001</v>
          </cell>
          <cell r="Q1115">
            <v>1.76</v>
          </cell>
          <cell r="R1115">
            <v>7.8280000000000003</v>
          </cell>
          <cell r="S1115">
            <v>0.61599999999999999</v>
          </cell>
          <cell r="T1115">
            <v>26.5336</v>
          </cell>
          <cell r="U1115">
            <v>0.79200000000000004</v>
          </cell>
          <cell r="V1115">
            <v>5.04</v>
          </cell>
          <cell r="W1115">
            <v>6.5279999999999996</v>
          </cell>
          <cell r="X1115">
            <v>5.64</v>
          </cell>
          <cell r="Y1115">
            <v>5.34</v>
          </cell>
          <cell r="Z1115">
            <v>10.792</v>
          </cell>
          <cell r="AA1115">
            <v>1.0296000000000001</v>
          </cell>
          <cell r="AB1115">
            <v>10.492000000000001</v>
          </cell>
          <cell r="AC1115">
            <v>6.24</v>
          </cell>
          <cell r="AD1115">
            <v>2.2879999999999998</v>
          </cell>
          <cell r="AE1115">
            <v>26.172000000000001</v>
          </cell>
          <cell r="AF1115">
            <v>2.552</v>
          </cell>
          <cell r="AG1115">
            <v>13.968</v>
          </cell>
          <cell r="AH1115">
            <v>2.024</v>
          </cell>
          <cell r="AI1115">
            <v>13.58</v>
          </cell>
          <cell r="AJ1115">
            <v>14.356</v>
          </cell>
          <cell r="AK1115">
            <v>4.5519999999999996</v>
          </cell>
          <cell r="AL1115">
            <v>4.84</v>
          </cell>
          <cell r="AM1115">
            <v>10.092000000000001</v>
          </cell>
        </row>
        <row r="1116">
          <cell r="P1116">
            <v>1.113</v>
          </cell>
          <cell r="Q1116">
            <v>1.74</v>
          </cell>
          <cell r="R1116">
            <v>7.8220000000000001</v>
          </cell>
          <cell r="S1116">
            <v>0.60900000000000098</v>
          </cell>
          <cell r="T1116">
            <v>26.511399999999998</v>
          </cell>
          <cell r="U1116">
            <v>0.78300000000000103</v>
          </cell>
          <cell r="V1116">
            <v>5.0350000000000001</v>
          </cell>
          <cell r="W1116">
            <v>6.5220000000000002</v>
          </cell>
          <cell r="X1116">
            <v>5.6349999999999998</v>
          </cell>
          <cell r="Y1116">
            <v>5.335</v>
          </cell>
          <cell r="Z1116">
            <v>10.782999999999999</v>
          </cell>
          <cell r="AA1116">
            <v>1.0179</v>
          </cell>
          <cell r="AB1116">
            <v>10.483000000000001</v>
          </cell>
          <cell r="AC1116">
            <v>6.2350000000000003</v>
          </cell>
          <cell r="AD1116">
            <v>2.262</v>
          </cell>
          <cell r="AE1116">
            <v>26.152999999999999</v>
          </cell>
          <cell r="AF1116">
            <v>2.5230000000000001</v>
          </cell>
          <cell r="AG1116">
            <v>13.957000000000001</v>
          </cell>
          <cell r="AH1116">
            <v>2.0009999999999999</v>
          </cell>
          <cell r="AI1116">
            <v>13.57</v>
          </cell>
          <cell r="AJ1116">
            <v>14.343999999999999</v>
          </cell>
          <cell r="AK1116">
            <v>4.548</v>
          </cell>
          <cell r="AL1116">
            <v>4.835</v>
          </cell>
          <cell r="AM1116">
            <v>10.083</v>
          </cell>
        </row>
        <row r="1117">
          <cell r="P1117">
            <v>1.1140000000000001</v>
          </cell>
          <cell r="Q1117">
            <v>1.72</v>
          </cell>
          <cell r="R1117">
            <v>7.8159999999999998</v>
          </cell>
          <cell r="S1117">
            <v>0.60199999999999998</v>
          </cell>
          <cell r="T1117">
            <v>26.4892</v>
          </cell>
          <cell r="U1117">
            <v>0.77400000000000002</v>
          </cell>
          <cell r="V1117">
            <v>5.03</v>
          </cell>
          <cell r="W1117">
            <v>6.516</v>
          </cell>
          <cell r="X1117">
            <v>5.63</v>
          </cell>
          <cell r="Y1117">
            <v>5.33</v>
          </cell>
          <cell r="Z1117">
            <v>10.773999999999999</v>
          </cell>
          <cell r="AA1117">
            <v>1.0062</v>
          </cell>
          <cell r="AB1117">
            <v>10.474</v>
          </cell>
          <cell r="AC1117">
            <v>6.23</v>
          </cell>
          <cell r="AD1117">
            <v>2.2360000000000002</v>
          </cell>
          <cell r="AE1117">
            <v>26.134</v>
          </cell>
          <cell r="AF1117">
            <v>2.4940000000000002</v>
          </cell>
          <cell r="AG1117">
            <v>13.946</v>
          </cell>
          <cell r="AH1117">
            <v>1.978</v>
          </cell>
          <cell r="AI1117">
            <v>13.56</v>
          </cell>
          <cell r="AJ1117">
            <v>14.332000000000001</v>
          </cell>
          <cell r="AK1117">
            <v>4.5439999999999996</v>
          </cell>
          <cell r="AL1117">
            <v>4.83</v>
          </cell>
          <cell r="AM1117">
            <v>10.074</v>
          </cell>
        </row>
        <row r="1118">
          <cell r="P1118">
            <v>1.115</v>
          </cell>
          <cell r="Q1118">
            <v>1.7</v>
          </cell>
          <cell r="R1118">
            <v>7.81</v>
          </cell>
          <cell r="S1118">
            <v>0.59500000000000097</v>
          </cell>
          <cell r="T1118">
            <v>26.466999999999999</v>
          </cell>
          <cell r="U1118">
            <v>0.76500000000000101</v>
          </cell>
          <cell r="V1118">
            <v>5.0250000000000004</v>
          </cell>
          <cell r="W1118">
            <v>6.51</v>
          </cell>
          <cell r="X1118">
            <v>5.625</v>
          </cell>
          <cell r="Y1118">
            <v>5.3250000000000002</v>
          </cell>
          <cell r="Z1118">
            <v>10.765000000000001</v>
          </cell>
          <cell r="AA1118">
            <v>0.99450000000000105</v>
          </cell>
          <cell r="AB1118">
            <v>10.465</v>
          </cell>
          <cell r="AC1118">
            <v>6.2249999999999996</v>
          </cell>
          <cell r="AD1118">
            <v>2.21</v>
          </cell>
          <cell r="AE1118">
            <v>26.114999999999998</v>
          </cell>
          <cell r="AF1118">
            <v>2.4649999999999999</v>
          </cell>
          <cell r="AG1118">
            <v>13.935</v>
          </cell>
          <cell r="AH1118">
            <v>1.9550000000000001</v>
          </cell>
          <cell r="AI1118">
            <v>13.55</v>
          </cell>
          <cell r="AJ1118">
            <v>14.32</v>
          </cell>
          <cell r="AK1118">
            <v>4.54</v>
          </cell>
          <cell r="AL1118">
            <v>4.8250000000000002</v>
          </cell>
          <cell r="AM1118">
            <v>10.065</v>
          </cell>
        </row>
        <row r="1119">
          <cell r="P1119">
            <v>1.1160000000000001</v>
          </cell>
          <cell r="Q1119">
            <v>1.68</v>
          </cell>
          <cell r="R1119">
            <v>7.8040000000000003</v>
          </cell>
          <cell r="S1119">
            <v>0.58799999999999997</v>
          </cell>
          <cell r="T1119">
            <v>26.444800000000001</v>
          </cell>
          <cell r="U1119">
            <v>0.75600000000000001</v>
          </cell>
          <cell r="V1119">
            <v>5.0199999999999996</v>
          </cell>
          <cell r="W1119">
            <v>6.5039999999999996</v>
          </cell>
          <cell r="X1119">
            <v>5.62</v>
          </cell>
          <cell r="Y1119">
            <v>5.32</v>
          </cell>
          <cell r="Z1119">
            <v>10.756</v>
          </cell>
          <cell r="AA1119">
            <v>0.98279999999999901</v>
          </cell>
          <cell r="AB1119">
            <v>10.456</v>
          </cell>
          <cell r="AC1119">
            <v>6.22</v>
          </cell>
          <cell r="AD1119">
            <v>2.1840000000000002</v>
          </cell>
          <cell r="AE1119">
            <v>26.096</v>
          </cell>
          <cell r="AF1119">
            <v>2.4359999999999999</v>
          </cell>
          <cell r="AG1119">
            <v>13.923999999999999</v>
          </cell>
          <cell r="AH1119">
            <v>1.9319999999999999</v>
          </cell>
          <cell r="AI1119">
            <v>13.54</v>
          </cell>
          <cell r="AJ1119">
            <v>14.308</v>
          </cell>
          <cell r="AK1119">
            <v>4.5359999999999996</v>
          </cell>
          <cell r="AL1119">
            <v>4.82</v>
          </cell>
          <cell r="AM1119">
            <v>10.055999999999999</v>
          </cell>
        </row>
        <row r="1120">
          <cell r="P1120">
            <v>1.117</v>
          </cell>
          <cell r="Q1120">
            <v>1.66</v>
          </cell>
          <cell r="R1120">
            <v>7.798</v>
          </cell>
          <cell r="S1120">
            <v>0.58100000000000096</v>
          </cell>
          <cell r="T1120">
            <v>26.422599999999999</v>
          </cell>
          <cell r="U1120">
            <v>0.747000000000001</v>
          </cell>
          <cell r="V1120">
            <v>5.0149999999999997</v>
          </cell>
          <cell r="W1120">
            <v>6.4980000000000002</v>
          </cell>
          <cell r="X1120">
            <v>5.6150000000000002</v>
          </cell>
          <cell r="Y1120">
            <v>5.3150000000000004</v>
          </cell>
          <cell r="Z1120">
            <v>10.747</v>
          </cell>
          <cell r="AA1120">
            <v>0.97110000000000096</v>
          </cell>
          <cell r="AB1120">
            <v>10.446999999999999</v>
          </cell>
          <cell r="AC1120">
            <v>6.2149999999999999</v>
          </cell>
          <cell r="AD1120">
            <v>2.1579999999999999</v>
          </cell>
          <cell r="AE1120">
            <v>26.077000000000002</v>
          </cell>
          <cell r="AF1120">
            <v>2.407</v>
          </cell>
          <cell r="AG1120">
            <v>13.913</v>
          </cell>
          <cell r="AH1120">
            <v>1.909</v>
          </cell>
          <cell r="AI1120">
            <v>13.53</v>
          </cell>
          <cell r="AJ1120">
            <v>14.295999999999999</v>
          </cell>
          <cell r="AK1120">
            <v>4.532</v>
          </cell>
          <cell r="AL1120">
            <v>4.8150000000000004</v>
          </cell>
          <cell r="AM1120">
            <v>10.047000000000001</v>
          </cell>
        </row>
        <row r="1121">
          <cell r="P1121">
            <v>1.1180000000000001</v>
          </cell>
          <cell r="Q1121">
            <v>1.64</v>
          </cell>
          <cell r="R1121">
            <v>7.7919999999999998</v>
          </cell>
          <cell r="S1121">
            <v>0.57399999999999995</v>
          </cell>
          <cell r="T1121">
            <v>26.400400000000001</v>
          </cell>
          <cell r="U1121">
            <v>0.73799999999999999</v>
          </cell>
          <cell r="V1121">
            <v>5.01</v>
          </cell>
          <cell r="W1121">
            <v>6.492</v>
          </cell>
          <cell r="X1121">
            <v>5.61</v>
          </cell>
          <cell r="Y1121">
            <v>5.31</v>
          </cell>
          <cell r="Z1121">
            <v>10.738</v>
          </cell>
          <cell r="AA1121">
            <v>0.95939999999999903</v>
          </cell>
          <cell r="AB1121">
            <v>10.438000000000001</v>
          </cell>
          <cell r="AC1121">
            <v>6.21</v>
          </cell>
          <cell r="AD1121">
            <v>2.1320000000000001</v>
          </cell>
          <cell r="AE1121">
            <v>26.058</v>
          </cell>
          <cell r="AF1121">
            <v>2.3780000000000001</v>
          </cell>
          <cell r="AG1121">
            <v>13.901999999999999</v>
          </cell>
          <cell r="AH1121">
            <v>1.8859999999999999</v>
          </cell>
          <cell r="AI1121">
            <v>13.52</v>
          </cell>
          <cell r="AJ1121">
            <v>14.284000000000001</v>
          </cell>
          <cell r="AK1121">
            <v>4.5279999999999996</v>
          </cell>
          <cell r="AL1121">
            <v>4.8099999999999996</v>
          </cell>
          <cell r="AM1121">
            <v>10.038</v>
          </cell>
        </row>
        <row r="1122">
          <cell r="P1122">
            <v>1.119</v>
          </cell>
          <cell r="Q1122">
            <v>1.62</v>
          </cell>
          <cell r="R1122">
            <v>7.7859999999999996</v>
          </cell>
          <cell r="S1122">
            <v>0.56699999999999995</v>
          </cell>
          <cell r="T1122">
            <v>26.3782</v>
          </cell>
          <cell r="U1122">
            <v>0.72900000000000098</v>
          </cell>
          <cell r="V1122">
            <v>5.0049999999999999</v>
          </cell>
          <cell r="W1122">
            <v>6.4859999999999998</v>
          </cell>
          <cell r="X1122">
            <v>5.6050000000000004</v>
          </cell>
          <cell r="Y1122">
            <v>5.3049999999999997</v>
          </cell>
          <cell r="Z1122">
            <v>10.728999999999999</v>
          </cell>
          <cell r="AA1122">
            <v>0.94770000000000099</v>
          </cell>
          <cell r="AB1122">
            <v>10.429</v>
          </cell>
          <cell r="AC1122">
            <v>6.2050000000000001</v>
          </cell>
          <cell r="AD1122">
            <v>2.1059999999999999</v>
          </cell>
          <cell r="AE1122">
            <v>26.039000000000001</v>
          </cell>
          <cell r="AF1122">
            <v>2.3490000000000002</v>
          </cell>
          <cell r="AG1122">
            <v>13.891</v>
          </cell>
          <cell r="AH1122">
            <v>1.863</v>
          </cell>
          <cell r="AI1122">
            <v>13.51</v>
          </cell>
          <cell r="AJ1122">
            <v>14.272</v>
          </cell>
          <cell r="AK1122">
            <v>4.524</v>
          </cell>
          <cell r="AL1122">
            <v>4.8049999999999997</v>
          </cell>
          <cell r="AM1122">
            <v>10.029</v>
          </cell>
        </row>
        <row r="1123">
          <cell r="P1123">
            <v>1.1200000000000001</v>
          </cell>
          <cell r="Q1123">
            <v>1.6</v>
          </cell>
          <cell r="R1123">
            <v>7.78</v>
          </cell>
          <cell r="S1123">
            <v>0.56000000000000005</v>
          </cell>
          <cell r="T1123">
            <v>26.356000000000002</v>
          </cell>
          <cell r="U1123">
            <v>0.72</v>
          </cell>
          <cell r="V1123">
            <v>5</v>
          </cell>
          <cell r="W1123">
            <v>6.48</v>
          </cell>
          <cell r="X1123">
            <v>5.6</v>
          </cell>
          <cell r="Y1123">
            <v>5.3</v>
          </cell>
          <cell r="Z1123">
            <v>10.72</v>
          </cell>
          <cell r="AA1123">
            <v>0.93599999999999905</v>
          </cell>
          <cell r="AB1123">
            <v>10.42</v>
          </cell>
          <cell r="AC1123">
            <v>6.2</v>
          </cell>
          <cell r="AD1123">
            <v>2.08</v>
          </cell>
          <cell r="AE1123">
            <v>26.02</v>
          </cell>
          <cell r="AF1123">
            <v>2.3199999999999998</v>
          </cell>
          <cell r="AG1123">
            <v>13.88</v>
          </cell>
          <cell r="AH1123">
            <v>1.84</v>
          </cell>
          <cell r="AI1123">
            <v>13.5</v>
          </cell>
          <cell r="AJ1123">
            <v>14.26</v>
          </cell>
          <cell r="AK1123">
            <v>4.5199999999999996</v>
          </cell>
          <cell r="AL1123">
            <v>4.8</v>
          </cell>
          <cell r="AM1123">
            <v>10.02</v>
          </cell>
        </row>
        <row r="1124">
          <cell r="P1124">
            <v>1.121</v>
          </cell>
          <cell r="Q1124">
            <v>1.58</v>
          </cell>
          <cell r="R1124">
            <v>7.774</v>
          </cell>
          <cell r="S1124">
            <v>0.55300000000000105</v>
          </cell>
          <cell r="T1124">
            <v>26.3338</v>
          </cell>
          <cell r="U1124">
            <v>0.71100000000000096</v>
          </cell>
          <cell r="V1124">
            <v>4.9950000000000001</v>
          </cell>
          <cell r="W1124">
            <v>6.4740000000000002</v>
          </cell>
          <cell r="X1124">
            <v>5.5949999999999998</v>
          </cell>
          <cell r="Y1124">
            <v>5.2949999999999999</v>
          </cell>
          <cell r="Z1124">
            <v>10.711</v>
          </cell>
          <cell r="AA1124">
            <v>0.92430000000000101</v>
          </cell>
          <cell r="AB1124">
            <v>10.411</v>
          </cell>
          <cell r="AC1124">
            <v>6.1950000000000003</v>
          </cell>
          <cell r="AD1124">
            <v>2.0539999999999998</v>
          </cell>
          <cell r="AE1124">
            <v>26.001000000000001</v>
          </cell>
          <cell r="AF1124">
            <v>2.2909999999999999</v>
          </cell>
          <cell r="AG1124">
            <v>13.869</v>
          </cell>
          <cell r="AH1124">
            <v>1.8169999999999999</v>
          </cell>
          <cell r="AI1124">
            <v>13.49</v>
          </cell>
          <cell r="AJ1124">
            <v>14.247999999999999</v>
          </cell>
          <cell r="AK1124">
            <v>4.516</v>
          </cell>
          <cell r="AL1124">
            <v>4.7949999999999999</v>
          </cell>
          <cell r="AM1124">
            <v>10.010999999999999</v>
          </cell>
        </row>
        <row r="1125">
          <cell r="P1125">
            <v>1.1220000000000001</v>
          </cell>
          <cell r="Q1125">
            <v>1.56</v>
          </cell>
          <cell r="R1125">
            <v>7.7679999999999998</v>
          </cell>
          <cell r="S1125">
            <v>0.54600000000000004</v>
          </cell>
          <cell r="T1125">
            <v>26.311599999999999</v>
          </cell>
          <cell r="U1125">
            <v>0.70199999999999996</v>
          </cell>
          <cell r="V1125">
            <v>4.99</v>
          </cell>
          <cell r="W1125">
            <v>6.468</v>
          </cell>
          <cell r="X1125">
            <v>5.59</v>
          </cell>
          <cell r="Y1125">
            <v>5.29</v>
          </cell>
          <cell r="Z1125">
            <v>10.702</v>
          </cell>
          <cell r="AA1125">
            <v>0.91259999999999897</v>
          </cell>
          <cell r="AB1125">
            <v>10.401999999999999</v>
          </cell>
          <cell r="AC1125">
            <v>6.19</v>
          </cell>
          <cell r="AD1125">
            <v>2.028</v>
          </cell>
          <cell r="AE1125">
            <v>25.981999999999999</v>
          </cell>
          <cell r="AF1125">
            <v>2.262</v>
          </cell>
          <cell r="AG1125">
            <v>13.858000000000001</v>
          </cell>
          <cell r="AH1125">
            <v>1.794</v>
          </cell>
          <cell r="AI1125">
            <v>13.48</v>
          </cell>
          <cell r="AJ1125">
            <v>14.236000000000001</v>
          </cell>
          <cell r="AK1125">
            <v>4.5119999999999996</v>
          </cell>
          <cell r="AL1125">
            <v>4.79</v>
          </cell>
          <cell r="AM1125">
            <v>10.002000000000001</v>
          </cell>
        </row>
        <row r="1126">
          <cell r="P1126">
            <v>1.123</v>
          </cell>
          <cell r="Q1126">
            <v>1.54</v>
          </cell>
          <cell r="R1126">
            <v>7.7619999999999996</v>
          </cell>
          <cell r="S1126">
            <v>0.53900000000000003</v>
          </cell>
          <cell r="T1126">
            <v>26.289400000000001</v>
          </cell>
          <cell r="U1126">
            <v>0.69300000000000095</v>
          </cell>
          <cell r="V1126">
            <v>4.9850000000000003</v>
          </cell>
          <cell r="W1126">
            <v>6.4619999999999997</v>
          </cell>
          <cell r="X1126">
            <v>5.585</v>
          </cell>
          <cell r="Y1126">
            <v>5.2850000000000001</v>
          </cell>
          <cell r="Z1126">
            <v>10.693</v>
          </cell>
          <cell r="AA1126">
            <v>0.90090000000000103</v>
          </cell>
          <cell r="AB1126">
            <v>10.393000000000001</v>
          </cell>
          <cell r="AC1126">
            <v>6.1849999999999996</v>
          </cell>
          <cell r="AD1126">
            <v>2.0019999999999998</v>
          </cell>
          <cell r="AE1126">
            <v>25.963000000000001</v>
          </cell>
          <cell r="AF1126">
            <v>2.2330000000000001</v>
          </cell>
          <cell r="AG1126">
            <v>13.847</v>
          </cell>
          <cell r="AH1126">
            <v>1.7709999999999999</v>
          </cell>
          <cell r="AI1126">
            <v>13.47</v>
          </cell>
          <cell r="AJ1126">
            <v>14.224</v>
          </cell>
          <cell r="AK1126">
            <v>4.508</v>
          </cell>
          <cell r="AL1126">
            <v>4.7850000000000001</v>
          </cell>
          <cell r="AM1126">
            <v>9.9930000000000003</v>
          </cell>
        </row>
        <row r="1127">
          <cell r="P1127">
            <v>1.1240000000000001</v>
          </cell>
          <cell r="Q1127">
            <v>1.52</v>
          </cell>
          <cell r="R1127">
            <v>7.7560000000000002</v>
          </cell>
          <cell r="S1127">
            <v>0.53200000000000003</v>
          </cell>
          <cell r="T1127">
            <v>26.267199999999999</v>
          </cell>
          <cell r="U1127">
            <v>0.68399999999999905</v>
          </cell>
          <cell r="V1127">
            <v>4.9800000000000004</v>
          </cell>
          <cell r="W1127">
            <v>6.4560000000000004</v>
          </cell>
          <cell r="X1127">
            <v>5.58</v>
          </cell>
          <cell r="Y1127">
            <v>5.28</v>
          </cell>
          <cell r="Z1127">
            <v>10.683999999999999</v>
          </cell>
          <cell r="AA1127">
            <v>0.88919999999999899</v>
          </cell>
          <cell r="AB1127">
            <v>10.384</v>
          </cell>
          <cell r="AC1127">
            <v>6.18</v>
          </cell>
          <cell r="AD1127">
            <v>1.976</v>
          </cell>
          <cell r="AE1127">
            <v>25.943999999999999</v>
          </cell>
          <cell r="AF1127">
            <v>2.2040000000000002</v>
          </cell>
          <cell r="AG1127">
            <v>13.836</v>
          </cell>
          <cell r="AH1127">
            <v>1.748</v>
          </cell>
          <cell r="AI1127">
            <v>13.46</v>
          </cell>
          <cell r="AJ1127">
            <v>14.212</v>
          </cell>
          <cell r="AK1127">
            <v>4.5039999999999996</v>
          </cell>
          <cell r="AL1127">
            <v>4.78</v>
          </cell>
          <cell r="AM1127">
            <v>9.984</v>
          </cell>
        </row>
        <row r="1128">
          <cell r="P1128">
            <v>1.125</v>
          </cell>
          <cell r="Q1128">
            <v>1.5</v>
          </cell>
          <cell r="R1128">
            <v>7.75</v>
          </cell>
          <cell r="S1128">
            <v>0.52500000000000002</v>
          </cell>
          <cell r="T1128">
            <v>26.245000000000001</v>
          </cell>
          <cell r="U1128">
            <v>0.67500000000000004</v>
          </cell>
          <cell r="V1128">
            <v>4.9749999999999996</v>
          </cell>
          <cell r="W1128">
            <v>6.45</v>
          </cell>
          <cell r="X1128">
            <v>5.5750000000000002</v>
          </cell>
          <cell r="Y1128">
            <v>5.2750000000000004</v>
          </cell>
          <cell r="Z1128">
            <v>10.675000000000001</v>
          </cell>
          <cell r="AA1128">
            <v>0.87750000000000095</v>
          </cell>
          <cell r="AB1128">
            <v>10.375</v>
          </cell>
          <cell r="AC1128">
            <v>6.1749999999999998</v>
          </cell>
          <cell r="AD1128">
            <v>1.95</v>
          </cell>
          <cell r="AE1128">
            <v>25.925000000000001</v>
          </cell>
          <cell r="AF1128">
            <v>2.1749999999999998</v>
          </cell>
          <cell r="AG1128">
            <v>13.824999999999999</v>
          </cell>
          <cell r="AH1128">
            <v>1.7250000000000001</v>
          </cell>
          <cell r="AI1128">
            <v>13.45</v>
          </cell>
          <cell r="AJ1128">
            <v>14.2</v>
          </cell>
          <cell r="AK1128">
            <v>4.5</v>
          </cell>
          <cell r="AL1128">
            <v>4.7750000000000004</v>
          </cell>
          <cell r="AM1128">
            <v>9.9749999999999996</v>
          </cell>
        </row>
        <row r="1129">
          <cell r="P1129">
            <v>1.1259999999999999</v>
          </cell>
          <cell r="Q1129">
            <v>1.48</v>
          </cell>
          <cell r="R1129">
            <v>7.7439999999999998</v>
          </cell>
          <cell r="S1129">
            <v>0.51800000000000102</v>
          </cell>
          <cell r="T1129">
            <v>26.222799999999999</v>
          </cell>
          <cell r="U1129">
            <v>0.66600000000000104</v>
          </cell>
          <cell r="V1129">
            <v>4.97</v>
          </cell>
          <cell r="W1129">
            <v>6.444</v>
          </cell>
          <cell r="X1129">
            <v>5.57</v>
          </cell>
          <cell r="Y1129">
            <v>5.27</v>
          </cell>
          <cell r="Z1129">
            <v>10.666</v>
          </cell>
          <cell r="AA1129">
            <v>0.86580000000000201</v>
          </cell>
          <cell r="AB1129">
            <v>10.366</v>
          </cell>
          <cell r="AC1129">
            <v>6.17</v>
          </cell>
          <cell r="AD1129">
            <v>1.9239999999999999</v>
          </cell>
          <cell r="AE1129">
            <v>25.905999999999999</v>
          </cell>
          <cell r="AF1129">
            <v>2.1459999999999999</v>
          </cell>
          <cell r="AG1129">
            <v>13.814</v>
          </cell>
          <cell r="AH1129">
            <v>1.702</v>
          </cell>
          <cell r="AI1129">
            <v>13.44</v>
          </cell>
          <cell r="AJ1129">
            <v>14.188000000000001</v>
          </cell>
          <cell r="AK1129">
            <v>4.4960000000000004</v>
          </cell>
          <cell r="AL1129">
            <v>4.7699999999999996</v>
          </cell>
          <cell r="AM1129">
            <v>9.9659999999999993</v>
          </cell>
        </row>
        <row r="1130">
          <cell r="P1130">
            <v>1.127</v>
          </cell>
          <cell r="Q1130">
            <v>1.46</v>
          </cell>
          <cell r="R1130">
            <v>7.7380000000000004</v>
          </cell>
          <cell r="S1130">
            <v>0.51100000000000001</v>
          </cell>
          <cell r="T1130">
            <v>26.200600000000001</v>
          </cell>
          <cell r="U1130">
            <v>0.65700000000000103</v>
          </cell>
          <cell r="V1130">
            <v>4.9649999999999999</v>
          </cell>
          <cell r="W1130">
            <v>6.4379999999999997</v>
          </cell>
          <cell r="X1130">
            <v>5.5650000000000004</v>
          </cell>
          <cell r="Y1130">
            <v>5.2649999999999997</v>
          </cell>
          <cell r="Z1130">
            <v>10.657</v>
          </cell>
          <cell r="AA1130">
            <v>0.85409999999999997</v>
          </cell>
          <cell r="AB1130">
            <v>10.356999999999999</v>
          </cell>
          <cell r="AC1130">
            <v>6.165</v>
          </cell>
          <cell r="AD1130">
            <v>1.8979999999999999</v>
          </cell>
          <cell r="AE1130">
            <v>25.887</v>
          </cell>
          <cell r="AF1130">
            <v>2.117</v>
          </cell>
          <cell r="AG1130">
            <v>13.803000000000001</v>
          </cell>
          <cell r="AH1130">
            <v>1.679</v>
          </cell>
          <cell r="AI1130">
            <v>13.43</v>
          </cell>
          <cell r="AJ1130">
            <v>14.176</v>
          </cell>
          <cell r="AK1130">
            <v>4.492</v>
          </cell>
          <cell r="AL1130">
            <v>4.7649999999999997</v>
          </cell>
          <cell r="AM1130">
            <v>9.9570000000000007</v>
          </cell>
        </row>
        <row r="1131">
          <cell r="P1131">
            <v>1.1279999999999999</v>
          </cell>
          <cell r="Q1131">
            <v>1.44</v>
          </cell>
          <cell r="R1131">
            <v>7.7320000000000002</v>
          </cell>
          <cell r="S1131">
            <v>0.504000000000001</v>
          </cell>
          <cell r="T1131">
            <v>26.1784</v>
          </cell>
          <cell r="U1131">
            <v>0.64800000000000102</v>
          </cell>
          <cell r="V1131">
            <v>4.96</v>
          </cell>
          <cell r="W1131">
            <v>6.4320000000000004</v>
          </cell>
          <cell r="X1131">
            <v>5.56</v>
          </cell>
          <cell r="Y1131">
            <v>5.26</v>
          </cell>
          <cell r="Z1131">
            <v>10.648</v>
          </cell>
          <cell r="AA1131">
            <v>0.84240000000000204</v>
          </cell>
          <cell r="AB1131">
            <v>10.348000000000001</v>
          </cell>
          <cell r="AC1131">
            <v>6.16</v>
          </cell>
          <cell r="AD1131">
            <v>1.8720000000000001</v>
          </cell>
          <cell r="AE1131">
            <v>25.867999999999999</v>
          </cell>
          <cell r="AF1131">
            <v>2.0880000000000001</v>
          </cell>
          <cell r="AG1131">
            <v>13.792</v>
          </cell>
          <cell r="AH1131">
            <v>1.6559999999999999</v>
          </cell>
          <cell r="AI1131">
            <v>13.42</v>
          </cell>
          <cell r="AJ1131">
            <v>14.164</v>
          </cell>
          <cell r="AK1131">
            <v>4.4880000000000004</v>
          </cell>
          <cell r="AL1131">
            <v>4.76</v>
          </cell>
          <cell r="AM1131">
            <v>9.9480000000000004</v>
          </cell>
        </row>
        <row r="1132">
          <cell r="P1132">
            <v>1.129</v>
          </cell>
          <cell r="Q1132">
            <v>1.42</v>
          </cell>
          <cell r="R1132">
            <v>7.726</v>
          </cell>
          <cell r="S1132">
            <v>0.497</v>
          </cell>
          <cell r="T1132">
            <v>26.156199999999998</v>
          </cell>
          <cell r="U1132">
            <v>0.63900000000000001</v>
          </cell>
          <cell r="V1132">
            <v>4.9550000000000001</v>
          </cell>
          <cell r="W1132">
            <v>6.4260000000000002</v>
          </cell>
          <cell r="X1132">
            <v>5.5549999999999997</v>
          </cell>
          <cell r="Y1132">
            <v>5.2549999999999999</v>
          </cell>
          <cell r="Z1132">
            <v>10.638999999999999</v>
          </cell>
          <cell r="AA1132">
            <v>0.83069999999999999</v>
          </cell>
          <cell r="AB1132">
            <v>10.339</v>
          </cell>
          <cell r="AC1132">
            <v>6.1550000000000002</v>
          </cell>
          <cell r="AD1132">
            <v>1.8460000000000001</v>
          </cell>
          <cell r="AE1132">
            <v>25.849</v>
          </cell>
          <cell r="AF1132">
            <v>2.0590000000000002</v>
          </cell>
          <cell r="AG1132">
            <v>13.781000000000001</v>
          </cell>
          <cell r="AH1132">
            <v>1.633</v>
          </cell>
          <cell r="AI1132">
            <v>13.41</v>
          </cell>
          <cell r="AJ1132">
            <v>14.151999999999999</v>
          </cell>
          <cell r="AK1132">
            <v>4.484</v>
          </cell>
          <cell r="AL1132">
            <v>4.7549999999999999</v>
          </cell>
          <cell r="AM1132">
            <v>9.9390000000000001</v>
          </cell>
        </row>
        <row r="1133">
          <cell r="P1133">
            <v>1.1299999999999999</v>
          </cell>
          <cell r="Q1133">
            <v>1.4</v>
          </cell>
          <cell r="R1133">
            <v>7.72</v>
          </cell>
          <cell r="S1133">
            <v>0.49000000000000099</v>
          </cell>
          <cell r="T1133">
            <v>26.134</v>
          </cell>
          <cell r="U1133">
            <v>0.630000000000001</v>
          </cell>
          <cell r="V1133">
            <v>4.95</v>
          </cell>
          <cell r="W1133">
            <v>6.42</v>
          </cell>
          <cell r="X1133">
            <v>5.55</v>
          </cell>
          <cell r="Y1133">
            <v>5.25</v>
          </cell>
          <cell r="Z1133">
            <v>10.63</v>
          </cell>
          <cell r="AA1133">
            <v>0.81900000000000195</v>
          </cell>
          <cell r="AB1133">
            <v>10.33</v>
          </cell>
          <cell r="AC1133">
            <v>6.15</v>
          </cell>
          <cell r="AD1133">
            <v>1.82</v>
          </cell>
          <cell r="AE1133">
            <v>25.83</v>
          </cell>
          <cell r="AF1133">
            <v>2.0299999999999998</v>
          </cell>
          <cell r="AG1133">
            <v>13.77</v>
          </cell>
          <cell r="AH1133">
            <v>1.61</v>
          </cell>
          <cell r="AI1133">
            <v>13.4</v>
          </cell>
          <cell r="AJ1133">
            <v>14.14</v>
          </cell>
          <cell r="AK1133">
            <v>4.4800000000000004</v>
          </cell>
          <cell r="AL1133">
            <v>4.75</v>
          </cell>
          <cell r="AM1133">
            <v>9.93</v>
          </cell>
        </row>
        <row r="1134">
          <cell r="P1134">
            <v>1.131</v>
          </cell>
          <cell r="Q1134">
            <v>1.38</v>
          </cell>
          <cell r="R1134">
            <v>7.7140000000000004</v>
          </cell>
          <cell r="S1134">
            <v>0.48299999999999998</v>
          </cell>
          <cell r="T1134">
            <v>26.111799999999999</v>
          </cell>
          <cell r="U1134">
            <v>0.621</v>
          </cell>
          <cell r="V1134">
            <v>4.9450000000000003</v>
          </cell>
          <cell r="W1134">
            <v>6.4139999999999997</v>
          </cell>
          <cell r="X1134">
            <v>5.5449999999999999</v>
          </cell>
          <cell r="Y1134">
            <v>5.2450000000000001</v>
          </cell>
          <cell r="Z1134">
            <v>10.621</v>
          </cell>
          <cell r="AA1134">
            <v>0.80730000000000002</v>
          </cell>
          <cell r="AB1134">
            <v>10.321</v>
          </cell>
          <cell r="AC1134">
            <v>6.1449999999999996</v>
          </cell>
          <cell r="AD1134">
            <v>1.794</v>
          </cell>
          <cell r="AE1134">
            <v>25.811</v>
          </cell>
          <cell r="AF1134">
            <v>2.0009999999999999</v>
          </cell>
          <cell r="AG1134">
            <v>13.759</v>
          </cell>
          <cell r="AH1134">
            <v>1.587</v>
          </cell>
          <cell r="AI1134">
            <v>13.39</v>
          </cell>
          <cell r="AJ1134">
            <v>14.128</v>
          </cell>
          <cell r="AK1134">
            <v>4.476</v>
          </cell>
          <cell r="AL1134">
            <v>4.7450000000000001</v>
          </cell>
          <cell r="AM1134">
            <v>9.9209999999999994</v>
          </cell>
        </row>
        <row r="1135">
          <cell r="P1135">
            <v>1.1319999999999999</v>
          </cell>
          <cell r="Q1135">
            <v>1.36</v>
          </cell>
          <cell r="R1135">
            <v>7.7080000000000002</v>
          </cell>
          <cell r="S1135">
            <v>0.47600000000000098</v>
          </cell>
          <cell r="T1135">
            <v>26.089600000000001</v>
          </cell>
          <cell r="U1135">
            <v>0.61200000000000099</v>
          </cell>
          <cell r="V1135">
            <v>4.9400000000000004</v>
          </cell>
          <cell r="W1135">
            <v>6.4080000000000004</v>
          </cell>
          <cell r="X1135">
            <v>5.54</v>
          </cell>
          <cell r="Y1135">
            <v>5.24</v>
          </cell>
          <cell r="Z1135">
            <v>10.612</v>
          </cell>
          <cell r="AA1135">
            <v>0.79560000000000197</v>
          </cell>
          <cell r="AB1135">
            <v>10.311999999999999</v>
          </cell>
          <cell r="AC1135">
            <v>6.14</v>
          </cell>
          <cell r="AD1135">
            <v>1.768</v>
          </cell>
          <cell r="AE1135">
            <v>25.792000000000002</v>
          </cell>
          <cell r="AF1135">
            <v>1.972</v>
          </cell>
          <cell r="AG1135">
            <v>13.747999999999999</v>
          </cell>
          <cell r="AH1135">
            <v>1.5640000000000001</v>
          </cell>
          <cell r="AI1135">
            <v>13.38</v>
          </cell>
          <cell r="AJ1135">
            <v>14.116</v>
          </cell>
          <cell r="AK1135">
            <v>4.4720000000000004</v>
          </cell>
          <cell r="AL1135">
            <v>4.74</v>
          </cell>
          <cell r="AM1135">
            <v>9.9120000000000008</v>
          </cell>
        </row>
        <row r="1136">
          <cell r="P1136">
            <v>1.133</v>
          </cell>
          <cell r="Q1136">
            <v>1.34</v>
          </cell>
          <cell r="R1136">
            <v>7.702</v>
          </cell>
          <cell r="S1136">
            <v>0.46899999999999997</v>
          </cell>
          <cell r="T1136">
            <v>26.067399999999999</v>
          </cell>
          <cell r="U1136">
            <v>0.60299999999999998</v>
          </cell>
          <cell r="V1136">
            <v>4.9349999999999996</v>
          </cell>
          <cell r="W1136">
            <v>6.4020000000000001</v>
          </cell>
          <cell r="X1136">
            <v>5.5350000000000001</v>
          </cell>
          <cell r="Y1136">
            <v>5.2350000000000003</v>
          </cell>
          <cell r="Z1136">
            <v>10.603</v>
          </cell>
          <cell r="AA1136">
            <v>0.78390000000000004</v>
          </cell>
          <cell r="AB1136">
            <v>10.303000000000001</v>
          </cell>
          <cell r="AC1136">
            <v>6.1349999999999998</v>
          </cell>
          <cell r="AD1136">
            <v>1.742</v>
          </cell>
          <cell r="AE1136">
            <v>25.773</v>
          </cell>
          <cell r="AF1136">
            <v>1.9430000000000001</v>
          </cell>
          <cell r="AG1136">
            <v>13.737</v>
          </cell>
          <cell r="AH1136">
            <v>1.5409999999999999</v>
          </cell>
          <cell r="AI1136">
            <v>13.37</v>
          </cell>
          <cell r="AJ1136">
            <v>14.103999999999999</v>
          </cell>
          <cell r="AK1136">
            <v>4.468</v>
          </cell>
          <cell r="AL1136">
            <v>4.7350000000000003</v>
          </cell>
          <cell r="AM1136">
            <v>9.9030000000000005</v>
          </cell>
        </row>
        <row r="1137">
          <cell r="P1137">
            <v>1.1339999999999999</v>
          </cell>
          <cell r="Q1137">
            <v>1.32</v>
          </cell>
          <cell r="R1137">
            <v>7.6959999999999997</v>
          </cell>
          <cell r="S1137">
            <v>0.46200000000000102</v>
          </cell>
          <cell r="T1137">
            <v>26.045200000000001</v>
          </cell>
          <cell r="U1137">
            <v>0.59400000000000097</v>
          </cell>
          <cell r="V1137">
            <v>4.93</v>
          </cell>
          <cell r="W1137">
            <v>6.3959999999999999</v>
          </cell>
          <cell r="X1137">
            <v>5.53</v>
          </cell>
          <cell r="Y1137">
            <v>5.23</v>
          </cell>
          <cell r="Z1137">
            <v>10.593999999999999</v>
          </cell>
          <cell r="AA1137">
            <v>0.772200000000002</v>
          </cell>
          <cell r="AB1137">
            <v>10.294</v>
          </cell>
          <cell r="AC1137">
            <v>6.13</v>
          </cell>
          <cell r="AD1137">
            <v>1.716</v>
          </cell>
          <cell r="AE1137">
            <v>25.754000000000001</v>
          </cell>
          <cell r="AF1137">
            <v>1.9139999999999999</v>
          </cell>
          <cell r="AG1137">
            <v>13.726000000000001</v>
          </cell>
          <cell r="AH1137">
            <v>1.518</v>
          </cell>
          <cell r="AI1137">
            <v>13.36</v>
          </cell>
          <cell r="AJ1137">
            <v>14.092000000000001</v>
          </cell>
          <cell r="AK1137">
            <v>4.4640000000000004</v>
          </cell>
          <cell r="AL1137">
            <v>4.7300000000000004</v>
          </cell>
          <cell r="AM1137">
            <v>9.8940000000000001</v>
          </cell>
        </row>
        <row r="1138">
          <cell r="P1138">
            <v>1.135</v>
          </cell>
          <cell r="Q1138">
            <v>1.3</v>
          </cell>
          <cell r="R1138">
            <v>7.69</v>
          </cell>
          <cell r="S1138">
            <v>0.45500000000000002</v>
          </cell>
          <cell r="T1138">
            <v>26.023</v>
          </cell>
          <cell r="U1138">
            <v>0.58499999999999996</v>
          </cell>
          <cell r="V1138">
            <v>4.9249999999999998</v>
          </cell>
          <cell r="W1138">
            <v>6.39</v>
          </cell>
          <cell r="X1138">
            <v>5.5250000000000004</v>
          </cell>
          <cell r="Y1138">
            <v>5.2249999999999996</v>
          </cell>
          <cell r="Z1138">
            <v>10.585000000000001</v>
          </cell>
          <cell r="AA1138">
            <v>0.76049999999999995</v>
          </cell>
          <cell r="AB1138">
            <v>10.285</v>
          </cell>
          <cell r="AC1138">
            <v>6.125</v>
          </cell>
          <cell r="AD1138">
            <v>1.69</v>
          </cell>
          <cell r="AE1138">
            <v>25.734999999999999</v>
          </cell>
          <cell r="AF1138">
            <v>1.885</v>
          </cell>
          <cell r="AG1138">
            <v>13.715</v>
          </cell>
          <cell r="AH1138">
            <v>1.4950000000000001</v>
          </cell>
          <cell r="AI1138">
            <v>13.35</v>
          </cell>
          <cell r="AJ1138">
            <v>14.08</v>
          </cell>
          <cell r="AK1138">
            <v>4.46</v>
          </cell>
          <cell r="AL1138">
            <v>4.7249999999999996</v>
          </cell>
          <cell r="AM1138">
            <v>9.8849999999999998</v>
          </cell>
        </row>
        <row r="1139">
          <cell r="P1139">
            <v>1.1359999999999999</v>
          </cell>
          <cell r="Q1139">
            <v>1.28</v>
          </cell>
          <cell r="R1139">
            <v>7.6840000000000002</v>
          </cell>
          <cell r="S1139">
            <v>0.44800000000000101</v>
          </cell>
          <cell r="T1139">
            <v>26.000800000000002</v>
          </cell>
          <cell r="U1139">
            <v>0.57600000000000096</v>
          </cell>
          <cell r="V1139">
            <v>4.92</v>
          </cell>
          <cell r="W1139">
            <v>6.3840000000000003</v>
          </cell>
          <cell r="X1139">
            <v>5.52</v>
          </cell>
          <cell r="Y1139">
            <v>5.22</v>
          </cell>
          <cell r="Z1139">
            <v>10.576000000000001</v>
          </cell>
          <cell r="AA1139">
            <v>0.74880000000000202</v>
          </cell>
          <cell r="AB1139">
            <v>10.276</v>
          </cell>
          <cell r="AC1139">
            <v>6.12</v>
          </cell>
          <cell r="AD1139">
            <v>1.6639999999999999</v>
          </cell>
          <cell r="AE1139">
            <v>25.716000000000001</v>
          </cell>
          <cell r="AF1139">
            <v>1.8560000000000001</v>
          </cell>
          <cell r="AG1139">
            <v>13.704000000000001</v>
          </cell>
          <cell r="AH1139">
            <v>1.472</v>
          </cell>
          <cell r="AI1139">
            <v>13.34</v>
          </cell>
          <cell r="AJ1139">
            <v>14.068</v>
          </cell>
          <cell r="AK1139">
            <v>4.4560000000000004</v>
          </cell>
          <cell r="AL1139">
            <v>4.72</v>
          </cell>
          <cell r="AM1139">
            <v>9.8759999999999994</v>
          </cell>
        </row>
        <row r="1140">
          <cell r="P1140">
            <v>1.137</v>
          </cell>
          <cell r="Q1140">
            <v>1.26</v>
          </cell>
          <cell r="R1140">
            <v>7.6779999999999999</v>
          </cell>
          <cell r="S1140">
            <v>0.441</v>
          </cell>
          <cell r="T1140">
            <v>25.9786</v>
          </cell>
          <cell r="U1140">
            <v>0.56699999999999995</v>
          </cell>
          <cell r="V1140">
            <v>4.915</v>
          </cell>
          <cell r="W1140">
            <v>6.3780000000000001</v>
          </cell>
          <cell r="X1140">
            <v>5.5149999999999997</v>
          </cell>
          <cell r="Y1140">
            <v>5.2149999999999999</v>
          </cell>
          <cell r="Z1140">
            <v>10.567</v>
          </cell>
          <cell r="AA1140">
            <v>0.73709999999999998</v>
          </cell>
          <cell r="AB1140">
            <v>10.266999999999999</v>
          </cell>
          <cell r="AC1140">
            <v>6.1150000000000002</v>
          </cell>
          <cell r="AD1140">
            <v>1.6379999999999999</v>
          </cell>
          <cell r="AE1140">
            <v>25.696999999999999</v>
          </cell>
          <cell r="AF1140">
            <v>1.827</v>
          </cell>
          <cell r="AG1140">
            <v>13.693</v>
          </cell>
          <cell r="AH1140">
            <v>1.4490000000000001</v>
          </cell>
          <cell r="AI1140">
            <v>13.33</v>
          </cell>
          <cell r="AJ1140">
            <v>14.055999999999999</v>
          </cell>
          <cell r="AK1140">
            <v>4.452</v>
          </cell>
          <cell r="AL1140">
            <v>4.7149999999999999</v>
          </cell>
          <cell r="AM1140">
            <v>9.8670000000000009</v>
          </cell>
        </row>
        <row r="1141">
          <cell r="P1141">
            <v>1.1379999999999999</v>
          </cell>
          <cell r="Q1141">
            <v>1.24</v>
          </cell>
          <cell r="R1141">
            <v>7.6719999999999997</v>
          </cell>
          <cell r="S1141">
            <v>0.434000000000001</v>
          </cell>
          <cell r="T1141">
            <v>25.956399999999999</v>
          </cell>
          <cell r="U1141">
            <v>0.55800000000000105</v>
          </cell>
          <cell r="V1141">
            <v>4.91</v>
          </cell>
          <cell r="W1141">
            <v>6.3719999999999999</v>
          </cell>
          <cell r="X1141">
            <v>5.51</v>
          </cell>
          <cell r="Y1141">
            <v>5.21</v>
          </cell>
          <cell r="Z1141">
            <v>10.558</v>
          </cell>
          <cell r="AA1141">
            <v>0.72540000000000204</v>
          </cell>
          <cell r="AB1141">
            <v>10.257999999999999</v>
          </cell>
          <cell r="AC1141">
            <v>6.11</v>
          </cell>
          <cell r="AD1141">
            <v>1.6120000000000001</v>
          </cell>
          <cell r="AE1141">
            <v>25.678000000000001</v>
          </cell>
          <cell r="AF1141">
            <v>1.798</v>
          </cell>
          <cell r="AG1141">
            <v>13.682</v>
          </cell>
          <cell r="AH1141">
            <v>1.4259999999999999</v>
          </cell>
          <cell r="AI1141">
            <v>13.32</v>
          </cell>
          <cell r="AJ1141">
            <v>14.044</v>
          </cell>
          <cell r="AK1141">
            <v>4.4480000000000004</v>
          </cell>
          <cell r="AL1141">
            <v>4.71</v>
          </cell>
          <cell r="AM1141">
            <v>9.8580000000000005</v>
          </cell>
        </row>
        <row r="1142">
          <cell r="P1142">
            <v>1.139</v>
          </cell>
          <cell r="Q1142">
            <v>1.22</v>
          </cell>
          <cell r="R1142">
            <v>7.6660000000000004</v>
          </cell>
          <cell r="S1142">
            <v>0.42699999999999999</v>
          </cell>
          <cell r="T1142">
            <v>25.934200000000001</v>
          </cell>
          <cell r="U1142">
            <v>0.54900000000000004</v>
          </cell>
          <cell r="V1142">
            <v>4.9050000000000002</v>
          </cell>
          <cell r="W1142">
            <v>6.3659999999999997</v>
          </cell>
          <cell r="X1142">
            <v>5.5049999999999999</v>
          </cell>
          <cell r="Y1142">
            <v>5.2050000000000001</v>
          </cell>
          <cell r="Z1142">
            <v>10.548999999999999</v>
          </cell>
          <cell r="AA1142">
            <v>0.7137</v>
          </cell>
          <cell r="AB1142">
            <v>10.249000000000001</v>
          </cell>
          <cell r="AC1142">
            <v>6.1050000000000004</v>
          </cell>
          <cell r="AD1142">
            <v>1.5860000000000001</v>
          </cell>
          <cell r="AE1142">
            <v>25.658999999999999</v>
          </cell>
          <cell r="AF1142">
            <v>1.7689999999999999</v>
          </cell>
          <cell r="AG1142">
            <v>13.670999999999999</v>
          </cell>
          <cell r="AH1142">
            <v>1.403</v>
          </cell>
          <cell r="AI1142">
            <v>13.31</v>
          </cell>
          <cell r="AJ1142">
            <v>14.032</v>
          </cell>
          <cell r="AK1142">
            <v>4.444</v>
          </cell>
          <cell r="AL1142">
            <v>4.7050000000000001</v>
          </cell>
          <cell r="AM1142">
            <v>9.8490000000000002</v>
          </cell>
        </row>
        <row r="1143">
          <cell r="P1143">
            <v>1.1399999999999999</v>
          </cell>
          <cell r="Q1143">
            <v>1.2</v>
          </cell>
          <cell r="R1143">
            <v>7.66</v>
          </cell>
          <cell r="S1143">
            <v>0.42000000000000098</v>
          </cell>
          <cell r="T1143">
            <v>25.911999999999999</v>
          </cell>
          <cell r="U1143">
            <v>0.54000000000000103</v>
          </cell>
          <cell r="V1143">
            <v>4.9000000000000004</v>
          </cell>
          <cell r="W1143">
            <v>6.36</v>
          </cell>
          <cell r="X1143">
            <v>5.5</v>
          </cell>
          <cell r="Y1143">
            <v>5.2</v>
          </cell>
          <cell r="Z1143">
            <v>10.54</v>
          </cell>
          <cell r="AA1143">
            <v>0.70200000000000196</v>
          </cell>
          <cell r="AB1143">
            <v>10.24</v>
          </cell>
          <cell r="AC1143">
            <v>6.1</v>
          </cell>
          <cell r="AD1143">
            <v>1.56</v>
          </cell>
          <cell r="AE1143">
            <v>25.64</v>
          </cell>
          <cell r="AF1143">
            <v>1.74</v>
          </cell>
          <cell r="AG1143">
            <v>13.66</v>
          </cell>
          <cell r="AH1143">
            <v>1.38</v>
          </cell>
          <cell r="AI1143">
            <v>13.3</v>
          </cell>
          <cell r="AJ1143">
            <v>14.02</v>
          </cell>
          <cell r="AK1143">
            <v>4.4400000000000004</v>
          </cell>
          <cell r="AL1143">
            <v>4.7</v>
          </cell>
          <cell r="AM1143">
            <v>9.84</v>
          </cell>
        </row>
        <row r="1144">
          <cell r="P1144">
            <v>1.141</v>
          </cell>
          <cell r="Q1144">
            <v>1.18</v>
          </cell>
          <cell r="R1144">
            <v>7.6539999999999999</v>
          </cell>
          <cell r="S1144">
            <v>0.41299999999999998</v>
          </cell>
          <cell r="T1144">
            <v>25.889800000000001</v>
          </cell>
          <cell r="U1144">
            <v>0.53100000000000003</v>
          </cell>
          <cell r="V1144">
            <v>4.8949999999999996</v>
          </cell>
          <cell r="W1144">
            <v>6.3540000000000001</v>
          </cell>
          <cell r="X1144">
            <v>5.4950000000000001</v>
          </cell>
          <cell r="Y1144">
            <v>5.1950000000000003</v>
          </cell>
          <cell r="Z1144">
            <v>10.531000000000001</v>
          </cell>
          <cell r="AA1144">
            <v>0.69030000000000002</v>
          </cell>
          <cell r="AB1144">
            <v>10.231</v>
          </cell>
          <cell r="AC1144">
            <v>6.0949999999999998</v>
          </cell>
          <cell r="AD1144">
            <v>1.534</v>
          </cell>
          <cell r="AE1144">
            <v>25.620999999999999</v>
          </cell>
          <cell r="AF1144">
            <v>1.7110000000000001</v>
          </cell>
          <cell r="AG1144">
            <v>13.648999999999999</v>
          </cell>
          <cell r="AH1144">
            <v>1.357</v>
          </cell>
          <cell r="AI1144">
            <v>13.29</v>
          </cell>
          <cell r="AJ1144">
            <v>14.007999999999999</v>
          </cell>
          <cell r="AK1144">
            <v>4.4359999999999999</v>
          </cell>
          <cell r="AL1144">
            <v>4.6950000000000003</v>
          </cell>
          <cell r="AM1144">
            <v>9.8309999999999995</v>
          </cell>
        </row>
        <row r="1145">
          <cell r="P1145">
            <v>1.1419999999999999</v>
          </cell>
          <cell r="Q1145">
            <v>1.1599999999999999</v>
          </cell>
          <cell r="R1145">
            <v>7.6479999999999997</v>
          </cell>
          <cell r="S1145">
            <v>0.40600000000000103</v>
          </cell>
          <cell r="T1145">
            <v>25.867599999999999</v>
          </cell>
          <cell r="U1145">
            <v>0.52200000000000102</v>
          </cell>
          <cell r="V1145">
            <v>4.8899999999999997</v>
          </cell>
          <cell r="W1145">
            <v>6.3479999999999999</v>
          </cell>
          <cell r="X1145">
            <v>5.49</v>
          </cell>
          <cell r="Y1145">
            <v>5.19</v>
          </cell>
          <cell r="Z1145">
            <v>10.522</v>
          </cell>
          <cell r="AA1145">
            <v>0.67860000000000098</v>
          </cell>
          <cell r="AB1145">
            <v>10.222</v>
          </cell>
          <cell r="AC1145">
            <v>6.09</v>
          </cell>
          <cell r="AD1145">
            <v>1.508</v>
          </cell>
          <cell r="AE1145">
            <v>25.602</v>
          </cell>
          <cell r="AF1145">
            <v>1.6819999999999999</v>
          </cell>
          <cell r="AG1145">
            <v>13.638</v>
          </cell>
          <cell r="AH1145">
            <v>1.3340000000000001</v>
          </cell>
          <cell r="AI1145">
            <v>13.28</v>
          </cell>
          <cell r="AJ1145">
            <v>13.996</v>
          </cell>
          <cell r="AK1145">
            <v>4.4320000000000004</v>
          </cell>
          <cell r="AL1145">
            <v>4.6900000000000004</v>
          </cell>
          <cell r="AM1145">
            <v>9.8219999999999992</v>
          </cell>
        </row>
        <row r="1146">
          <cell r="P1146">
            <v>1.143</v>
          </cell>
          <cell r="Q1146">
            <v>1.1399999999999999</v>
          </cell>
          <cell r="R1146">
            <v>7.6420000000000003</v>
          </cell>
          <cell r="S1146">
            <v>0.39900000000000002</v>
          </cell>
          <cell r="T1146">
            <v>25.845400000000001</v>
          </cell>
          <cell r="U1146">
            <v>0.51300000000000001</v>
          </cell>
          <cell r="V1146">
            <v>4.8849999999999998</v>
          </cell>
          <cell r="W1146">
            <v>6.3419999999999996</v>
          </cell>
          <cell r="X1146">
            <v>5.4850000000000003</v>
          </cell>
          <cell r="Y1146">
            <v>5.1849999999999996</v>
          </cell>
          <cell r="Z1146">
            <v>10.513</v>
          </cell>
          <cell r="AA1146">
            <v>0.66690000000000005</v>
          </cell>
          <cell r="AB1146">
            <v>10.212999999999999</v>
          </cell>
          <cell r="AC1146">
            <v>6.085</v>
          </cell>
          <cell r="AD1146">
            <v>1.482</v>
          </cell>
          <cell r="AE1146">
            <v>25.582999999999998</v>
          </cell>
          <cell r="AF1146">
            <v>1.653</v>
          </cell>
          <cell r="AG1146">
            <v>13.627000000000001</v>
          </cell>
          <cell r="AH1146">
            <v>1.3109999999999999</v>
          </cell>
          <cell r="AI1146">
            <v>13.27</v>
          </cell>
          <cell r="AJ1146">
            <v>13.984</v>
          </cell>
          <cell r="AK1146">
            <v>4.4279999999999999</v>
          </cell>
          <cell r="AL1146">
            <v>4.6849999999999996</v>
          </cell>
          <cell r="AM1146">
            <v>9.8130000000000006</v>
          </cell>
        </row>
        <row r="1147">
          <cell r="P1147">
            <v>1.1439999999999999</v>
          </cell>
          <cell r="Q1147">
            <v>1.1200000000000001</v>
          </cell>
          <cell r="R1147">
            <v>7.6360000000000001</v>
          </cell>
          <cell r="S1147">
            <v>0.39200000000000101</v>
          </cell>
          <cell r="T1147">
            <v>25.8232</v>
          </cell>
          <cell r="U1147">
            <v>0.504000000000001</v>
          </cell>
          <cell r="V1147">
            <v>4.88</v>
          </cell>
          <cell r="W1147">
            <v>6.3360000000000003</v>
          </cell>
          <cell r="X1147">
            <v>5.48</v>
          </cell>
          <cell r="Y1147">
            <v>5.18</v>
          </cell>
          <cell r="Z1147">
            <v>10.504</v>
          </cell>
          <cell r="AA1147">
            <v>0.655200000000001</v>
          </cell>
          <cell r="AB1147">
            <v>10.204000000000001</v>
          </cell>
          <cell r="AC1147">
            <v>6.08</v>
          </cell>
          <cell r="AD1147">
            <v>1.456</v>
          </cell>
          <cell r="AE1147">
            <v>25.564</v>
          </cell>
          <cell r="AF1147">
            <v>1.6240000000000001</v>
          </cell>
          <cell r="AG1147">
            <v>13.616</v>
          </cell>
          <cell r="AH1147">
            <v>1.288</v>
          </cell>
          <cell r="AI1147">
            <v>13.26</v>
          </cell>
          <cell r="AJ1147">
            <v>13.972</v>
          </cell>
          <cell r="AK1147">
            <v>4.4240000000000004</v>
          </cell>
          <cell r="AL1147">
            <v>4.68</v>
          </cell>
          <cell r="AM1147">
            <v>9.8040000000000003</v>
          </cell>
        </row>
        <row r="1148">
          <cell r="P1148">
            <v>1.145</v>
          </cell>
          <cell r="Q1148">
            <v>1.1000000000000001</v>
          </cell>
          <cell r="R1148">
            <v>7.63</v>
          </cell>
          <cell r="S1148">
            <v>0.38500000000000001</v>
          </cell>
          <cell r="T1148">
            <v>25.800999999999998</v>
          </cell>
          <cell r="U1148">
            <v>0.495</v>
          </cell>
          <cell r="V1148">
            <v>4.875</v>
          </cell>
          <cell r="W1148">
            <v>6.33</v>
          </cell>
          <cell r="X1148">
            <v>5.4749999999999996</v>
          </cell>
          <cell r="Y1148">
            <v>5.1749999999999998</v>
          </cell>
          <cell r="Z1148">
            <v>10.494999999999999</v>
          </cell>
          <cell r="AA1148">
            <v>0.64349999999999996</v>
          </cell>
          <cell r="AB1148">
            <v>10.195</v>
          </cell>
          <cell r="AC1148">
            <v>6.0750000000000002</v>
          </cell>
          <cell r="AD1148">
            <v>1.43</v>
          </cell>
          <cell r="AE1148">
            <v>25.545000000000002</v>
          </cell>
          <cell r="AF1148">
            <v>1.595</v>
          </cell>
          <cell r="AG1148">
            <v>13.605</v>
          </cell>
          <cell r="AH1148">
            <v>1.2649999999999999</v>
          </cell>
          <cell r="AI1148">
            <v>13.25</v>
          </cell>
          <cell r="AJ1148">
            <v>13.96</v>
          </cell>
          <cell r="AK1148">
            <v>4.42</v>
          </cell>
          <cell r="AL1148">
            <v>4.6749999999999998</v>
          </cell>
          <cell r="AM1148">
            <v>9.7949999999999999</v>
          </cell>
        </row>
        <row r="1149">
          <cell r="P1149">
            <v>1.1459999999999999</v>
          </cell>
          <cell r="Q1149">
            <v>1.08</v>
          </cell>
          <cell r="R1149">
            <v>7.6239999999999997</v>
          </cell>
          <cell r="S1149">
            <v>0.378000000000001</v>
          </cell>
          <cell r="T1149">
            <v>25.7788</v>
          </cell>
          <cell r="U1149">
            <v>0.48600000000000099</v>
          </cell>
          <cell r="V1149">
            <v>4.87</v>
          </cell>
          <cell r="W1149">
            <v>6.3239999999999998</v>
          </cell>
          <cell r="X1149">
            <v>5.47</v>
          </cell>
          <cell r="Y1149">
            <v>5.17</v>
          </cell>
          <cell r="Z1149">
            <v>10.486000000000001</v>
          </cell>
          <cell r="AA1149">
            <v>0.63180000000000103</v>
          </cell>
          <cell r="AB1149">
            <v>10.186</v>
          </cell>
          <cell r="AC1149">
            <v>6.07</v>
          </cell>
          <cell r="AD1149">
            <v>1.4039999999999999</v>
          </cell>
          <cell r="AE1149">
            <v>25.526</v>
          </cell>
          <cell r="AF1149">
            <v>1.5660000000000001</v>
          </cell>
          <cell r="AG1149">
            <v>13.593999999999999</v>
          </cell>
          <cell r="AH1149">
            <v>1.242</v>
          </cell>
          <cell r="AI1149">
            <v>13.24</v>
          </cell>
          <cell r="AJ1149">
            <v>13.948</v>
          </cell>
          <cell r="AK1149">
            <v>4.4160000000000004</v>
          </cell>
          <cell r="AL1149">
            <v>4.67</v>
          </cell>
          <cell r="AM1149">
            <v>9.7859999999999996</v>
          </cell>
        </row>
        <row r="1150">
          <cell r="P1150">
            <v>1.147</v>
          </cell>
          <cell r="Q1150">
            <v>1.06</v>
          </cell>
          <cell r="R1150">
            <v>7.6180000000000003</v>
          </cell>
          <cell r="S1150">
            <v>0.371</v>
          </cell>
          <cell r="T1150">
            <v>25.756599999999999</v>
          </cell>
          <cell r="U1150">
            <v>0.47699999999999998</v>
          </cell>
          <cell r="V1150">
            <v>4.8650000000000002</v>
          </cell>
          <cell r="W1150">
            <v>6.3179999999999996</v>
          </cell>
          <cell r="X1150">
            <v>5.4649999999999999</v>
          </cell>
          <cell r="Y1150">
            <v>5.165</v>
          </cell>
          <cell r="Z1150">
            <v>10.477</v>
          </cell>
          <cell r="AA1150">
            <v>0.62009999999999998</v>
          </cell>
          <cell r="AB1150">
            <v>10.177</v>
          </cell>
          <cell r="AC1150">
            <v>6.0650000000000004</v>
          </cell>
          <cell r="AD1150">
            <v>1.3779999999999999</v>
          </cell>
          <cell r="AE1150">
            <v>25.507000000000001</v>
          </cell>
          <cell r="AF1150">
            <v>1.5369999999999999</v>
          </cell>
          <cell r="AG1150">
            <v>13.583</v>
          </cell>
          <cell r="AH1150">
            <v>1.2190000000000001</v>
          </cell>
          <cell r="AI1150">
            <v>13.23</v>
          </cell>
          <cell r="AJ1150">
            <v>13.936</v>
          </cell>
          <cell r="AK1150">
            <v>4.4119999999999999</v>
          </cell>
          <cell r="AL1150">
            <v>4.665</v>
          </cell>
          <cell r="AM1150">
            <v>9.7769999999999992</v>
          </cell>
        </row>
        <row r="1151">
          <cell r="P1151">
            <v>1.1479999999999999</v>
          </cell>
          <cell r="Q1151">
            <v>1.04</v>
          </cell>
          <cell r="R1151">
            <v>7.6120000000000001</v>
          </cell>
          <cell r="S1151">
            <v>0.36400000000000099</v>
          </cell>
          <cell r="T1151">
            <v>25.734400000000001</v>
          </cell>
          <cell r="U1151">
            <v>0.46800000000000103</v>
          </cell>
          <cell r="V1151">
            <v>4.8600000000000003</v>
          </cell>
          <cell r="W1151">
            <v>6.3120000000000003</v>
          </cell>
          <cell r="X1151">
            <v>5.46</v>
          </cell>
          <cell r="Y1151">
            <v>5.16</v>
          </cell>
          <cell r="Z1151">
            <v>10.468</v>
          </cell>
          <cell r="AA1151">
            <v>0.60840000000000105</v>
          </cell>
          <cell r="AB1151">
            <v>10.167999999999999</v>
          </cell>
          <cell r="AC1151">
            <v>6.06</v>
          </cell>
          <cell r="AD1151">
            <v>1.3520000000000001</v>
          </cell>
          <cell r="AE1151">
            <v>25.488</v>
          </cell>
          <cell r="AF1151">
            <v>1.508</v>
          </cell>
          <cell r="AG1151">
            <v>13.571999999999999</v>
          </cell>
          <cell r="AH1151">
            <v>1.196</v>
          </cell>
          <cell r="AI1151">
            <v>13.22</v>
          </cell>
          <cell r="AJ1151">
            <v>13.923999999999999</v>
          </cell>
          <cell r="AK1151">
            <v>4.4080000000000004</v>
          </cell>
          <cell r="AL1151">
            <v>4.66</v>
          </cell>
          <cell r="AM1151">
            <v>9.7680000000000007</v>
          </cell>
        </row>
        <row r="1152">
          <cell r="P1152">
            <v>1.149</v>
          </cell>
          <cell r="Q1152">
            <v>1.02</v>
          </cell>
          <cell r="R1152">
            <v>7.6059999999999999</v>
          </cell>
          <cell r="S1152">
            <v>0.35699999999999998</v>
          </cell>
          <cell r="T1152">
            <v>25.712199999999999</v>
          </cell>
          <cell r="U1152">
            <v>0.45900000000000002</v>
          </cell>
          <cell r="V1152">
            <v>4.8550000000000004</v>
          </cell>
          <cell r="W1152">
            <v>6.306</v>
          </cell>
          <cell r="X1152">
            <v>5.4550000000000001</v>
          </cell>
          <cell r="Y1152">
            <v>5.1550000000000002</v>
          </cell>
          <cell r="Z1152">
            <v>10.459</v>
          </cell>
          <cell r="AA1152">
            <v>0.59670000000000001</v>
          </cell>
          <cell r="AB1152">
            <v>10.159000000000001</v>
          </cell>
          <cell r="AC1152">
            <v>6.0549999999999997</v>
          </cell>
          <cell r="AD1152">
            <v>1.3260000000000001</v>
          </cell>
          <cell r="AE1152">
            <v>25.469000000000001</v>
          </cell>
          <cell r="AF1152">
            <v>1.4790000000000001</v>
          </cell>
          <cell r="AG1152">
            <v>13.561</v>
          </cell>
          <cell r="AH1152">
            <v>1.173</v>
          </cell>
          <cell r="AI1152">
            <v>13.21</v>
          </cell>
          <cell r="AJ1152">
            <v>13.912000000000001</v>
          </cell>
          <cell r="AK1152">
            <v>4.4039999999999999</v>
          </cell>
          <cell r="AL1152">
            <v>4.6550000000000002</v>
          </cell>
          <cell r="AM1152">
            <v>9.7590000000000003</v>
          </cell>
        </row>
        <row r="1153">
          <cell r="P1153">
            <v>1.1499999999999999</v>
          </cell>
          <cell r="Q1153">
            <v>1</v>
          </cell>
          <cell r="R1153">
            <v>7.6</v>
          </cell>
          <cell r="S1153">
            <v>0.35000000000000098</v>
          </cell>
          <cell r="T1153">
            <v>25.69</v>
          </cell>
          <cell r="U1153">
            <v>0.45000000000000101</v>
          </cell>
          <cell r="V1153">
            <v>4.8499999999999996</v>
          </cell>
          <cell r="W1153">
            <v>6.3</v>
          </cell>
          <cell r="X1153">
            <v>5.45</v>
          </cell>
          <cell r="Y1153">
            <v>5.15</v>
          </cell>
          <cell r="Z1153">
            <v>10.45</v>
          </cell>
          <cell r="AA1153">
            <v>0.58500000000000096</v>
          </cell>
          <cell r="AB1153">
            <v>10.15</v>
          </cell>
          <cell r="AC1153">
            <v>6.05</v>
          </cell>
          <cell r="AD1153">
            <v>1.3</v>
          </cell>
          <cell r="AE1153">
            <v>25.45</v>
          </cell>
          <cell r="AF1153">
            <v>1.45</v>
          </cell>
          <cell r="AG1153">
            <v>13.55</v>
          </cell>
          <cell r="AH1153">
            <v>1.1499999999999999</v>
          </cell>
          <cell r="AI1153">
            <v>13.2</v>
          </cell>
          <cell r="AJ1153">
            <v>13.9</v>
          </cell>
          <cell r="AK1153">
            <v>4.4000000000000004</v>
          </cell>
          <cell r="AL1153">
            <v>4.6500000000000004</v>
          </cell>
          <cell r="AM1153">
            <v>9.75</v>
          </cell>
        </row>
        <row r="1154">
          <cell r="P1154">
            <v>1.151</v>
          </cell>
          <cell r="Q1154">
            <v>0.98</v>
          </cell>
          <cell r="R1154">
            <v>7.5940000000000003</v>
          </cell>
          <cell r="S1154">
            <v>0.34300000000000003</v>
          </cell>
          <cell r="T1154">
            <v>25.6678</v>
          </cell>
          <cell r="U1154">
            <v>0.441</v>
          </cell>
          <cell r="V1154">
            <v>4.8449999999999998</v>
          </cell>
          <cell r="W1154">
            <v>6.2939999999999996</v>
          </cell>
          <cell r="X1154">
            <v>5.4450000000000003</v>
          </cell>
          <cell r="Y1154">
            <v>5.1449999999999996</v>
          </cell>
          <cell r="Z1154">
            <v>10.441000000000001</v>
          </cell>
          <cell r="AA1154">
            <v>0.57330000000000003</v>
          </cell>
          <cell r="AB1154">
            <v>10.141</v>
          </cell>
          <cell r="AC1154">
            <v>6.0449999999999999</v>
          </cell>
          <cell r="AD1154">
            <v>1.274</v>
          </cell>
          <cell r="AE1154">
            <v>25.431000000000001</v>
          </cell>
          <cell r="AF1154">
            <v>1.421</v>
          </cell>
          <cell r="AG1154">
            <v>13.539</v>
          </cell>
          <cell r="AH1154">
            <v>1.127</v>
          </cell>
          <cell r="AI1154">
            <v>13.19</v>
          </cell>
          <cell r="AJ1154">
            <v>13.888</v>
          </cell>
          <cell r="AK1154">
            <v>4.3959999999999999</v>
          </cell>
          <cell r="AL1154">
            <v>4.6449999999999996</v>
          </cell>
          <cell r="AM1154">
            <v>9.7409999999999997</v>
          </cell>
        </row>
        <row r="1155">
          <cell r="P1155">
            <v>1.1519999999999999</v>
          </cell>
          <cell r="Q1155">
            <v>0.96000000000000196</v>
          </cell>
          <cell r="R1155">
            <v>7.5880000000000001</v>
          </cell>
          <cell r="S1155">
            <v>0.33600000000000102</v>
          </cell>
          <cell r="T1155">
            <v>25.645600000000002</v>
          </cell>
          <cell r="U1155">
            <v>0.43200000000000099</v>
          </cell>
          <cell r="V1155">
            <v>4.84</v>
          </cell>
          <cell r="W1155">
            <v>6.2880000000000003</v>
          </cell>
          <cell r="X1155">
            <v>5.44</v>
          </cell>
          <cell r="Y1155">
            <v>5.14</v>
          </cell>
          <cell r="Z1155">
            <v>10.432</v>
          </cell>
          <cell r="AA1155">
            <v>0.56160000000000099</v>
          </cell>
          <cell r="AB1155">
            <v>10.132</v>
          </cell>
          <cell r="AC1155">
            <v>6.04</v>
          </cell>
          <cell r="AD1155">
            <v>1.248</v>
          </cell>
          <cell r="AE1155">
            <v>25.411999999999999</v>
          </cell>
          <cell r="AF1155">
            <v>1.3919999999999999</v>
          </cell>
          <cell r="AG1155">
            <v>13.528</v>
          </cell>
          <cell r="AH1155">
            <v>1.1040000000000001</v>
          </cell>
          <cell r="AI1155">
            <v>13.18</v>
          </cell>
          <cell r="AJ1155">
            <v>13.875999999999999</v>
          </cell>
          <cell r="AK1155">
            <v>4.3920000000000003</v>
          </cell>
          <cell r="AL1155">
            <v>4.6399999999999997</v>
          </cell>
          <cell r="AM1155">
            <v>9.7319999999999993</v>
          </cell>
        </row>
        <row r="1156">
          <cell r="P1156">
            <v>1.153</v>
          </cell>
          <cell r="Q1156">
            <v>0.94</v>
          </cell>
          <cell r="R1156">
            <v>7.5819999999999999</v>
          </cell>
          <cell r="S1156">
            <v>0.32900000000000001</v>
          </cell>
          <cell r="T1156">
            <v>25.6234</v>
          </cell>
          <cell r="U1156">
            <v>0.42299999999999999</v>
          </cell>
          <cell r="V1156">
            <v>4.835</v>
          </cell>
          <cell r="W1156">
            <v>6.282</v>
          </cell>
          <cell r="X1156">
            <v>5.4349999999999996</v>
          </cell>
          <cell r="Y1156">
            <v>5.1349999999999998</v>
          </cell>
          <cell r="Z1156">
            <v>10.423</v>
          </cell>
          <cell r="AA1156">
            <v>0.54990000000000006</v>
          </cell>
          <cell r="AB1156">
            <v>10.122999999999999</v>
          </cell>
          <cell r="AC1156">
            <v>6.0350000000000001</v>
          </cell>
          <cell r="AD1156">
            <v>1.222</v>
          </cell>
          <cell r="AE1156">
            <v>25.393000000000001</v>
          </cell>
          <cell r="AF1156">
            <v>1.363</v>
          </cell>
          <cell r="AG1156">
            <v>13.516999999999999</v>
          </cell>
          <cell r="AH1156">
            <v>1.081</v>
          </cell>
          <cell r="AI1156">
            <v>13.17</v>
          </cell>
          <cell r="AJ1156">
            <v>13.864000000000001</v>
          </cell>
          <cell r="AK1156">
            <v>4.3879999999999999</v>
          </cell>
          <cell r="AL1156">
            <v>4.6349999999999998</v>
          </cell>
          <cell r="AM1156">
            <v>9.7230000000000008</v>
          </cell>
        </row>
        <row r="1157">
          <cell r="P1157">
            <v>1.1539999999999999</v>
          </cell>
          <cell r="Q1157">
            <v>0.92000000000000204</v>
          </cell>
          <cell r="R1157">
            <v>7.5759999999999996</v>
          </cell>
          <cell r="S1157">
            <v>0.32200000000000101</v>
          </cell>
          <cell r="T1157">
            <v>25.601199999999999</v>
          </cell>
          <cell r="U1157">
            <v>0.41400000000000098</v>
          </cell>
          <cell r="V1157">
            <v>4.83</v>
          </cell>
          <cell r="W1157">
            <v>6.2759999999999998</v>
          </cell>
          <cell r="X1157">
            <v>5.43</v>
          </cell>
          <cell r="Y1157">
            <v>5.13</v>
          </cell>
          <cell r="Z1157">
            <v>10.414</v>
          </cell>
          <cell r="AA1157">
            <v>0.53820000000000101</v>
          </cell>
          <cell r="AB1157">
            <v>10.114000000000001</v>
          </cell>
          <cell r="AC1157">
            <v>6.03</v>
          </cell>
          <cell r="AD1157">
            <v>1.196</v>
          </cell>
          <cell r="AE1157">
            <v>25.373999999999999</v>
          </cell>
          <cell r="AF1157">
            <v>1.3340000000000001</v>
          </cell>
          <cell r="AG1157">
            <v>13.506</v>
          </cell>
          <cell r="AH1157">
            <v>1.0580000000000001</v>
          </cell>
          <cell r="AI1157">
            <v>13.16</v>
          </cell>
          <cell r="AJ1157">
            <v>13.852</v>
          </cell>
          <cell r="AK1157">
            <v>4.3840000000000003</v>
          </cell>
          <cell r="AL1157">
            <v>4.63</v>
          </cell>
          <cell r="AM1157">
            <v>9.7140000000000004</v>
          </cell>
        </row>
        <row r="1158">
          <cell r="P1158">
            <v>1.155</v>
          </cell>
          <cell r="Q1158">
            <v>0.9</v>
          </cell>
          <cell r="R1158">
            <v>7.57</v>
          </cell>
          <cell r="S1158">
            <v>0.315</v>
          </cell>
          <cell r="T1158">
            <v>25.579000000000001</v>
          </cell>
          <cell r="U1158">
            <v>0.40500000000000003</v>
          </cell>
          <cell r="V1158">
            <v>4.8250000000000002</v>
          </cell>
          <cell r="W1158">
            <v>6.27</v>
          </cell>
          <cell r="X1158">
            <v>5.4249999999999998</v>
          </cell>
          <cell r="Y1158">
            <v>5.125</v>
          </cell>
          <cell r="Z1158">
            <v>10.404999999999999</v>
          </cell>
          <cell r="AA1158">
            <v>0.52649999999999997</v>
          </cell>
          <cell r="AB1158">
            <v>10.105</v>
          </cell>
          <cell r="AC1158">
            <v>6.0250000000000004</v>
          </cell>
          <cell r="AD1158">
            <v>1.17</v>
          </cell>
          <cell r="AE1158">
            <v>25.355</v>
          </cell>
          <cell r="AF1158">
            <v>1.3049999999999999</v>
          </cell>
          <cell r="AG1158">
            <v>13.494999999999999</v>
          </cell>
          <cell r="AH1158">
            <v>1.0349999999999999</v>
          </cell>
          <cell r="AI1158">
            <v>13.15</v>
          </cell>
          <cell r="AJ1158">
            <v>13.84</v>
          </cell>
          <cell r="AK1158">
            <v>4.38</v>
          </cell>
          <cell r="AL1158">
            <v>4.625</v>
          </cell>
          <cell r="AM1158">
            <v>9.7050000000000001</v>
          </cell>
        </row>
        <row r="1159">
          <cell r="P1159">
            <v>1.1559999999999999</v>
          </cell>
          <cell r="Q1159">
            <v>0.880000000000002</v>
          </cell>
          <cell r="R1159">
            <v>7.5640000000000001</v>
          </cell>
          <cell r="S1159">
            <v>0.308000000000001</v>
          </cell>
          <cell r="T1159">
            <v>25.556799999999999</v>
          </cell>
          <cell r="U1159">
            <v>0.39600000000000102</v>
          </cell>
          <cell r="V1159">
            <v>4.82</v>
          </cell>
          <cell r="W1159">
            <v>6.2640000000000002</v>
          </cell>
          <cell r="X1159">
            <v>5.42</v>
          </cell>
          <cell r="Y1159">
            <v>5.12</v>
          </cell>
          <cell r="Z1159">
            <v>10.396000000000001</v>
          </cell>
          <cell r="AA1159">
            <v>0.51480000000000103</v>
          </cell>
          <cell r="AB1159">
            <v>10.096</v>
          </cell>
          <cell r="AC1159">
            <v>6.02</v>
          </cell>
          <cell r="AD1159">
            <v>1.1439999999999999</v>
          </cell>
          <cell r="AE1159">
            <v>25.335999999999999</v>
          </cell>
          <cell r="AF1159">
            <v>1.276</v>
          </cell>
          <cell r="AG1159">
            <v>13.484</v>
          </cell>
          <cell r="AH1159">
            <v>1.012</v>
          </cell>
          <cell r="AI1159">
            <v>13.14</v>
          </cell>
          <cell r="AJ1159">
            <v>13.827999999999999</v>
          </cell>
          <cell r="AK1159">
            <v>4.3760000000000003</v>
          </cell>
          <cell r="AL1159">
            <v>4.62</v>
          </cell>
          <cell r="AM1159">
            <v>9.6959999999999997</v>
          </cell>
        </row>
        <row r="1160">
          <cell r="P1160">
            <v>1.157</v>
          </cell>
          <cell r="Q1160">
            <v>0.86</v>
          </cell>
          <cell r="R1160">
            <v>7.5579999999999998</v>
          </cell>
          <cell r="S1160">
            <v>0.30099999999999999</v>
          </cell>
          <cell r="T1160">
            <v>25.534600000000001</v>
          </cell>
          <cell r="U1160">
            <v>0.38700000000000001</v>
          </cell>
          <cell r="V1160">
            <v>4.8150000000000004</v>
          </cell>
          <cell r="W1160">
            <v>6.258</v>
          </cell>
          <cell r="X1160">
            <v>5.415</v>
          </cell>
          <cell r="Y1160">
            <v>5.1150000000000002</v>
          </cell>
          <cell r="Z1160">
            <v>10.387</v>
          </cell>
          <cell r="AA1160">
            <v>0.50309999999999999</v>
          </cell>
          <cell r="AB1160">
            <v>10.087</v>
          </cell>
          <cell r="AC1160">
            <v>6.0149999999999997</v>
          </cell>
          <cell r="AD1160">
            <v>1.1180000000000001</v>
          </cell>
          <cell r="AE1160">
            <v>25.317</v>
          </cell>
          <cell r="AF1160">
            <v>1.2470000000000001</v>
          </cell>
          <cell r="AG1160">
            <v>13.473000000000001</v>
          </cell>
          <cell r="AH1160">
            <v>0.98899999999999999</v>
          </cell>
          <cell r="AI1160">
            <v>13.13</v>
          </cell>
          <cell r="AJ1160">
            <v>13.816000000000001</v>
          </cell>
          <cell r="AK1160">
            <v>4.3719999999999999</v>
          </cell>
          <cell r="AL1160">
            <v>4.6150000000000002</v>
          </cell>
          <cell r="AM1160">
            <v>9.6869999999999994</v>
          </cell>
        </row>
        <row r="1161">
          <cell r="P1161">
            <v>1.1579999999999999</v>
          </cell>
          <cell r="Q1161">
            <v>0.84000000000000197</v>
          </cell>
          <cell r="R1161">
            <v>7.5519999999999996</v>
          </cell>
          <cell r="S1161">
            <v>0.29400000000000098</v>
          </cell>
          <cell r="T1161">
            <v>25.5124</v>
          </cell>
          <cell r="U1161">
            <v>0.378000000000001</v>
          </cell>
          <cell r="V1161">
            <v>4.8099999999999996</v>
          </cell>
          <cell r="W1161">
            <v>6.2519999999999998</v>
          </cell>
          <cell r="X1161">
            <v>5.41</v>
          </cell>
          <cell r="Y1161">
            <v>5.1100000000000003</v>
          </cell>
          <cell r="Z1161">
            <v>10.378</v>
          </cell>
          <cell r="AA1161">
            <v>0.491400000000001</v>
          </cell>
          <cell r="AB1161">
            <v>10.077999999999999</v>
          </cell>
          <cell r="AC1161">
            <v>6.01</v>
          </cell>
          <cell r="AD1161">
            <v>1.0920000000000001</v>
          </cell>
          <cell r="AE1161">
            <v>25.297999999999998</v>
          </cell>
          <cell r="AF1161">
            <v>1.218</v>
          </cell>
          <cell r="AG1161">
            <v>13.462</v>
          </cell>
          <cell r="AH1161">
            <v>0.96600000000000197</v>
          </cell>
          <cell r="AI1161">
            <v>13.12</v>
          </cell>
          <cell r="AJ1161">
            <v>13.804</v>
          </cell>
          <cell r="AK1161">
            <v>4.3680000000000003</v>
          </cell>
          <cell r="AL1161">
            <v>4.6100000000000003</v>
          </cell>
          <cell r="AM1161">
            <v>9.6780000000000008</v>
          </cell>
        </row>
        <row r="1162">
          <cell r="P1162">
            <v>1.159</v>
          </cell>
          <cell r="Q1162">
            <v>0.81999999999999895</v>
          </cell>
          <cell r="R1162">
            <v>7.5460000000000003</v>
          </cell>
          <cell r="S1162">
            <v>0.28699999999999998</v>
          </cell>
          <cell r="T1162">
            <v>25.490200000000002</v>
          </cell>
          <cell r="U1162">
            <v>0.36899999999999999</v>
          </cell>
          <cell r="V1162">
            <v>4.8049999999999997</v>
          </cell>
          <cell r="W1162">
            <v>6.2460000000000004</v>
          </cell>
          <cell r="X1162">
            <v>5.4050000000000002</v>
          </cell>
          <cell r="Y1162">
            <v>5.1050000000000004</v>
          </cell>
          <cell r="Z1162">
            <v>10.369</v>
          </cell>
          <cell r="AA1162">
            <v>0.47970000000000002</v>
          </cell>
          <cell r="AB1162">
            <v>10.069000000000001</v>
          </cell>
          <cell r="AC1162">
            <v>6.0049999999999999</v>
          </cell>
          <cell r="AD1162">
            <v>1.0660000000000001</v>
          </cell>
          <cell r="AE1162">
            <v>25.279</v>
          </cell>
          <cell r="AF1162">
            <v>1.1890000000000001</v>
          </cell>
          <cell r="AG1162">
            <v>13.451000000000001</v>
          </cell>
          <cell r="AH1162">
            <v>0.94299999999999895</v>
          </cell>
          <cell r="AI1162">
            <v>13.11</v>
          </cell>
          <cell r="AJ1162">
            <v>13.792</v>
          </cell>
          <cell r="AK1162">
            <v>4.3639999999999999</v>
          </cell>
          <cell r="AL1162">
            <v>4.6050000000000004</v>
          </cell>
          <cell r="AM1162">
            <v>9.6690000000000005</v>
          </cell>
        </row>
        <row r="1163">
          <cell r="P1163">
            <v>1.1599999999999999</v>
          </cell>
          <cell r="Q1163">
            <v>0.80000000000000204</v>
          </cell>
          <cell r="R1163">
            <v>7.54</v>
          </cell>
          <cell r="S1163">
            <v>0.28000000000000103</v>
          </cell>
          <cell r="T1163">
            <v>25.468</v>
          </cell>
          <cell r="U1163">
            <v>0.36000000000000099</v>
          </cell>
          <cell r="V1163">
            <v>4.8</v>
          </cell>
          <cell r="W1163">
            <v>6.24</v>
          </cell>
          <cell r="X1163">
            <v>5.4</v>
          </cell>
          <cell r="Y1163">
            <v>5.0999999999999996</v>
          </cell>
          <cell r="Z1163">
            <v>10.36</v>
          </cell>
          <cell r="AA1163">
            <v>0.46800000000000103</v>
          </cell>
          <cell r="AB1163">
            <v>10.06</v>
          </cell>
          <cell r="AC1163">
            <v>6</v>
          </cell>
          <cell r="AD1163">
            <v>1.04</v>
          </cell>
          <cell r="AE1163">
            <v>25.26</v>
          </cell>
          <cell r="AF1163">
            <v>1.1599999999999999</v>
          </cell>
          <cell r="AG1163">
            <v>13.44</v>
          </cell>
          <cell r="AH1163">
            <v>0.92000000000000204</v>
          </cell>
          <cell r="AI1163">
            <v>13.1</v>
          </cell>
          <cell r="AJ1163">
            <v>13.78</v>
          </cell>
          <cell r="AK1163">
            <v>4.3600000000000003</v>
          </cell>
          <cell r="AL1163">
            <v>4.5999999999999996</v>
          </cell>
          <cell r="AM1163">
            <v>9.66</v>
          </cell>
        </row>
        <row r="1164">
          <cell r="P1164">
            <v>1.161</v>
          </cell>
          <cell r="Q1164">
            <v>0.77999999999999903</v>
          </cell>
          <cell r="R1164">
            <v>7.5339999999999998</v>
          </cell>
          <cell r="S1164">
            <v>0.27300000000000002</v>
          </cell>
          <cell r="T1164">
            <v>25.445799999999998</v>
          </cell>
          <cell r="U1164">
            <v>0.35099999999999998</v>
          </cell>
          <cell r="V1164">
            <v>4.7949999999999999</v>
          </cell>
          <cell r="W1164">
            <v>6.234</v>
          </cell>
          <cell r="X1164">
            <v>5.3949999999999996</v>
          </cell>
          <cell r="Y1164">
            <v>5.0949999999999998</v>
          </cell>
          <cell r="Z1164">
            <v>10.351000000000001</v>
          </cell>
          <cell r="AA1164">
            <v>0.45629999999999998</v>
          </cell>
          <cell r="AB1164">
            <v>10.051</v>
          </cell>
          <cell r="AC1164">
            <v>5.9950000000000001</v>
          </cell>
          <cell r="AD1164">
            <v>1.014</v>
          </cell>
          <cell r="AE1164">
            <v>25.241</v>
          </cell>
          <cell r="AF1164">
            <v>1.131</v>
          </cell>
          <cell r="AG1164">
            <v>13.429</v>
          </cell>
          <cell r="AH1164">
            <v>0.89699999999999902</v>
          </cell>
          <cell r="AI1164">
            <v>13.09</v>
          </cell>
          <cell r="AJ1164">
            <v>13.768000000000001</v>
          </cell>
          <cell r="AK1164">
            <v>4.3559999999999999</v>
          </cell>
          <cell r="AL1164">
            <v>4.5949999999999998</v>
          </cell>
          <cell r="AM1164">
            <v>9.6509999999999998</v>
          </cell>
        </row>
        <row r="1165">
          <cell r="P1165">
            <v>1.1619999999999999</v>
          </cell>
          <cell r="Q1165">
            <v>0.76000000000000201</v>
          </cell>
          <cell r="R1165">
            <v>7.5279999999999996</v>
          </cell>
          <cell r="S1165">
            <v>0.26600000000000101</v>
          </cell>
          <cell r="T1165">
            <v>25.4236</v>
          </cell>
          <cell r="U1165">
            <v>0.34200000000000103</v>
          </cell>
          <cell r="V1165">
            <v>4.79</v>
          </cell>
          <cell r="W1165">
            <v>6.2279999999999998</v>
          </cell>
          <cell r="X1165">
            <v>5.39</v>
          </cell>
          <cell r="Y1165">
            <v>5.09</v>
          </cell>
          <cell r="Z1165">
            <v>10.342000000000001</v>
          </cell>
          <cell r="AA1165">
            <v>0.44460000000000099</v>
          </cell>
          <cell r="AB1165">
            <v>10.042</v>
          </cell>
          <cell r="AC1165">
            <v>5.99</v>
          </cell>
          <cell r="AD1165">
            <v>0.98800000000000199</v>
          </cell>
          <cell r="AE1165">
            <v>25.222000000000001</v>
          </cell>
          <cell r="AF1165">
            <v>1.1020000000000001</v>
          </cell>
          <cell r="AG1165">
            <v>13.417999999999999</v>
          </cell>
          <cell r="AH1165">
            <v>0.874000000000002</v>
          </cell>
          <cell r="AI1165">
            <v>13.08</v>
          </cell>
          <cell r="AJ1165">
            <v>13.756</v>
          </cell>
          <cell r="AK1165">
            <v>4.3520000000000003</v>
          </cell>
          <cell r="AL1165">
            <v>4.59</v>
          </cell>
          <cell r="AM1165">
            <v>9.6419999999999995</v>
          </cell>
        </row>
        <row r="1166">
          <cell r="P1166">
            <v>1.163</v>
          </cell>
          <cell r="Q1166">
            <v>0.73999999999999899</v>
          </cell>
          <cell r="R1166">
            <v>7.5220000000000002</v>
          </cell>
          <cell r="S1166">
            <v>0.25900000000000001</v>
          </cell>
          <cell r="T1166">
            <v>25.401399999999999</v>
          </cell>
          <cell r="U1166">
            <v>0.33300000000000002</v>
          </cell>
          <cell r="V1166">
            <v>4.7850000000000001</v>
          </cell>
          <cell r="W1166">
            <v>6.2220000000000004</v>
          </cell>
          <cell r="X1166">
            <v>5.3849999999999998</v>
          </cell>
          <cell r="Y1166">
            <v>5.085</v>
          </cell>
          <cell r="Z1166">
            <v>10.333</v>
          </cell>
          <cell r="AA1166">
            <v>0.43290000000000001</v>
          </cell>
          <cell r="AB1166">
            <v>10.032999999999999</v>
          </cell>
          <cell r="AC1166">
            <v>5.9850000000000003</v>
          </cell>
          <cell r="AD1166">
            <v>0.96199999999999897</v>
          </cell>
          <cell r="AE1166">
            <v>25.202999999999999</v>
          </cell>
          <cell r="AF1166">
            <v>1.073</v>
          </cell>
          <cell r="AG1166">
            <v>13.407</v>
          </cell>
          <cell r="AH1166">
            <v>0.85099999999999898</v>
          </cell>
          <cell r="AI1166">
            <v>13.07</v>
          </cell>
          <cell r="AJ1166">
            <v>13.744</v>
          </cell>
          <cell r="AK1166">
            <v>4.3479999999999999</v>
          </cell>
          <cell r="AL1166">
            <v>4.585</v>
          </cell>
          <cell r="AM1166">
            <v>9.6329999999999991</v>
          </cell>
        </row>
        <row r="1167">
          <cell r="P1167">
            <v>1.1639999999999999</v>
          </cell>
          <cell r="Q1167">
            <v>0.72000000000000197</v>
          </cell>
          <cell r="R1167">
            <v>7.516</v>
          </cell>
          <cell r="S1167">
            <v>0.252000000000001</v>
          </cell>
          <cell r="T1167">
            <v>25.379200000000001</v>
          </cell>
          <cell r="U1167">
            <v>0.32400000000000101</v>
          </cell>
          <cell r="V1167">
            <v>4.78</v>
          </cell>
          <cell r="W1167">
            <v>6.2160000000000002</v>
          </cell>
          <cell r="X1167">
            <v>5.38</v>
          </cell>
          <cell r="Y1167">
            <v>5.08</v>
          </cell>
          <cell r="Z1167">
            <v>10.324</v>
          </cell>
          <cell r="AA1167">
            <v>0.42120000000000102</v>
          </cell>
          <cell r="AB1167">
            <v>10.023999999999999</v>
          </cell>
          <cell r="AC1167">
            <v>5.98</v>
          </cell>
          <cell r="AD1167">
            <v>0.93600000000000205</v>
          </cell>
          <cell r="AE1167">
            <v>25.184000000000001</v>
          </cell>
          <cell r="AF1167">
            <v>1.044</v>
          </cell>
          <cell r="AG1167">
            <v>13.396000000000001</v>
          </cell>
          <cell r="AH1167">
            <v>0.82800000000000196</v>
          </cell>
          <cell r="AI1167">
            <v>13.06</v>
          </cell>
          <cell r="AJ1167">
            <v>13.731999999999999</v>
          </cell>
          <cell r="AK1167">
            <v>4.3440000000000003</v>
          </cell>
          <cell r="AL1167">
            <v>4.58</v>
          </cell>
          <cell r="AM1167">
            <v>9.6240000000000006</v>
          </cell>
        </row>
        <row r="1168">
          <cell r="P1168">
            <v>1.165</v>
          </cell>
          <cell r="Q1168">
            <v>0.69999999999999896</v>
          </cell>
          <cell r="R1168">
            <v>7.51</v>
          </cell>
          <cell r="S1168">
            <v>0.245</v>
          </cell>
          <cell r="T1168">
            <v>25.356999999999999</v>
          </cell>
          <cell r="U1168">
            <v>0.315</v>
          </cell>
          <cell r="V1168">
            <v>4.7750000000000004</v>
          </cell>
          <cell r="W1168">
            <v>6.21</v>
          </cell>
          <cell r="X1168">
            <v>5.375</v>
          </cell>
          <cell r="Y1168">
            <v>5.0750000000000002</v>
          </cell>
          <cell r="Z1168">
            <v>10.315</v>
          </cell>
          <cell r="AA1168">
            <v>0.40949999999999998</v>
          </cell>
          <cell r="AB1168">
            <v>10.015000000000001</v>
          </cell>
          <cell r="AC1168">
            <v>5.9749999999999996</v>
          </cell>
          <cell r="AD1168">
            <v>0.90999999999999903</v>
          </cell>
          <cell r="AE1168">
            <v>25.164999999999999</v>
          </cell>
          <cell r="AF1168">
            <v>1.0149999999999999</v>
          </cell>
          <cell r="AG1168">
            <v>13.385</v>
          </cell>
          <cell r="AH1168">
            <v>0.80499999999999905</v>
          </cell>
          <cell r="AI1168">
            <v>13.05</v>
          </cell>
          <cell r="AJ1168">
            <v>13.72</v>
          </cell>
          <cell r="AK1168">
            <v>4.34</v>
          </cell>
          <cell r="AL1168">
            <v>4.5750000000000002</v>
          </cell>
          <cell r="AM1168">
            <v>9.6150000000000002</v>
          </cell>
        </row>
        <row r="1169">
          <cell r="P1169">
            <v>1.1659999999999999</v>
          </cell>
          <cell r="Q1169">
            <v>0.68000000000000205</v>
          </cell>
          <cell r="R1169">
            <v>7.5039999999999996</v>
          </cell>
          <cell r="S1169">
            <v>0.23800000000000099</v>
          </cell>
          <cell r="T1169">
            <v>25.334800000000001</v>
          </cell>
          <cell r="U1169">
            <v>0.30600000000000099</v>
          </cell>
          <cell r="V1169">
            <v>4.7699999999999996</v>
          </cell>
          <cell r="W1169">
            <v>6.2039999999999997</v>
          </cell>
          <cell r="X1169">
            <v>5.37</v>
          </cell>
          <cell r="Y1169">
            <v>5.07</v>
          </cell>
          <cell r="Z1169">
            <v>10.305999999999999</v>
          </cell>
          <cell r="AA1169">
            <v>0.39780000000000099</v>
          </cell>
          <cell r="AB1169">
            <v>10.006</v>
          </cell>
          <cell r="AC1169">
            <v>5.97</v>
          </cell>
          <cell r="AD1169">
            <v>0.88400000000000201</v>
          </cell>
          <cell r="AE1169">
            <v>25.146000000000001</v>
          </cell>
          <cell r="AF1169">
            <v>0.98600000000000199</v>
          </cell>
          <cell r="AG1169">
            <v>13.374000000000001</v>
          </cell>
          <cell r="AH1169">
            <v>0.78200000000000203</v>
          </cell>
          <cell r="AI1169">
            <v>13.04</v>
          </cell>
          <cell r="AJ1169">
            <v>13.708</v>
          </cell>
          <cell r="AK1169">
            <v>4.3360000000000003</v>
          </cell>
          <cell r="AL1169">
            <v>4.57</v>
          </cell>
          <cell r="AM1169">
            <v>9.6059999999999999</v>
          </cell>
        </row>
        <row r="1170">
          <cell r="P1170">
            <v>1.167</v>
          </cell>
          <cell r="Q1170">
            <v>0.65999999999999903</v>
          </cell>
          <cell r="R1170">
            <v>7.4980000000000002</v>
          </cell>
          <cell r="S1170">
            <v>0.23100000000000001</v>
          </cell>
          <cell r="T1170">
            <v>25.3126</v>
          </cell>
          <cell r="U1170">
            <v>0.29699999999999999</v>
          </cell>
          <cell r="V1170">
            <v>4.7649999999999997</v>
          </cell>
          <cell r="W1170">
            <v>6.1980000000000004</v>
          </cell>
          <cell r="X1170">
            <v>5.3650000000000002</v>
          </cell>
          <cell r="Y1170">
            <v>5.0650000000000004</v>
          </cell>
          <cell r="Z1170">
            <v>10.297000000000001</v>
          </cell>
          <cell r="AA1170">
            <v>0.3861</v>
          </cell>
          <cell r="AB1170">
            <v>9.9969999999999999</v>
          </cell>
          <cell r="AC1170">
            <v>5.9649999999999999</v>
          </cell>
          <cell r="AD1170">
            <v>0.85799999999999899</v>
          </cell>
          <cell r="AE1170">
            <v>25.126999999999999</v>
          </cell>
          <cell r="AF1170">
            <v>0.95699999999999896</v>
          </cell>
          <cell r="AG1170">
            <v>13.363</v>
          </cell>
          <cell r="AH1170">
            <v>0.75899999999999901</v>
          </cell>
          <cell r="AI1170">
            <v>13.03</v>
          </cell>
          <cell r="AJ1170">
            <v>13.696</v>
          </cell>
          <cell r="AK1170">
            <v>4.3319999999999999</v>
          </cell>
          <cell r="AL1170">
            <v>4.5650000000000004</v>
          </cell>
          <cell r="AM1170">
            <v>9.5969999999999995</v>
          </cell>
        </row>
        <row r="1171">
          <cell r="P1171">
            <v>1.1679999999999999</v>
          </cell>
          <cell r="Q1171">
            <v>0.64000000000000101</v>
          </cell>
          <cell r="R1171">
            <v>7.492</v>
          </cell>
          <cell r="S1171">
            <v>0.224</v>
          </cell>
          <cell r="T1171">
            <v>25.290400000000002</v>
          </cell>
          <cell r="U1171">
            <v>0.28800000000000098</v>
          </cell>
          <cell r="V1171">
            <v>4.76</v>
          </cell>
          <cell r="W1171">
            <v>6.1920000000000002</v>
          </cell>
          <cell r="X1171">
            <v>5.36</v>
          </cell>
          <cell r="Y1171">
            <v>5.0599999999999996</v>
          </cell>
          <cell r="Z1171">
            <v>10.288</v>
          </cell>
          <cell r="AA1171">
            <v>0.37440000000000101</v>
          </cell>
          <cell r="AB1171">
            <v>9.9879999999999995</v>
          </cell>
          <cell r="AC1171">
            <v>5.96</v>
          </cell>
          <cell r="AD1171">
            <v>0.83200000000000196</v>
          </cell>
          <cell r="AE1171">
            <v>25.108000000000001</v>
          </cell>
          <cell r="AF1171">
            <v>0.92800000000000205</v>
          </cell>
          <cell r="AG1171">
            <v>13.352</v>
          </cell>
          <cell r="AH1171">
            <v>0.73600000000000199</v>
          </cell>
          <cell r="AI1171">
            <v>13.02</v>
          </cell>
          <cell r="AJ1171">
            <v>13.683999999999999</v>
          </cell>
          <cell r="AK1171">
            <v>4.3280000000000003</v>
          </cell>
          <cell r="AL1171">
            <v>4.5599999999999996</v>
          </cell>
          <cell r="AM1171">
            <v>9.5879999999999992</v>
          </cell>
        </row>
        <row r="1172">
          <cell r="P1172">
            <v>1.169</v>
          </cell>
          <cell r="Q1172">
            <v>0.619999999999999</v>
          </cell>
          <cell r="R1172">
            <v>7.4859999999999998</v>
          </cell>
          <cell r="S1172">
            <v>0.217</v>
          </cell>
          <cell r="T1172">
            <v>25.2682</v>
          </cell>
          <cell r="U1172">
            <v>0.27900000000000003</v>
          </cell>
          <cell r="V1172">
            <v>4.7549999999999999</v>
          </cell>
          <cell r="W1172">
            <v>6.1859999999999999</v>
          </cell>
          <cell r="X1172">
            <v>5.3550000000000004</v>
          </cell>
          <cell r="Y1172">
            <v>5.0549999999999997</v>
          </cell>
          <cell r="Z1172">
            <v>10.279</v>
          </cell>
          <cell r="AA1172">
            <v>0.36269999999999902</v>
          </cell>
          <cell r="AB1172">
            <v>9.9789999999999992</v>
          </cell>
          <cell r="AC1172">
            <v>5.9550000000000001</v>
          </cell>
          <cell r="AD1172">
            <v>0.80599999999999905</v>
          </cell>
          <cell r="AE1172">
            <v>25.088999999999999</v>
          </cell>
          <cell r="AF1172">
            <v>0.89899999999999902</v>
          </cell>
          <cell r="AG1172">
            <v>13.340999999999999</v>
          </cell>
          <cell r="AH1172">
            <v>0.71299999999999897</v>
          </cell>
          <cell r="AI1172">
            <v>13.01</v>
          </cell>
          <cell r="AJ1172">
            <v>13.672000000000001</v>
          </cell>
          <cell r="AK1172">
            <v>4.3239999999999998</v>
          </cell>
          <cell r="AL1172">
            <v>4.5549999999999997</v>
          </cell>
          <cell r="AM1172">
            <v>9.5790000000000006</v>
          </cell>
        </row>
        <row r="1173">
          <cell r="P1173">
            <v>1.17</v>
          </cell>
          <cell r="Q1173">
            <v>0.60000000000000098</v>
          </cell>
          <cell r="R1173">
            <v>7.48</v>
          </cell>
          <cell r="S1173">
            <v>0.21</v>
          </cell>
          <cell r="T1173">
            <v>25.245999999999999</v>
          </cell>
          <cell r="U1173">
            <v>0.27000000000000102</v>
          </cell>
          <cell r="V1173">
            <v>4.75</v>
          </cell>
          <cell r="W1173">
            <v>6.18</v>
          </cell>
          <cell r="X1173">
            <v>5.35</v>
          </cell>
          <cell r="Y1173">
            <v>5.05</v>
          </cell>
          <cell r="Z1173">
            <v>10.27</v>
          </cell>
          <cell r="AA1173">
            <v>0.35100000000000098</v>
          </cell>
          <cell r="AB1173">
            <v>9.9700000000000006</v>
          </cell>
          <cell r="AC1173">
            <v>5.95</v>
          </cell>
          <cell r="AD1173">
            <v>0.78000000000000203</v>
          </cell>
          <cell r="AE1173">
            <v>25.07</v>
          </cell>
          <cell r="AF1173">
            <v>0.87000000000000199</v>
          </cell>
          <cell r="AG1173">
            <v>13.33</v>
          </cell>
          <cell r="AH1173">
            <v>0.69000000000000095</v>
          </cell>
          <cell r="AI1173">
            <v>13</v>
          </cell>
          <cell r="AJ1173">
            <v>13.66</v>
          </cell>
          <cell r="AK1173">
            <v>4.32</v>
          </cell>
          <cell r="AL1173">
            <v>4.55</v>
          </cell>
          <cell r="AM1173">
            <v>9.57</v>
          </cell>
        </row>
        <row r="1174">
          <cell r="P1174">
            <v>1.171</v>
          </cell>
          <cell r="Q1174">
            <v>0.57999999999999896</v>
          </cell>
          <cell r="R1174">
            <v>7.4740000000000002</v>
          </cell>
          <cell r="S1174">
            <v>0.20300000000000001</v>
          </cell>
          <cell r="T1174">
            <v>25.223800000000001</v>
          </cell>
          <cell r="U1174">
            <v>0.26100000000000001</v>
          </cell>
          <cell r="V1174">
            <v>4.7450000000000001</v>
          </cell>
          <cell r="W1174">
            <v>6.1740000000000004</v>
          </cell>
          <cell r="X1174">
            <v>5.3449999999999998</v>
          </cell>
          <cell r="Y1174">
            <v>5.0449999999999999</v>
          </cell>
          <cell r="Z1174">
            <v>10.260999999999999</v>
          </cell>
          <cell r="AA1174">
            <v>0.33929999999999899</v>
          </cell>
          <cell r="AB1174">
            <v>9.9610000000000003</v>
          </cell>
          <cell r="AC1174">
            <v>5.9450000000000003</v>
          </cell>
          <cell r="AD1174">
            <v>0.753999999999999</v>
          </cell>
          <cell r="AE1174">
            <v>25.050999999999998</v>
          </cell>
          <cell r="AF1174">
            <v>0.84099999999999797</v>
          </cell>
          <cell r="AG1174">
            <v>13.319000000000001</v>
          </cell>
          <cell r="AH1174">
            <v>0.66699999999999904</v>
          </cell>
          <cell r="AI1174">
            <v>12.99</v>
          </cell>
          <cell r="AJ1174">
            <v>13.648</v>
          </cell>
          <cell r="AK1174">
            <v>4.3159999999999998</v>
          </cell>
          <cell r="AL1174">
            <v>4.5449999999999999</v>
          </cell>
          <cell r="AM1174">
            <v>9.5609999999999999</v>
          </cell>
        </row>
        <row r="1175">
          <cell r="P1175">
            <v>1.1719999999999999</v>
          </cell>
          <cell r="Q1175">
            <v>0.56000000000000105</v>
          </cell>
          <cell r="R1175">
            <v>7.468</v>
          </cell>
          <cell r="S1175">
            <v>0.19600000000000101</v>
          </cell>
          <cell r="T1175">
            <v>25.201599999999999</v>
          </cell>
          <cell r="U1175">
            <v>0.252000000000001</v>
          </cell>
          <cell r="V1175">
            <v>4.74</v>
          </cell>
          <cell r="W1175">
            <v>6.1680000000000001</v>
          </cell>
          <cell r="X1175">
            <v>5.34</v>
          </cell>
          <cell r="Y1175">
            <v>5.04</v>
          </cell>
          <cell r="Z1175">
            <v>10.252000000000001</v>
          </cell>
          <cell r="AA1175">
            <v>0.327600000000001</v>
          </cell>
          <cell r="AB1175">
            <v>9.952</v>
          </cell>
          <cell r="AC1175">
            <v>5.94</v>
          </cell>
          <cell r="AD1175">
            <v>0.72800000000000198</v>
          </cell>
          <cell r="AE1175">
            <v>25.032</v>
          </cell>
          <cell r="AF1175">
            <v>0.81200000000000205</v>
          </cell>
          <cell r="AG1175">
            <v>13.308</v>
          </cell>
          <cell r="AH1175">
            <v>0.64400000000000102</v>
          </cell>
          <cell r="AI1175">
            <v>12.98</v>
          </cell>
          <cell r="AJ1175">
            <v>13.635999999999999</v>
          </cell>
          <cell r="AK1175">
            <v>4.3120000000000003</v>
          </cell>
          <cell r="AL1175">
            <v>4.54</v>
          </cell>
          <cell r="AM1175">
            <v>9.5519999999999996</v>
          </cell>
        </row>
        <row r="1176">
          <cell r="P1176">
            <v>1.173</v>
          </cell>
          <cell r="Q1176">
            <v>0.53999999999999904</v>
          </cell>
          <cell r="R1176">
            <v>7.4619999999999997</v>
          </cell>
          <cell r="S1176">
            <v>0.189</v>
          </cell>
          <cell r="T1176">
            <v>25.179400000000001</v>
          </cell>
          <cell r="U1176">
            <v>0.24299999999999999</v>
          </cell>
          <cell r="V1176">
            <v>4.7350000000000003</v>
          </cell>
          <cell r="W1176">
            <v>6.1619999999999999</v>
          </cell>
          <cell r="X1176">
            <v>5.335</v>
          </cell>
          <cell r="Y1176">
            <v>5.0350000000000001</v>
          </cell>
          <cell r="Z1176">
            <v>10.243</v>
          </cell>
          <cell r="AA1176">
            <v>0.31589999999999901</v>
          </cell>
          <cell r="AB1176">
            <v>9.9429999999999996</v>
          </cell>
          <cell r="AC1176">
            <v>5.9349999999999996</v>
          </cell>
          <cell r="AD1176">
            <v>0.70199999999999896</v>
          </cell>
          <cell r="AE1176">
            <v>25.013000000000002</v>
          </cell>
          <cell r="AF1176">
            <v>0.78299999999999903</v>
          </cell>
          <cell r="AG1176">
            <v>13.297000000000001</v>
          </cell>
          <cell r="AH1176">
            <v>0.620999999999999</v>
          </cell>
          <cell r="AI1176">
            <v>12.97</v>
          </cell>
          <cell r="AJ1176">
            <v>13.624000000000001</v>
          </cell>
          <cell r="AK1176">
            <v>4.3079999999999998</v>
          </cell>
          <cell r="AL1176">
            <v>4.5350000000000001</v>
          </cell>
          <cell r="AM1176">
            <v>9.5429999999999993</v>
          </cell>
        </row>
        <row r="1177">
          <cell r="P1177">
            <v>1.1739999999999999</v>
          </cell>
          <cell r="Q1177">
            <v>0.52000000000000102</v>
          </cell>
          <cell r="R1177">
            <v>7.4560000000000004</v>
          </cell>
          <cell r="S1177">
            <v>0.182</v>
          </cell>
          <cell r="T1177">
            <v>25.1572</v>
          </cell>
          <cell r="U1177">
            <v>0.23400000000000101</v>
          </cell>
          <cell r="V1177">
            <v>4.7300000000000004</v>
          </cell>
          <cell r="W1177">
            <v>6.1559999999999997</v>
          </cell>
          <cell r="X1177">
            <v>5.33</v>
          </cell>
          <cell r="Y1177">
            <v>5.03</v>
          </cell>
          <cell r="Z1177">
            <v>10.234</v>
          </cell>
          <cell r="AA1177">
            <v>0.30420000000000103</v>
          </cell>
          <cell r="AB1177">
            <v>9.9339999999999993</v>
          </cell>
          <cell r="AC1177">
            <v>5.93</v>
          </cell>
          <cell r="AD1177">
            <v>0.67600000000000204</v>
          </cell>
          <cell r="AE1177">
            <v>24.994</v>
          </cell>
          <cell r="AF1177">
            <v>0.754000000000001</v>
          </cell>
          <cell r="AG1177">
            <v>13.286</v>
          </cell>
          <cell r="AH1177">
            <v>0.59800000000000098</v>
          </cell>
          <cell r="AI1177">
            <v>12.96</v>
          </cell>
          <cell r="AJ1177">
            <v>13.612</v>
          </cell>
          <cell r="AK1177">
            <v>4.3040000000000003</v>
          </cell>
          <cell r="AL1177">
            <v>4.53</v>
          </cell>
          <cell r="AM1177">
            <v>9.5340000000000007</v>
          </cell>
        </row>
        <row r="1178">
          <cell r="P1178">
            <v>1.175</v>
          </cell>
          <cell r="Q1178">
            <v>0.499999999999999</v>
          </cell>
          <cell r="R1178">
            <v>7.45</v>
          </cell>
          <cell r="S1178">
            <v>0.17499999999999999</v>
          </cell>
          <cell r="T1178">
            <v>25.135000000000002</v>
          </cell>
          <cell r="U1178">
            <v>0.22500000000000001</v>
          </cell>
          <cell r="V1178">
            <v>4.7249999999999996</v>
          </cell>
          <cell r="W1178">
            <v>6.15</v>
          </cell>
          <cell r="X1178">
            <v>5.3250000000000002</v>
          </cell>
          <cell r="Y1178">
            <v>5.0250000000000004</v>
          </cell>
          <cell r="Z1178">
            <v>10.225</v>
          </cell>
          <cell r="AA1178">
            <v>0.29249999999999898</v>
          </cell>
          <cell r="AB1178">
            <v>9.9250000000000007</v>
          </cell>
          <cell r="AC1178">
            <v>5.9249999999999998</v>
          </cell>
          <cell r="AD1178">
            <v>0.64999999999999902</v>
          </cell>
          <cell r="AE1178">
            <v>24.975000000000001</v>
          </cell>
          <cell r="AF1178">
            <v>0.72499999999999798</v>
          </cell>
          <cell r="AG1178">
            <v>13.275</v>
          </cell>
          <cell r="AH1178">
            <v>0.57499999999999896</v>
          </cell>
          <cell r="AI1178">
            <v>12.95</v>
          </cell>
          <cell r="AJ1178">
            <v>13.6</v>
          </cell>
          <cell r="AK1178">
            <v>4.3</v>
          </cell>
          <cell r="AL1178">
            <v>4.5250000000000004</v>
          </cell>
          <cell r="AM1178">
            <v>9.5250000000000004</v>
          </cell>
        </row>
        <row r="1179">
          <cell r="P1179">
            <v>1.1759999999999999</v>
          </cell>
          <cell r="Q1179">
            <v>0.48000000000000098</v>
          </cell>
          <cell r="R1179">
            <v>7.444</v>
          </cell>
          <cell r="S1179">
            <v>0.16800000000000001</v>
          </cell>
          <cell r="T1179">
            <v>25.1128</v>
          </cell>
          <cell r="U1179">
            <v>0.216</v>
          </cell>
          <cell r="V1179">
            <v>4.72</v>
          </cell>
          <cell r="W1179">
            <v>6.1440000000000001</v>
          </cell>
          <cell r="X1179">
            <v>5.32</v>
          </cell>
          <cell r="Y1179">
            <v>5.0199999999999996</v>
          </cell>
          <cell r="Z1179">
            <v>10.215999999999999</v>
          </cell>
          <cell r="AA1179">
            <v>0.28080000000000099</v>
          </cell>
          <cell r="AB1179">
            <v>9.9160000000000004</v>
          </cell>
          <cell r="AC1179">
            <v>5.92</v>
          </cell>
          <cell r="AD1179">
            <v>0.624000000000001</v>
          </cell>
          <cell r="AE1179">
            <v>24.956</v>
          </cell>
          <cell r="AF1179">
            <v>0.69600000000000195</v>
          </cell>
          <cell r="AG1179">
            <v>13.263999999999999</v>
          </cell>
          <cell r="AH1179">
            <v>0.55200000000000105</v>
          </cell>
          <cell r="AI1179">
            <v>12.94</v>
          </cell>
          <cell r="AJ1179">
            <v>13.587999999999999</v>
          </cell>
          <cell r="AK1179">
            <v>4.2960000000000003</v>
          </cell>
          <cell r="AL1179">
            <v>4.5199999999999996</v>
          </cell>
          <cell r="AM1179">
            <v>9.516</v>
          </cell>
        </row>
        <row r="1180">
          <cell r="P1180">
            <v>1.177</v>
          </cell>
          <cell r="Q1180">
            <v>0.45999999999999902</v>
          </cell>
          <cell r="R1180">
            <v>7.4379999999999997</v>
          </cell>
          <cell r="S1180">
            <v>0.161</v>
          </cell>
          <cell r="T1180">
            <v>25.090599999999998</v>
          </cell>
          <cell r="U1180">
            <v>0.20699999999999899</v>
          </cell>
          <cell r="V1180">
            <v>4.7149999999999999</v>
          </cell>
          <cell r="W1180">
            <v>6.1379999999999999</v>
          </cell>
          <cell r="X1180">
            <v>5.3150000000000004</v>
          </cell>
          <cell r="Y1180">
            <v>5.0149999999999997</v>
          </cell>
          <cell r="Z1180">
            <v>10.207000000000001</v>
          </cell>
          <cell r="AA1180">
            <v>0.26909999999999901</v>
          </cell>
          <cell r="AB1180">
            <v>9.907</v>
          </cell>
          <cell r="AC1180">
            <v>5.915</v>
          </cell>
          <cell r="AD1180">
            <v>0.59799999999999898</v>
          </cell>
          <cell r="AE1180">
            <v>24.937000000000001</v>
          </cell>
          <cell r="AF1180">
            <v>0.66699999999999804</v>
          </cell>
          <cell r="AG1180">
            <v>13.253</v>
          </cell>
          <cell r="AH1180">
            <v>0.52899999999999903</v>
          </cell>
          <cell r="AI1180">
            <v>12.93</v>
          </cell>
          <cell r="AJ1180">
            <v>13.576000000000001</v>
          </cell>
          <cell r="AK1180">
            <v>4.2919999999999998</v>
          </cell>
          <cell r="AL1180">
            <v>4.5149999999999997</v>
          </cell>
          <cell r="AM1180">
            <v>9.5069999999999997</v>
          </cell>
        </row>
        <row r="1181">
          <cell r="P1181">
            <v>1.1779999999999999</v>
          </cell>
          <cell r="Q1181">
            <v>0.440000000000001</v>
          </cell>
          <cell r="R1181">
            <v>7.4320000000000004</v>
          </cell>
          <cell r="S1181">
            <v>0.154</v>
          </cell>
          <cell r="T1181">
            <v>25.0684</v>
          </cell>
          <cell r="U1181">
            <v>0.19800000000000001</v>
          </cell>
          <cell r="V1181">
            <v>4.71</v>
          </cell>
          <cell r="W1181">
            <v>6.1319999999999997</v>
          </cell>
          <cell r="X1181">
            <v>5.31</v>
          </cell>
          <cell r="Y1181">
            <v>5.01</v>
          </cell>
          <cell r="Z1181">
            <v>10.198</v>
          </cell>
          <cell r="AA1181">
            <v>0.25740000000000102</v>
          </cell>
          <cell r="AB1181">
            <v>9.8979999999999997</v>
          </cell>
          <cell r="AC1181">
            <v>5.91</v>
          </cell>
          <cell r="AD1181">
            <v>0.57200000000000095</v>
          </cell>
          <cell r="AE1181">
            <v>24.917999999999999</v>
          </cell>
          <cell r="AF1181">
            <v>0.63800000000000101</v>
          </cell>
          <cell r="AG1181">
            <v>13.242000000000001</v>
          </cell>
          <cell r="AH1181">
            <v>0.506000000000001</v>
          </cell>
          <cell r="AI1181">
            <v>12.92</v>
          </cell>
          <cell r="AJ1181">
            <v>13.564</v>
          </cell>
          <cell r="AK1181">
            <v>4.2880000000000003</v>
          </cell>
          <cell r="AL1181">
            <v>4.51</v>
          </cell>
          <cell r="AM1181">
            <v>9.4979999999999993</v>
          </cell>
        </row>
        <row r="1182">
          <cell r="P1182">
            <v>1.179</v>
          </cell>
          <cell r="Q1182">
            <v>0.41999999999999899</v>
          </cell>
          <cell r="R1182">
            <v>7.4260000000000002</v>
          </cell>
          <cell r="S1182">
            <v>0.14699999999999999</v>
          </cell>
          <cell r="T1182">
            <v>25.046199999999999</v>
          </cell>
          <cell r="U1182">
            <v>0.188999999999999</v>
          </cell>
          <cell r="V1182">
            <v>4.7050000000000001</v>
          </cell>
          <cell r="W1182">
            <v>6.1260000000000003</v>
          </cell>
          <cell r="X1182">
            <v>5.3049999999999997</v>
          </cell>
          <cell r="Y1182">
            <v>5.0049999999999999</v>
          </cell>
          <cell r="Z1182">
            <v>10.189</v>
          </cell>
          <cell r="AA1182">
            <v>0.245699999999999</v>
          </cell>
          <cell r="AB1182">
            <v>9.8889999999999993</v>
          </cell>
          <cell r="AC1182">
            <v>5.9050000000000002</v>
          </cell>
          <cell r="AD1182">
            <v>0.54599999999999904</v>
          </cell>
          <cell r="AE1182">
            <v>24.899000000000001</v>
          </cell>
          <cell r="AF1182">
            <v>0.60899999999999799</v>
          </cell>
          <cell r="AG1182">
            <v>13.231</v>
          </cell>
          <cell r="AH1182">
            <v>0.48299999999999899</v>
          </cell>
          <cell r="AI1182">
            <v>12.91</v>
          </cell>
          <cell r="AJ1182">
            <v>13.552</v>
          </cell>
          <cell r="AK1182">
            <v>4.2839999999999998</v>
          </cell>
          <cell r="AL1182">
            <v>4.5049999999999999</v>
          </cell>
          <cell r="AM1182">
            <v>9.4890000000000008</v>
          </cell>
        </row>
        <row r="1183">
          <cell r="P1183">
            <v>1.18</v>
          </cell>
          <cell r="Q1183">
            <v>0.40000000000000102</v>
          </cell>
          <cell r="R1183">
            <v>7.42</v>
          </cell>
          <cell r="S1183">
            <v>0.14000000000000001</v>
          </cell>
          <cell r="T1183">
            <v>25.024000000000001</v>
          </cell>
          <cell r="U1183">
            <v>0.18</v>
          </cell>
          <cell r="V1183">
            <v>4.7</v>
          </cell>
          <cell r="W1183">
            <v>6.12</v>
          </cell>
          <cell r="X1183">
            <v>5.3</v>
          </cell>
          <cell r="Y1183">
            <v>5</v>
          </cell>
          <cell r="Z1183">
            <v>10.18</v>
          </cell>
          <cell r="AA1183">
            <v>0.23400000000000001</v>
          </cell>
          <cell r="AB1183">
            <v>9.8800000000000008</v>
          </cell>
          <cell r="AC1183">
            <v>5.9</v>
          </cell>
          <cell r="AD1183">
            <v>0.52000000000000102</v>
          </cell>
          <cell r="AE1183">
            <v>24.88</v>
          </cell>
          <cell r="AF1183">
            <v>0.58000000000000096</v>
          </cell>
          <cell r="AG1183">
            <v>13.22</v>
          </cell>
          <cell r="AH1183">
            <v>0.46000000000000102</v>
          </cell>
          <cell r="AI1183">
            <v>12.9</v>
          </cell>
          <cell r="AJ1183">
            <v>13.54</v>
          </cell>
          <cell r="AK1183">
            <v>4.28</v>
          </cell>
          <cell r="AL1183">
            <v>4.5</v>
          </cell>
          <cell r="AM1183">
            <v>9.48</v>
          </cell>
        </row>
        <row r="1184">
          <cell r="P1184">
            <v>1.181</v>
          </cell>
          <cell r="Q1184">
            <v>0.37999999999999901</v>
          </cell>
          <cell r="R1184">
            <v>7.4139999999999997</v>
          </cell>
          <cell r="S1184">
            <v>0.13300000000000001</v>
          </cell>
          <cell r="T1184">
            <v>25.001799999999999</v>
          </cell>
          <cell r="U1184">
            <v>0.17099999999999899</v>
          </cell>
          <cell r="V1184">
            <v>4.6950000000000003</v>
          </cell>
          <cell r="W1184">
            <v>6.1139999999999999</v>
          </cell>
          <cell r="X1184">
            <v>5.2949999999999999</v>
          </cell>
          <cell r="Y1184">
            <v>4.9950000000000001</v>
          </cell>
          <cell r="Z1184">
            <v>10.170999999999999</v>
          </cell>
          <cell r="AA1184">
            <v>0.222299999999999</v>
          </cell>
          <cell r="AB1184">
            <v>9.8710000000000004</v>
          </cell>
          <cell r="AC1184">
            <v>5.8949999999999996</v>
          </cell>
          <cell r="AD1184">
            <v>0.493999999999998</v>
          </cell>
          <cell r="AE1184">
            <v>24.861000000000001</v>
          </cell>
          <cell r="AF1184">
            <v>0.55099999999999805</v>
          </cell>
          <cell r="AG1184">
            <v>13.209</v>
          </cell>
          <cell r="AH1184">
            <v>0.436999999999999</v>
          </cell>
          <cell r="AI1184">
            <v>12.89</v>
          </cell>
          <cell r="AJ1184">
            <v>13.528</v>
          </cell>
          <cell r="AK1184">
            <v>4.2759999999999998</v>
          </cell>
          <cell r="AL1184">
            <v>4.4950000000000001</v>
          </cell>
          <cell r="AM1184">
            <v>9.4710000000000001</v>
          </cell>
        </row>
        <row r="1185">
          <cell r="P1185">
            <v>1.1819999999999999</v>
          </cell>
          <cell r="Q1185">
            <v>0.36000000000000099</v>
          </cell>
          <cell r="R1185">
            <v>7.4080000000000004</v>
          </cell>
          <cell r="S1185">
            <v>0.126</v>
          </cell>
          <cell r="T1185">
            <v>24.979600000000001</v>
          </cell>
          <cell r="U1185">
            <v>0.16200000000000001</v>
          </cell>
          <cell r="V1185">
            <v>4.6900000000000004</v>
          </cell>
          <cell r="W1185">
            <v>6.1079999999999997</v>
          </cell>
          <cell r="X1185">
            <v>5.29</v>
          </cell>
          <cell r="Y1185">
            <v>4.99</v>
          </cell>
          <cell r="Z1185">
            <v>10.162000000000001</v>
          </cell>
          <cell r="AA1185">
            <v>0.21060000000000001</v>
          </cell>
          <cell r="AB1185">
            <v>9.8620000000000001</v>
          </cell>
          <cell r="AC1185">
            <v>5.89</v>
          </cell>
          <cell r="AD1185">
            <v>0.46800000000000103</v>
          </cell>
          <cell r="AE1185">
            <v>24.841999999999999</v>
          </cell>
          <cell r="AF1185">
            <v>0.52200000000000102</v>
          </cell>
          <cell r="AG1185">
            <v>13.198</v>
          </cell>
          <cell r="AH1185">
            <v>0.41400000000000098</v>
          </cell>
          <cell r="AI1185">
            <v>12.88</v>
          </cell>
          <cell r="AJ1185">
            <v>13.516</v>
          </cell>
          <cell r="AK1185">
            <v>4.2720000000000002</v>
          </cell>
          <cell r="AL1185">
            <v>4.49</v>
          </cell>
          <cell r="AM1185">
            <v>9.4619999999999997</v>
          </cell>
        </row>
        <row r="1186">
          <cell r="P1186">
            <v>1.1830000000000001</v>
          </cell>
          <cell r="Q1186">
            <v>0.33999999999999803</v>
          </cell>
          <cell r="R1186">
            <v>7.4020000000000001</v>
          </cell>
          <cell r="S1186">
            <v>0.11899999999999999</v>
          </cell>
          <cell r="T1186">
            <v>24.9574</v>
          </cell>
          <cell r="U1186">
            <v>0.152999999999999</v>
          </cell>
          <cell r="V1186">
            <v>4.6849999999999996</v>
          </cell>
          <cell r="W1186">
            <v>6.1020000000000003</v>
          </cell>
          <cell r="X1186">
            <v>5.2850000000000001</v>
          </cell>
          <cell r="Y1186">
            <v>4.9850000000000003</v>
          </cell>
          <cell r="Z1186">
            <v>10.153</v>
          </cell>
          <cell r="AA1186">
            <v>0.19889999999999899</v>
          </cell>
          <cell r="AB1186">
            <v>9.8529999999999998</v>
          </cell>
          <cell r="AC1186">
            <v>5.8849999999999998</v>
          </cell>
          <cell r="AD1186">
            <v>0.44199999999999801</v>
          </cell>
          <cell r="AE1186">
            <v>24.823</v>
          </cell>
          <cell r="AF1186">
            <v>0.492999999999998</v>
          </cell>
          <cell r="AG1186">
            <v>13.186999999999999</v>
          </cell>
          <cell r="AH1186">
            <v>0.39099999999999802</v>
          </cell>
          <cell r="AI1186">
            <v>12.87</v>
          </cell>
          <cell r="AJ1186">
            <v>13.504</v>
          </cell>
          <cell r="AK1186">
            <v>4.2679999999999998</v>
          </cell>
          <cell r="AL1186">
            <v>4.4850000000000003</v>
          </cell>
          <cell r="AM1186">
            <v>9.4529999999999994</v>
          </cell>
        </row>
        <row r="1187">
          <cell r="P1187">
            <v>1.1839999999999999</v>
          </cell>
          <cell r="Q1187">
            <v>0.32</v>
          </cell>
          <cell r="R1187">
            <v>7.3959999999999999</v>
          </cell>
          <cell r="S1187">
            <v>0.112</v>
          </cell>
          <cell r="T1187">
            <v>24.935199999999998</v>
          </cell>
          <cell r="U1187">
            <v>0.14399999999999999</v>
          </cell>
          <cell r="V1187">
            <v>4.68</v>
          </cell>
          <cell r="W1187">
            <v>6.0960000000000001</v>
          </cell>
          <cell r="X1187">
            <v>5.28</v>
          </cell>
          <cell r="Y1187">
            <v>4.9800000000000004</v>
          </cell>
          <cell r="Z1187">
            <v>10.144</v>
          </cell>
          <cell r="AA1187">
            <v>0.18720000000000001</v>
          </cell>
          <cell r="AB1187">
            <v>9.8439999999999994</v>
          </cell>
          <cell r="AC1187">
            <v>5.88</v>
          </cell>
          <cell r="AD1187">
            <v>0.41600000000000098</v>
          </cell>
          <cell r="AE1187">
            <v>24.803999999999998</v>
          </cell>
          <cell r="AF1187">
            <v>0.46400000000000102</v>
          </cell>
          <cell r="AG1187">
            <v>13.176</v>
          </cell>
          <cell r="AH1187">
            <v>0.36800000000000099</v>
          </cell>
          <cell r="AI1187">
            <v>12.86</v>
          </cell>
          <cell r="AJ1187">
            <v>13.492000000000001</v>
          </cell>
          <cell r="AK1187">
            <v>4.2640000000000002</v>
          </cell>
          <cell r="AL1187">
            <v>4.4800000000000004</v>
          </cell>
          <cell r="AM1187">
            <v>9.4440000000000008</v>
          </cell>
        </row>
        <row r="1188">
          <cell r="P1188">
            <v>1.1850000000000001</v>
          </cell>
          <cell r="Q1188">
            <v>0.29999999999999799</v>
          </cell>
          <cell r="R1188">
            <v>7.39</v>
          </cell>
          <cell r="S1188">
            <v>0.105</v>
          </cell>
          <cell r="T1188">
            <v>24.913</v>
          </cell>
          <cell r="U1188">
            <v>0.13499999999999901</v>
          </cell>
          <cell r="V1188">
            <v>4.6749999999999998</v>
          </cell>
          <cell r="W1188">
            <v>6.09</v>
          </cell>
          <cell r="X1188">
            <v>5.2750000000000004</v>
          </cell>
          <cell r="Y1188">
            <v>4.9749999999999996</v>
          </cell>
          <cell r="Z1188">
            <v>10.135</v>
          </cell>
          <cell r="AA1188">
            <v>0.17549999999999899</v>
          </cell>
          <cell r="AB1188">
            <v>9.8350000000000009</v>
          </cell>
          <cell r="AC1188">
            <v>5.875</v>
          </cell>
          <cell r="AD1188">
            <v>0.38999999999999801</v>
          </cell>
          <cell r="AE1188">
            <v>24.785</v>
          </cell>
          <cell r="AF1188">
            <v>0.434999999999998</v>
          </cell>
          <cell r="AG1188">
            <v>13.164999999999999</v>
          </cell>
          <cell r="AH1188">
            <v>0.34499999999999797</v>
          </cell>
          <cell r="AI1188">
            <v>12.85</v>
          </cell>
          <cell r="AJ1188">
            <v>13.48</v>
          </cell>
          <cell r="AK1188">
            <v>4.26</v>
          </cell>
          <cell r="AL1188">
            <v>4.4749999999999996</v>
          </cell>
          <cell r="AM1188">
            <v>9.4350000000000005</v>
          </cell>
        </row>
        <row r="1189">
          <cell r="P1189">
            <v>1.1859999999999999</v>
          </cell>
          <cell r="Q1189">
            <v>0.28000000000000003</v>
          </cell>
          <cell r="R1189">
            <v>7.3840000000000003</v>
          </cell>
          <cell r="S1189">
            <v>9.8000000000000198E-2</v>
          </cell>
          <cell r="T1189">
            <v>24.890799999999999</v>
          </cell>
          <cell r="U1189">
            <v>0.126</v>
          </cell>
          <cell r="V1189">
            <v>4.67</v>
          </cell>
          <cell r="W1189">
            <v>6.0839999999999996</v>
          </cell>
          <cell r="X1189">
            <v>5.27</v>
          </cell>
          <cell r="Y1189">
            <v>4.97</v>
          </cell>
          <cell r="Z1189">
            <v>10.125999999999999</v>
          </cell>
          <cell r="AA1189">
            <v>0.1638</v>
          </cell>
          <cell r="AB1189">
            <v>9.8260000000000005</v>
          </cell>
          <cell r="AC1189">
            <v>5.87</v>
          </cell>
          <cell r="AD1189">
            <v>0.36400000000000099</v>
          </cell>
          <cell r="AE1189">
            <v>24.765999999999998</v>
          </cell>
          <cell r="AF1189">
            <v>0.40600000000000103</v>
          </cell>
          <cell r="AG1189">
            <v>13.154</v>
          </cell>
          <cell r="AH1189">
            <v>0.32200000000000101</v>
          </cell>
          <cell r="AI1189">
            <v>12.84</v>
          </cell>
          <cell r="AJ1189">
            <v>13.468</v>
          </cell>
          <cell r="AK1189">
            <v>4.2560000000000002</v>
          </cell>
          <cell r="AL1189">
            <v>4.47</v>
          </cell>
          <cell r="AM1189">
            <v>9.4260000000000002</v>
          </cell>
        </row>
        <row r="1190">
          <cell r="P1190">
            <v>1.1870000000000001</v>
          </cell>
          <cell r="Q1190">
            <v>0.25999999999999801</v>
          </cell>
          <cell r="R1190">
            <v>7.3780000000000001</v>
          </cell>
          <cell r="S1190">
            <v>9.0999999999999401E-2</v>
          </cell>
          <cell r="T1190">
            <v>24.868600000000001</v>
          </cell>
          <cell r="U1190">
            <v>0.11699999999999899</v>
          </cell>
          <cell r="V1190">
            <v>4.665</v>
          </cell>
          <cell r="W1190">
            <v>6.0780000000000003</v>
          </cell>
          <cell r="X1190">
            <v>5.2649999999999997</v>
          </cell>
          <cell r="Y1190">
            <v>4.9649999999999999</v>
          </cell>
          <cell r="Z1190">
            <v>10.117000000000001</v>
          </cell>
          <cell r="AA1190">
            <v>0.15209999999999901</v>
          </cell>
          <cell r="AB1190">
            <v>9.8170000000000002</v>
          </cell>
          <cell r="AC1190">
            <v>5.8650000000000002</v>
          </cell>
          <cell r="AD1190">
            <v>0.33799999999999802</v>
          </cell>
          <cell r="AE1190">
            <v>24.747</v>
          </cell>
          <cell r="AF1190">
            <v>0.376999999999998</v>
          </cell>
          <cell r="AG1190">
            <v>13.143000000000001</v>
          </cell>
          <cell r="AH1190">
            <v>0.29899999999999799</v>
          </cell>
          <cell r="AI1190">
            <v>12.83</v>
          </cell>
          <cell r="AJ1190">
            <v>13.456</v>
          </cell>
          <cell r="AK1190">
            <v>4.2519999999999998</v>
          </cell>
          <cell r="AL1190">
            <v>4.4649999999999999</v>
          </cell>
          <cell r="AM1190">
            <v>9.4169999999999998</v>
          </cell>
        </row>
        <row r="1191">
          <cell r="P1191">
            <v>1.1879999999999999</v>
          </cell>
          <cell r="Q1191">
            <v>0.24</v>
          </cell>
          <cell r="R1191">
            <v>7.3719999999999999</v>
          </cell>
          <cell r="S1191">
            <v>8.40000000000002E-2</v>
          </cell>
          <cell r="T1191">
            <v>24.846399999999999</v>
          </cell>
          <cell r="U1191">
            <v>0.108</v>
          </cell>
          <cell r="V1191">
            <v>4.66</v>
          </cell>
          <cell r="W1191">
            <v>6.0720000000000001</v>
          </cell>
          <cell r="X1191">
            <v>5.26</v>
          </cell>
          <cell r="Y1191">
            <v>4.96</v>
          </cell>
          <cell r="Z1191">
            <v>10.108000000000001</v>
          </cell>
          <cell r="AA1191">
            <v>0.1404</v>
          </cell>
          <cell r="AB1191">
            <v>9.8079999999999998</v>
          </cell>
          <cell r="AC1191">
            <v>5.86</v>
          </cell>
          <cell r="AD1191">
            <v>0.312000000000001</v>
          </cell>
          <cell r="AE1191">
            <v>24.728000000000002</v>
          </cell>
          <cell r="AF1191">
            <v>0.34800000000000098</v>
          </cell>
          <cell r="AG1191">
            <v>13.132</v>
          </cell>
          <cell r="AH1191">
            <v>0.27600000000000102</v>
          </cell>
          <cell r="AI1191">
            <v>12.82</v>
          </cell>
          <cell r="AJ1191">
            <v>13.444000000000001</v>
          </cell>
          <cell r="AK1191">
            <v>4.2480000000000002</v>
          </cell>
          <cell r="AL1191">
            <v>4.46</v>
          </cell>
          <cell r="AM1191">
            <v>9.4079999999999995</v>
          </cell>
        </row>
        <row r="1192">
          <cell r="P1192">
            <v>1.1890000000000001</v>
          </cell>
          <cell r="Q1192">
            <v>0.219999999999998</v>
          </cell>
          <cell r="R1192">
            <v>7.3659999999999997</v>
          </cell>
          <cell r="S1192">
            <v>7.6999999999999402E-2</v>
          </cell>
          <cell r="T1192">
            <v>24.824200000000001</v>
          </cell>
          <cell r="U1192">
            <v>9.89999999999992E-2</v>
          </cell>
          <cell r="V1192">
            <v>4.6550000000000002</v>
          </cell>
          <cell r="W1192">
            <v>6.0659999999999998</v>
          </cell>
          <cell r="X1192">
            <v>5.2549999999999999</v>
          </cell>
          <cell r="Y1192">
            <v>4.9550000000000001</v>
          </cell>
          <cell r="Z1192">
            <v>10.099</v>
          </cell>
          <cell r="AA1192">
            <v>0.12869999999999901</v>
          </cell>
          <cell r="AB1192">
            <v>9.7989999999999995</v>
          </cell>
          <cell r="AC1192">
            <v>5.8550000000000004</v>
          </cell>
          <cell r="AD1192">
            <v>0.28599999999999798</v>
          </cell>
          <cell r="AE1192">
            <v>24.709</v>
          </cell>
          <cell r="AF1192">
            <v>0.31899999999999701</v>
          </cell>
          <cell r="AG1192">
            <v>13.121</v>
          </cell>
          <cell r="AH1192">
            <v>0.252999999999998</v>
          </cell>
          <cell r="AI1192">
            <v>12.81</v>
          </cell>
          <cell r="AJ1192">
            <v>13.432</v>
          </cell>
          <cell r="AK1192">
            <v>4.2439999999999998</v>
          </cell>
          <cell r="AL1192">
            <v>4.4550000000000001</v>
          </cell>
          <cell r="AM1192">
            <v>9.3989999999999991</v>
          </cell>
        </row>
        <row r="1193">
          <cell r="P1193">
            <v>1.19</v>
          </cell>
          <cell r="Q1193">
            <v>0.2</v>
          </cell>
          <cell r="R1193">
            <v>7.36</v>
          </cell>
          <cell r="S1193">
            <v>7.0000000000000201E-2</v>
          </cell>
          <cell r="T1193">
            <v>24.802</v>
          </cell>
          <cell r="U1193">
            <v>9.0000000000000205E-2</v>
          </cell>
          <cell r="V1193">
            <v>4.6500000000000004</v>
          </cell>
          <cell r="W1193">
            <v>6.06</v>
          </cell>
          <cell r="X1193">
            <v>5.25</v>
          </cell>
          <cell r="Y1193">
            <v>4.95</v>
          </cell>
          <cell r="Z1193">
            <v>10.09</v>
          </cell>
          <cell r="AA1193">
            <v>0.11700000000000001</v>
          </cell>
          <cell r="AB1193">
            <v>9.7899999999999991</v>
          </cell>
          <cell r="AC1193">
            <v>5.85</v>
          </cell>
          <cell r="AD1193">
            <v>0.26000000000000101</v>
          </cell>
          <cell r="AE1193">
            <v>24.69</v>
          </cell>
          <cell r="AF1193">
            <v>0.28999999999999998</v>
          </cell>
          <cell r="AG1193">
            <v>13.11</v>
          </cell>
          <cell r="AH1193">
            <v>0.23</v>
          </cell>
          <cell r="AI1193">
            <v>12.8</v>
          </cell>
          <cell r="AJ1193">
            <v>13.42</v>
          </cell>
          <cell r="AK1193">
            <v>4.24</v>
          </cell>
          <cell r="AL1193">
            <v>4.45</v>
          </cell>
          <cell r="AM1193">
            <v>9.39</v>
          </cell>
        </row>
        <row r="1194">
          <cell r="P1194">
            <v>1.1910000000000001</v>
          </cell>
          <cell r="Q1194">
            <v>0.17999999999999799</v>
          </cell>
          <cell r="R1194">
            <v>7.3540000000000001</v>
          </cell>
          <cell r="S1194">
            <v>6.2999999999999404E-2</v>
          </cell>
          <cell r="T1194">
            <v>24.779800000000002</v>
          </cell>
          <cell r="U1194">
            <v>8.0999999999999198E-2</v>
          </cell>
          <cell r="V1194">
            <v>4.6449999999999996</v>
          </cell>
          <cell r="W1194">
            <v>6.0540000000000003</v>
          </cell>
          <cell r="X1194">
            <v>5.2450000000000001</v>
          </cell>
          <cell r="Y1194">
            <v>4.9450000000000003</v>
          </cell>
          <cell r="Z1194">
            <v>10.081</v>
          </cell>
          <cell r="AA1194">
            <v>0.10529999999999901</v>
          </cell>
          <cell r="AB1194">
            <v>9.7810000000000006</v>
          </cell>
          <cell r="AC1194">
            <v>5.8449999999999998</v>
          </cell>
          <cell r="AD1194">
            <v>0.23399999999999799</v>
          </cell>
          <cell r="AE1194">
            <v>24.670999999999999</v>
          </cell>
          <cell r="AF1194">
            <v>0.26099999999999701</v>
          </cell>
          <cell r="AG1194">
            <v>13.099</v>
          </cell>
          <cell r="AH1194">
            <v>0.20699999999999799</v>
          </cell>
          <cell r="AI1194">
            <v>12.79</v>
          </cell>
          <cell r="AJ1194">
            <v>13.407999999999999</v>
          </cell>
          <cell r="AK1194">
            <v>4.2359999999999998</v>
          </cell>
          <cell r="AL1194">
            <v>4.4450000000000003</v>
          </cell>
          <cell r="AM1194">
            <v>9.3810000000000002</v>
          </cell>
        </row>
        <row r="1195">
          <cell r="P1195">
            <v>1.1919999999999999</v>
          </cell>
          <cell r="Q1195">
            <v>0.16</v>
          </cell>
          <cell r="R1195">
            <v>7.3479999999999999</v>
          </cell>
          <cell r="S1195">
            <v>5.6000000000000202E-2</v>
          </cell>
          <cell r="T1195">
            <v>24.7576</v>
          </cell>
          <cell r="U1195">
            <v>7.2000000000000203E-2</v>
          </cell>
          <cell r="V1195">
            <v>4.6399999999999997</v>
          </cell>
          <cell r="W1195">
            <v>6.048</v>
          </cell>
          <cell r="X1195">
            <v>5.24</v>
          </cell>
          <cell r="Y1195">
            <v>4.9400000000000004</v>
          </cell>
          <cell r="Z1195">
            <v>10.071999999999999</v>
          </cell>
          <cell r="AA1195">
            <v>9.36000000000001E-2</v>
          </cell>
          <cell r="AB1195">
            <v>9.7720000000000002</v>
          </cell>
          <cell r="AC1195">
            <v>5.84</v>
          </cell>
          <cell r="AD1195">
            <v>0.20800000000000099</v>
          </cell>
          <cell r="AE1195">
            <v>24.652000000000001</v>
          </cell>
          <cell r="AF1195">
            <v>0.23200000000000001</v>
          </cell>
          <cell r="AG1195">
            <v>13.087999999999999</v>
          </cell>
          <cell r="AH1195">
            <v>0.184000000000001</v>
          </cell>
          <cell r="AI1195">
            <v>12.78</v>
          </cell>
          <cell r="AJ1195">
            <v>13.396000000000001</v>
          </cell>
          <cell r="AK1195">
            <v>4.2320000000000002</v>
          </cell>
          <cell r="AL1195">
            <v>4.4400000000000004</v>
          </cell>
          <cell r="AM1195">
            <v>9.3719999999999999</v>
          </cell>
        </row>
        <row r="1196">
          <cell r="P1196">
            <v>1.1930000000000001</v>
          </cell>
          <cell r="Q1196">
            <v>0.13999999999999799</v>
          </cell>
          <cell r="R1196">
            <v>7.3419999999999996</v>
          </cell>
          <cell r="S1196">
            <v>4.8999999999999398E-2</v>
          </cell>
          <cell r="T1196">
            <v>24.735399999999998</v>
          </cell>
          <cell r="U1196">
            <v>6.2999999999999196E-2</v>
          </cell>
          <cell r="V1196">
            <v>4.6349999999999998</v>
          </cell>
          <cell r="W1196">
            <v>6.0419999999999998</v>
          </cell>
          <cell r="X1196">
            <v>5.2350000000000003</v>
          </cell>
          <cell r="Y1196">
            <v>4.9349999999999996</v>
          </cell>
          <cell r="Z1196">
            <v>10.063000000000001</v>
          </cell>
          <cell r="AA1196">
            <v>8.1899999999998793E-2</v>
          </cell>
          <cell r="AB1196">
            <v>9.7629999999999999</v>
          </cell>
          <cell r="AC1196">
            <v>5.835</v>
          </cell>
          <cell r="AD1196">
            <v>0.181999999999998</v>
          </cell>
          <cell r="AE1196">
            <v>24.632999999999999</v>
          </cell>
          <cell r="AF1196">
            <v>0.20299999999999699</v>
          </cell>
          <cell r="AG1196">
            <v>13.077</v>
          </cell>
          <cell r="AH1196">
            <v>0.16099999999999801</v>
          </cell>
          <cell r="AI1196">
            <v>12.77</v>
          </cell>
          <cell r="AJ1196">
            <v>13.384</v>
          </cell>
          <cell r="AK1196">
            <v>4.2279999999999998</v>
          </cell>
          <cell r="AL1196">
            <v>4.4349999999999996</v>
          </cell>
          <cell r="AM1196">
            <v>9.3629999999999995</v>
          </cell>
        </row>
        <row r="1197">
          <cell r="P1197">
            <v>1.194</v>
          </cell>
          <cell r="Q1197">
            <v>0.12</v>
          </cell>
          <cell r="R1197">
            <v>7.3360000000000003</v>
          </cell>
          <cell r="S1197">
            <v>4.20000000000001E-2</v>
          </cell>
          <cell r="T1197">
            <v>24.713200000000001</v>
          </cell>
          <cell r="U1197">
            <v>5.4000000000000097E-2</v>
          </cell>
          <cell r="V1197">
            <v>4.63</v>
          </cell>
          <cell r="W1197">
            <v>6.0359999999999996</v>
          </cell>
          <cell r="X1197">
            <v>5.23</v>
          </cell>
          <cell r="Y1197">
            <v>4.93</v>
          </cell>
          <cell r="Z1197">
            <v>10.054</v>
          </cell>
          <cell r="AA1197">
            <v>7.0199999999999999E-2</v>
          </cell>
          <cell r="AB1197">
            <v>9.7539999999999996</v>
          </cell>
          <cell r="AC1197">
            <v>5.83</v>
          </cell>
          <cell r="AD1197">
            <v>0.156</v>
          </cell>
          <cell r="AE1197">
            <v>24.614000000000001</v>
          </cell>
          <cell r="AF1197">
            <v>0.17399999999999999</v>
          </cell>
          <cell r="AG1197">
            <v>13.066000000000001</v>
          </cell>
          <cell r="AH1197">
            <v>0.13800000000000001</v>
          </cell>
          <cell r="AI1197">
            <v>12.76</v>
          </cell>
          <cell r="AJ1197">
            <v>13.372</v>
          </cell>
          <cell r="AK1197">
            <v>4.2240000000000002</v>
          </cell>
          <cell r="AL1197">
            <v>4.43</v>
          </cell>
          <cell r="AM1197">
            <v>9.3539999999999992</v>
          </cell>
        </row>
        <row r="1198">
          <cell r="P1198">
            <v>1.1950000000000001</v>
          </cell>
          <cell r="Q1198">
            <v>9.9999999999997896E-2</v>
          </cell>
          <cell r="R1198">
            <v>7.33</v>
          </cell>
          <cell r="S1198">
            <v>3.49999999999994E-2</v>
          </cell>
          <cell r="T1198">
            <v>24.690999999999999</v>
          </cell>
          <cell r="U1198">
            <v>4.4999999999998999E-2</v>
          </cell>
          <cell r="V1198">
            <v>4.625</v>
          </cell>
          <cell r="W1198">
            <v>6.03</v>
          </cell>
          <cell r="X1198">
            <v>5.2249999999999996</v>
          </cell>
          <cell r="Y1198">
            <v>4.9249999999999998</v>
          </cell>
          <cell r="Z1198">
            <v>10.045</v>
          </cell>
          <cell r="AA1198">
            <v>5.84999999999989E-2</v>
          </cell>
          <cell r="AB1198">
            <v>9.7449999999999992</v>
          </cell>
          <cell r="AC1198">
            <v>5.8250000000000002</v>
          </cell>
          <cell r="AD1198">
            <v>0.12999999999999701</v>
          </cell>
          <cell r="AE1198">
            <v>24.594999999999999</v>
          </cell>
          <cell r="AF1198">
            <v>0.14499999999999699</v>
          </cell>
          <cell r="AG1198">
            <v>13.055</v>
          </cell>
          <cell r="AH1198">
            <v>0.11499999999999801</v>
          </cell>
          <cell r="AI1198">
            <v>12.75</v>
          </cell>
          <cell r="AJ1198">
            <v>13.36</v>
          </cell>
          <cell r="AK1198">
            <v>4.22</v>
          </cell>
          <cell r="AL1198">
            <v>4.4249999999999998</v>
          </cell>
          <cell r="AM1198">
            <v>9.3450000000000006</v>
          </cell>
        </row>
        <row r="1199">
          <cell r="P1199">
            <v>1.196</v>
          </cell>
          <cell r="Q1199">
            <v>8.0000000000000099E-2</v>
          </cell>
          <cell r="R1199">
            <v>7.3239999999999998</v>
          </cell>
          <cell r="S1199">
            <v>2.8000000000000101E-2</v>
          </cell>
          <cell r="T1199">
            <v>24.668800000000001</v>
          </cell>
          <cell r="U1199">
            <v>3.5999999999999997E-2</v>
          </cell>
          <cell r="V1199">
            <v>4.62</v>
          </cell>
          <cell r="W1199">
            <v>6.024</v>
          </cell>
          <cell r="X1199">
            <v>5.22</v>
          </cell>
          <cell r="Y1199">
            <v>4.92</v>
          </cell>
          <cell r="Z1199">
            <v>10.036</v>
          </cell>
          <cell r="AA1199">
            <v>4.6800000000000001E-2</v>
          </cell>
          <cell r="AB1199">
            <v>9.7360000000000007</v>
          </cell>
          <cell r="AC1199">
            <v>5.82</v>
          </cell>
          <cell r="AD1199">
            <v>0.104</v>
          </cell>
          <cell r="AE1199">
            <v>24.576000000000001</v>
          </cell>
          <cell r="AF1199">
            <v>0.11600000000000001</v>
          </cell>
          <cell r="AG1199">
            <v>13.044</v>
          </cell>
          <cell r="AH1199">
            <v>9.2000000000000096E-2</v>
          </cell>
          <cell r="AI1199">
            <v>12.74</v>
          </cell>
          <cell r="AJ1199">
            <v>13.348000000000001</v>
          </cell>
          <cell r="AK1199">
            <v>4.2160000000000002</v>
          </cell>
          <cell r="AL1199">
            <v>4.42</v>
          </cell>
          <cell r="AM1199">
            <v>9.3360000000000003</v>
          </cell>
        </row>
        <row r="1200">
          <cell r="P1200">
            <v>1.1970000000000001</v>
          </cell>
          <cell r="Q1200">
            <v>5.9999999999997798E-2</v>
          </cell>
          <cell r="R1200">
            <v>7.3179999999999996</v>
          </cell>
          <cell r="S1200">
            <v>2.09999999999992E-2</v>
          </cell>
          <cell r="T1200">
            <v>24.646599999999999</v>
          </cell>
          <cell r="U1200">
            <v>2.6999999999999E-2</v>
          </cell>
          <cell r="V1200">
            <v>4.6150000000000002</v>
          </cell>
          <cell r="W1200">
            <v>6.0179999999999998</v>
          </cell>
          <cell r="X1200">
            <v>5.2149999999999999</v>
          </cell>
          <cell r="Y1200">
            <v>4.915</v>
          </cell>
          <cell r="Z1200">
            <v>10.026999999999999</v>
          </cell>
          <cell r="AA1200">
            <v>3.5099999999998799E-2</v>
          </cell>
          <cell r="AB1200">
            <v>9.7270000000000003</v>
          </cell>
          <cell r="AC1200">
            <v>5.8150000000000004</v>
          </cell>
          <cell r="AD1200">
            <v>7.7999999999997197E-2</v>
          </cell>
          <cell r="AE1200">
            <v>24.556999999999999</v>
          </cell>
          <cell r="AF1200">
            <v>8.6999999999996594E-2</v>
          </cell>
          <cell r="AG1200">
            <v>13.032999999999999</v>
          </cell>
          <cell r="AH1200">
            <v>6.8999999999997702E-2</v>
          </cell>
          <cell r="AI1200">
            <v>12.73</v>
          </cell>
          <cell r="AJ1200">
            <v>13.336</v>
          </cell>
          <cell r="AK1200">
            <v>4.2119999999999997</v>
          </cell>
          <cell r="AL1200">
            <v>4.415</v>
          </cell>
          <cell r="AM1200">
            <v>9.327</v>
          </cell>
        </row>
        <row r="1201">
          <cell r="P1201">
            <v>1.198</v>
          </cell>
          <cell r="Q1201">
            <v>3.99999999999998E-2</v>
          </cell>
          <cell r="R1201">
            <v>7.3120000000000003</v>
          </cell>
          <cell r="S1201">
            <v>1.4E-2</v>
          </cell>
          <cell r="T1201">
            <v>24.624400000000001</v>
          </cell>
          <cell r="U1201">
            <v>1.7999999999999999E-2</v>
          </cell>
          <cell r="V1201">
            <v>4.6100000000000003</v>
          </cell>
          <cell r="W1201">
            <v>6.0119999999999996</v>
          </cell>
          <cell r="X1201">
            <v>5.21</v>
          </cell>
          <cell r="Y1201">
            <v>4.91</v>
          </cell>
          <cell r="Z1201">
            <v>10.018000000000001</v>
          </cell>
          <cell r="AA1201">
            <v>2.3400000000000101E-2</v>
          </cell>
          <cell r="AB1201">
            <v>9.718</v>
          </cell>
          <cell r="AC1201">
            <v>5.81</v>
          </cell>
          <cell r="AD1201">
            <v>5.1999999999999998E-2</v>
          </cell>
          <cell r="AE1201">
            <v>24.538</v>
          </cell>
          <cell r="AF1201">
            <v>5.7999999999999802E-2</v>
          </cell>
          <cell r="AG1201">
            <v>13.022</v>
          </cell>
          <cell r="AH1201">
            <v>4.6000000000000298E-2</v>
          </cell>
          <cell r="AI1201">
            <v>12.72</v>
          </cell>
          <cell r="AJ1201">
            <v>13.324</v>
          </cell>
          <cell r="AK1201">
            <v>4.2080000000000002</v>
          </cell>
          <cell r="AL1201">
            <v>4.41</v>
          </cell>
          <cell r="AM1201">
            <v>9.3179999999999996</v>
          </cell>
        </row>
        <row r="1202">
          <cell r="P1202">
            <v>1.1990000000000001</v>
          </cell>
          <cell r="Q1202">
            <v>1.99999999999976E-2</v>
          </cell>
          <cell r="R1202">
            <v>7.306</v>
          </cell>
          <cell r="S1202">
            <v>6.9999999999992299E-3</v>
          </cell>
          <cell r="T1202">
            <v>24.6022</v>
          </cell>
          <cell r="U1202">
            <v>8.9999999999990105E-3</v>
          </cell>
          <cell r="V1202">
            <v>4.6050000000000004</v>
          </cell>
          <cell r="W1202">
            <v>6.0060000000000002</v>
          </cell>
          <cell r="X1202">
            <v>5.2050000000000001</v>
          </cell>
          <cell r="Y1202">
            <v>4.9050000000000002</v>
          </cell>
          <cell r="Z1202">
            <v>10.009</v>
          </cell>
          <cell r="AA1202">
            <v>1.1699999999998699E-2</v>
          </cell>
          <cell r="AB1202">
            <v>9.7089999999999996</v>
          </cell>
          <cell r="AC1202">
            <v>5.8049999999999997</v>
          </cell>
          <cell r="AD1202">
            <v>2.5999999999997098E-2</v>
          </cell>
          <cell r="AE1202">
            <v>24.518999999999998</v>
          </cell>
          <cell r="AF1202">
            <v>2.8999999999996799E-2</v>
          </cell>
          <cell r="AG1202">
            <v>13.010999999999999</v>
          </cell>
          <cell r="AH1202">
            <v>2.2999999999997502E-2</v>
          </cell>
          <cell r="AI1202">
            <v>12.71</v>
          </cell>
          <cell r="AJ1202">
            <v>13.311999999999999</v>
          </cell>
          <cell r="AK1202">
            <v>4.2039999999999997</v>
          </cell>
          <cell r="AL1202">
            <v>4.4050000000000002</v>
          </cell>
          <cell r="AM1202">
            <v>9.3089999999999993</v>
          </cell>
        </row>
        <row r="1203">
          <cell r="P1203">
            <v>1.2</v>
          </cell>
          <cell r="Q1203" t="e">
            <v>#DIV/0!</v>
          </cell>
          <cell r="R1203" t="e">
            <v>#DIV/0!</v>
          </cell>
          <cell r="S1203" t="e">
            <v>#DIV/0!</v>
          </cell>
          <cell r="T1203" t="e">
            <v>#DIV/0!</v>
          </cell>
          <cell r="U1203" t="e">
            <v>#DIV/0!</v>
          </cell>
          <cell r="V1203" t="e">
            <v>#DIV/0!</v>
          </cell>
          <cell r="W1203" t="e">
            <v>#DIV/0!</v>
          </cell>
          <cell r="X1203" t="e">
            <v>#DIV/0!</v>
          </cell>
          <cell r="Y1203" t="e">
            <v>#DIV/0!</v>
          </cell>
          <cell r="Z1203" t="e">
            <v>#DIV/0!</v>
          </cell>
          <cell r="AA1203" t="e">
            <v>#DIV/0!</v>
          </cell>
          <cell r="AB1203" t="e">
            <v>#DIV/0!</v>
          </cell>
          <cell r="AC1203" t="e">
            <v>#DIV/0!</v>
          </cell>
          <cell r="AD1203" t="e">
            <v>#DIV/0!</v>
          </cell>
          <cell r="AE1203" t="e">
            <v>#DIV/0!</v>
          </cell>
          <cell r="AF1203" t="e">
            <v>#DIV/0!</v>
          </cell>
          <cell r="AG1203" t="e">
            <v>#DIV/0!</v>
          </cell>
          <cell r="AH1203" t="e">
            <v>#DIV/0!</v>
          </cell>
          <cell r="AI1203" t="e">
            <v>#DIV/0!</v>
          </cell>
          <cell r="AJ1203" t="e">
            <v>#DIV/0!</v>
          </cell>
          <cell r="AK1203" t="e">
            <v>#DIV/0!</v>
          </cell>
          <cell r="AL1203" t="e">
            <v>#DIV/0!</v>
          </cell>
          <cell r="AM1203" t="e">
            <v>#DIV/0!</v>
          </cell>
        </row>
      </sheetData>
      <sheetData sheetId="7">
        <row r="2">
          <cell r="B2">
            <v>0.12</v>
          </cell>
          <cell r="C2">
            <v>0.14000000000000001</v>
          </cell>
          <cell r="D2">
            <v>0.16</v>
          </cell>
          <cell r="E2">
            <v>0.17</v>
          </cell>
          <cell r="F2">
            <v>0.18</v>
          </cell>
          <cell r="G2">
            <v>0.2</v>
          </cell>
          <cell r="H2">
            <v>0.22</v>
          </cell>
          <cell r="I2">
            <v>0.24</v>
          </cell>
          <cell r="J2">
            <v>0.26</v>
          </cell>
          <cell r="K2">
            <v>0.28000000000000003</v>
          </cell>
          <cell r="L2">
            <v>0.3</v>
          </cell>
          <cell r="M2">
            <v>0.32</v>
          </cell>
          <cell r="N2">
            <v>0.34</v>
          </cell>
          <cell r="O2">
            <v>0.36</v>
          </cell>
          <cell r="P2">
            <v>0.38</v>
          </cell>
          <cell r="Q2">
            <v>0.4</v>
          </cell>
          <cell r="R2">
            <v>0.42</v>
          </cell>
          <cell r="S2">
            <v>0.44</v>
          </cell>
        </row>
        <row r="3">
          <cell r="A3">
            <v>0.05</v>
          </cell>
          <cell r="B3">
            <v>0.02</v>
          </cell>
          <cell r="C3">
            <v>0.02</v>
          </cell>
          <cell r="D3">
            <v>0.02</v>
          </cell>
          <cell r="E3">
            <v>0.02</v>
          </cell>
          <cell r="F3">
            <v>0.02</v>
          </cell>
          <cell r="G3">
            <v>0.02</v>
          </cell>
          <cell r="H3">
            <v>0.02</v>
          </cell>
          <cell r="I3">
            <v>0.03</v>
          </cell>
          <cell r="J3">
            <v>0.03</v>
          </cell>
          <cell r="K3">
            <v>0.03</v>
          </cell>
          <cell r="L3">
            <v>0.03</v>
          </cell>
          <cell r="M3">
            <v>0.02</v>
          </cell>
          <cell r="N3">
            <v>0.02</v>
          </cell>
          <cell r="O3">
            <v>0.02</v>
          </cell>
          <cell r="P3">
            <v>2.7142857142857149E-2</v>
          </cell>
          <cell r="Q3">
            <v>3.4285714285714301E-2</v>
          </cell>
          <cell r="R3">
            <v>3.64285714285714E-2</v>
          </cell>
          <cell r="S3">
            <v>3.8571428571428597E-2</v>
          </cell>
        </row>
        <row r="4">
          <cell r="A4">
            <v>0.1</v>
          </cell>
          <cell r="B4">
            <v>0.05</v>
          </cell>
          <cell r="C4">
            <v>0.06</v>
          </cell>
          <cell r="D4">
            <v>0.06</v>
          </cell>
          <cell r="E4">
            <v>0.06</v>
          </cell>
          <cell r="F4">
            <v>0.06</v>
          </cell>
          <cell r="G4">
            <v>7.0000000000000007E-2</v>
          </cell>
          <cell r="H4">
            <v>7.0000000000000007E-2</v>
          </cell>
          <cell r="I4">
            <v>7.0000000000000007E-2</v>
          </cell>
          <cell r="J4">
            <v>0.08</v>
          </cell>
          <cell r="K4">
            <v>0.08</v>
          </cell>
          <cell r="L4">
            <v>0.08</v>
          </cell>
          <cell r="M4">
            <v>6.6666666666666693E-2</v>
          </cell>
          <cell r="N4">
            <v>7.1666666666666698E-2</v>
          </cell>
          <cell r="O4">
            <v>7.6666666666666702E-2</v>
          </cell>
          <cell r="P4">
            <v>8.1190476190476202E-2</v>
          </cell>
          <cell r="Q4">
            <v>8.5714285714285701E-2</v>
          </cell>
          <cell r="R4">
            <v>8.8928571428571399E-2</v>
          </cell>
          <cell r="S4">
            <v>9.2142857142857096E-2</v>
          </cell>
          <cell r="V4">
            <v>4</v>
          </cell>
        </row>
        <row r="5">
          <cell r="A5">
            <v>0.15</v>
          </cell>
          <cell r="B5">
            <v>0.1</v>
          </cell>
          <cell r="C5">
            <v>0.1</v>
          </cell>
          <cell r="D5">
            <v>0.11</v>
          </cell>
          <cell r="E5">
            <v>0.11</v>
          </cell>
          <cell r="F5">
            <v>0.11</v>
          </cell>
          <cell r="G5">
            <v>0.12</v>
          </cell>
          <cell r="H5">
            <v>0.12</v>
          </cell>
          <cell r="I5">
            <v>0.13</v>
          </cell>
          <cell r="J5">
            <v>0.13</v>
          </cell>
          <cell r="K5">
            <v>0.14000000000000001</v>
          </cell>
          <cell r="L5">
            <v>0.15</v>
          </cell>
          <cell r="M5">
            <v>0.11333333333333299</v>
          </cell>
          <cell r="N5">
            <v>0.118333333333333</v>
          </cell>
          <cell r="O5">
            <v>0.123333333333333</v>
          </cell>
          <cell r="P5">
            <v>0.13809523809523799</v>
          </cell>
          <cell r="Q5">
            <v>0.152857142857143</v>
          </cell>
          <cell r="R5">
            <v>0.158928571428571</v>
          </cell>
          <cell r="S5">
            <v>0.16500000000000001</v>
          </cell>
        </row>
        <row r="6">
          <cell r="A6">
            <v>0.2</v>
          </cell>
          <cell r="B6">
            <v>0.14000000000000001</v>
          </cell>
          <cell r="C6">
            <v>0.15</v>
          </cell>
          <cell r="D6">
            <v>0.15</v>
          </cell>
          <cell r="E6">
            <v>0.155</v>
          </cell>
          <cell r="F6">
            <v>0.16</v>
          </cell>
          <cell r="G6">
            <v>0.17</v>
          </cell>
          <cell r="H6">
            <v>0.18</v>
          </cell>
          <cell r="I6">
            <v>0.18</v>
          </cell>
          <cell r="J6">
            <v>0.19</v>
          </cell>
          <cell r="K6">
            <v>0.2</v>
          </cell>
          <cell r="L6">
            <v>0.21</v>
          </cell>
          <cell r="M6">
            <v>0.15666666666666701</v>
          </cell>
          <cell r="N6">
            <v>0.16166666666666701</v>
          </cell>
          <cell r="O6">
            <v>0.16666666666666699</v>
          </cell>
          <cell r="P6">
            <v>0.19119047619047649</v>
          </cell>
          <cell r="Q6">
            <v>0.215714285714286</v>
          </cell>
          <cell r="R6">
            <v>0.223571428571429</v>
          </cell>
          <cell r="S6">
            <v>0.23142857142857101</v>
          </cell>
        </row>
        <row r="7">
          <cell r="A7">
            <v>0.25</v>
          </cell>
          <cell r="B7">
            <v>0.18</v>
          </cell>
          <cell r="C7">
            <v>0.19</v>
          </cell>
          <cell r="D7">
            <v>0.2</v>
          </cell>
          <cell r="E7">
            <v>0.20500000000000002</v>
          </cell>
          <cell r="F7">
            <v>0.21</v>
          </cell>
          <cell r="G7">
            <v>0.22</v>
          </cell>
          <cell r="H7">
            <v>0.23</v>
          </cell>
          <cell r="I7">
            <v>0.24</v>
          </cell>
          <cell r="J7">
            <v>0.25</v>
          </cell>
          <cell r="K7">
            <v>0.26</v>
          </cell>
          <cell r="L7">
            <v>0.27</v>
          </cell>
          <cell r="M7">
            <v>0.21</v>
          </cell>
          <cell r="N7">
            <v>0.22</v>
          </cell>
          <cell r="O7">
            <v>0.23</v>
          </cell>
          <cell r="P7">
            <v>0.255</v>
          </cell>
          <cell r="Q7">
            <v>0.28000000000000003</v>
          </cell>
          <cell r="R7">
            <v>0.28999999999999998</v>
          </cell>
          <cell r="S7">
            <v>0.3</v>
          </cell>
        </row>
        <row r="8">
          <cell r="A8">
            <v>0.3</v>
          </cell>
          <cell r="B8">
            <v>0.22</v>
          </cell>
          <cell r="C8">
            <v>0.23</v>
          </cell>
          <cell r="D8">
            <v>0.24</v>
          </cell>
          <cell r="E8">
            <v>0.245</v>
          </cell>
          <cell r="F8">
            <v>0.25</v>
          </cell>
          <cell r="G8">
            <v>0.24</v>
          </cell>
          <cell r="H8">
            <v>0.27</v>
          </cell>
          <cell r="I8">
            <v>0.28000000000000003</v>
          </cell>
          <cell r="J8">
            <v>0.28999999999999998</v>
          </cell>
          <cell r="K8">
            <v>0.3</v>
          </cell>
          <cell r="L8">
            <v>0.32</v>
          </cell>
          <cell r="M8">
            <v>0.25</v>
          </cell>
          <cell r="N8">
            <v>0.26</v>
          </cell>
          <cell r="O8">
            <v>0.27</v>
          </cell>
          <cell r="P8">
            <v>0.29928571428571449</v>
          </cell>
          <cell r="Q8">
            <v>0.32857142857142901</v>
          </cell>
          <cell r="R8">
            <v>0.34107142857142903</v>
          </cell>
          <cell r="S8">
            <v>0.35357142857142898</v>
          </cell>
        </row>
        <row r="9">
          <cell r="A9">
            <v>0.35</v>
          </cell>
          <cell r="B9">
            <v>0.25</v>
          </cell>
          <cell r="C9">
            <v>0.25</v>
          </cell>
          <cell r="D9">
            <v>0.26</v>
          </cell>
          <cell r="E9">
            <v>0.27</v>
          </cell>
          <cell r="F9">
            <v>0.28000000000000003</v>
          </cell>
          <cell r="G9">
            <v>0.28999999999999998</v>
          </cell>
          <cell r="H9">
            <v>0.3</v>
          </cell>
          <cell r="I9">
            <v>0.31</v>
          </cell>
          <cell r="J9">
            <v>0.32</v>
          </cell>
          <cell r="K9">
            <v>0.34</v>
          </cell>
          <cell r="L9">
            <v>0.35</v>
          </cell>
          <cell r="M9">
            <v>0.26333333333333298</v>
          </cell>
          <cell r="N9">
            <v>0.26833333333333298</v>
          </cell>
          <cell r="O9">
            <v>0.27333333333333298</v>
          </cell>
          <cell r="P9">
            <v>0.31666666666666649</v>
          </cell>
          <cell r="Q9">
            <v>0.36</v>
          </cell>
          <cell r="R9">
            <v>0.371785714285714</v>
          </cell>
          <cell r="S9">
            <v>0.38357142857142901</v>
          </cell>
        </row>
        <row r="10">
          <cell r="A10">
            <v>0.4</v>
          </cell>
          <cell r="B10">
            <v>0.26</v>
          </cell>
          <cell r="C10">
            <v>0.27</v>
          </cell>
          <cell r="D10">
            <v>0.28000000000000003</v>
          </cell>
          <cell r="E10">
            <v>0.28500000000000003</v>
          </cell>
          <cell r="F10">
            <v>0.28999999999999998</v>
          </cell>
          <cell r="G10">
            <v>0.3</v>
          </cell>
          <cell r="H10">
            <v>0.31</v>
          </cell>
          <cell r="I10">
            <v>0.32</v>
          </cell>
          <cell r="J10">
            <v>0.33</v>
          </cell>
          <cell r="K10">
            <v>0.35</v>
          </cell>
          <cell r="L10">
            <v>0.36</v>
          </cell>
          <cell r="M10">
            <v>0.28999999999999998</v>
          </cell>
          <cell r="N10">
            <v>0.3</v>
          </cell>
          <cell r="O10">
            <v>0.31</v>
          </cell>
          <cell r="P10">
            <v>0.33999999999999997</v>
          </cell>
          <cell r="Q10">
            <v>0.37</v>
          </cell>
          <cell r="R10">
            <v>0.38178571428571401</v>
          </cell>
          <cell r="S10">
            <v>0.39357142857142902</v>
          </cell>
        </row>
        <row r="11">
          <cell r="A11">
            <v>0.45</v>
          </cell>
          <cell r="B11">
            <v>0.25</v>
          </cell>
          <cell r="C11">
            <v>0.26</v>
          </cell>
          <cell r="D11">
            <v>0.27</v>
          </cell>
          <cell r="E11">
            <v>0.27500000000000002</v>
          </cell>
          <cell r="F11">
            <v>0.28000000000000003</v>
          </cell>
          <cell r="G11">
            <v>0.28999999999999998</v>
          </cell>
          <cell r="H11">
            <v>0.3</v>
          </cell>
          <cell r="I11">
            <v>0.32</v>
          </cell>
          <cell r="J11">
            <v>0.33</v>
          </cell>
          <cell r="K11">
            <v>0.34</v>
          </cell>
          <cell r="L11">
            <v>0.35</v>
          </cell>
          <cell r="M11">
            <v>0.28000000000000003</v>
          </cell>
          <cell r="N11">
            <v>0.28999999999999998</v>
          </cell>
          <cell r="O11">
            <v>0.3</v>
          </cell>
          <cell r="P11">
            <v>0.33214285714285696</v>
          </cell>
          <cell r="Q11">
            <v>0.36428571428571399</v>
          </cell>
          <cell r="R11">
            <v>0.376428571428571</v>
          </cell>
          <cell r="S11">
            <v>0.38857142857142801</v>
          </cell>
        </row>
        <row r="12">
          <cell r="A12">
            <v>0.5</v>
          </cell>
          <cell r="B12">
            <v>0.23</v>
          </cell>
          <cell r="C12">
            <v>0.24</v>
          </cell>
          <cell r="D12">
            <v>0.24</v>
          </cell>
          <cell r="E12">
            <v>0.245</v>
          </cell>
          <cell r="F12">
            <v>0.25</v>
          </cell>
          <cell r="G12">
            <v>0.26</v>
          </cell>
          <cell r="H12">
            <v>0.27</v>
          </cell>
          <cell r="I12">
            <v>0.28000000000000003</v>
          </cell>
          <cell r="J12">
            <v>0.28999999999999998</v>
          </cell>
          <cell r="K12">
            <v>0.28999999999999998</v>
          </cell>
          <cell r="L12">
            <v>0.3</v>
          </cell>
          <cell r="M12">
            <v>0.24666666666666701</v>
          </cell>
          <cell r="N12">
            <v>0.25166666666666698</v>
          </cell>
          <cell r="O12">
            <v>0.25666666666666699</v>
          </cell>
          <cell r="P12">
            <v>0.28333333333333349</v>
          </cell>
          <cell r="Q12">
            <v>0.31</v>
          </cell>
          <cell r="R12">
            <v>0.318214285714286</v>
          </cell>
          <cell r="S12">
            <v>0.32642857142857101</v>
          </cell>
        </row>
        <row r="13">
          <cell r="A13">
            <v>0.55000000000000004</v>
          </cell>
          <cell r="B13">
            <v>0.19</v>
          </cell>
          <cell r="C13">
            <v>0.19</v>
          </cell>
          <cell r="D13">
            <v>0.2</v>
          </cell>
          <cell r="E13">
            <v>0.2</v>
          </cell>
          <cell r="F13">
            <v>0.2</v>
          </cell>
          <cell r="G13">
            <v>0.21</v>
          </cell>
          <cell r="H13">
            <v>0.22</v>
          </cell>
          <cell r="I13">
            <v>0.22</v>
          </cell>
          <cell r="J13">
            <v>0.23</v>
          </cell>
          <cell r="K13">
            <v>0.23</v>
          </cell>
          <cell r="L13">
            <v>0.24</v>
          </cell>
          <cell r="M13">
            <v>0.20333333333333301</v>
          </cell>
          <cell r="N13">
            <v>0.20833333333333301</v>
          </cell>
          <cell r="O13">
            <v>0.21333333333333299</v>
          </cell>
          <cell r="P13">
            <v>0.22952380952380949</v>
          </cell>
          <cell r="Q13">
            <v>0.245714285714286</v>
          </cell>
          <cell r="R13">
            <v>0.251785714285714</v>
          </cell>
          <cell r="S13">
            <v>0.25785714285714301</v>
          </cell>
        </row>
        <row r="14">
          <cell r="A14">
            <v>0.6</v>
          </cell>
          <cell r="B14">
            <v>0.12</v>
          </cell>
          <cell r="C14">
            <v>0.12</v>
          </cell>
          <cell r="D14">
            <v>0.12</v>
          </cell>
          <cell r="E14">
            <v>0.12</v>
          </cell>
          <cell r="F14">
            <v>0.12</v>
          </cell>
          <cell r="G14">
            <v>0.12</v>
          </cell>
          <cell r="H14">
            <v>0.12</v>
          </cell>
          <cell r="I14">
            <v>0.12</v>
          </cell>
          <cell r="J14">
            <v>0.12</v>
          </cell>
          <cell r="K14">
            <v>0.12</v>
          </cell>
          <cell r="L14">
            <v>0.12</v>
          </cell>
          <cell r="M14">
            <v>0.12</v>
          </cell>
          <cell r="N14">
            <v>0.12</v>
          </cell>
          <cell r="O14">
            <v>0.12</v>
          </cell>
          <cell r="P14">
            <v>0.12</v>
          </cell>
          <cell r="Q14">
            <v>0.12</v>
          </cell>
          <cell r="R14">
            <v>0.12</v>
          </cell>
          <cell r="S14">
            <v>0.12</v>
          </cell>
        </row>
        <row r="15">
          <cell r="A15">
            <v>0.65</v>
          </cell>
          <cell r="B15">
            <v>0.02</v>
          </cell>
          <cell r="C15">
            <v>0.02</v>
          </cell>
          <cell r="D15">
            <v>0.01</v>
          </cell>
          <cell r="E15">
            <v>0.01</v>
          </cell>
          <cell r="F15">
            <v>0.01</v>
          </cell>
          <cell r="G15">
            <v>0</v>
          </cell>
          <cell r="H15">
            <v>0</v>
          </cell>
          <cell r="I15">
            <v>-0.01</v>
          </cell>
          <cell r="J15">
            <v>-0.02</v>
          </cell>
          <cell r="K15">
            <v>-0.03</v>
          </cell>
          <cell r="L15">
            <v>-0.04</v>
          </cell>
          <cell r="M15">
            <v>6.6666666666666697E-3</v>
          </cell>
          <cell r="N15">
            <v>1.66666666666667E-3</v>
          </cell>
          <cell r="O15">
            <v>-3.3333333333333301E-3</v>
          </cell>
          <cell r="P15">
            <v>-2.4523809523809514E-2</v>
          </cell>
          <cell r="Q15">
            <v>-4.57142857142857E-2</v>
          </cell>
          <cell r="R15">
            <v>-5.3928571428571402E-2</v>
          </cell>
          <cell r="S15">
            <v>-6.2142857142857097E-2</v>
          </cell>
        </row>
        <row r="16">
          <cell r="A16">
            <v>0.7</v>
          </cell>
          <cell r="B16">
            <v>-0.12</v>
          </cell>
          <cell r="C16">
            <v>-0.13</v>
          </cell>
          <cell r="D16">
            <v>-0.14000000000000001</v>
          </cell>
          <cell r="E16">
            <v>-0.14500000000000002</v>
          </cell>
          <cell r="F16">
            <v>-0.15</v>
          </cell>
          <cell r="G16">
            <v>-0.15</v>
          </cell>
          <cell r="H16">
            <v>-0.18</v>
          </cell>
          <cell r="I16">
            <v>-0.19</v>
          </cell>
          <cell r="J16">
            <v>-0.21</v>
          </cell>
          <cell r="K16">
            <v>-0.23</v>
          </cell>
          <cell r="L16">
            <v>-0.25</v>
          </cell>
          <cell r="M16">
            <v>-0.15</v>
          </cell>
          <cell r="N16">
            <v>-0.16</v>
          </cell>
          <cell r="O16">
            <v>-0.17</v>
          </cell>
          <cell r="P16">
            <v>-0.21714285714285703</v>
          </cell>
          <cell r="Q16">
            <v>-0.26428571428571401</v>
          </cell>
          <cell r="R16">
            <v>-0.28178571428571397</v>
          </cell>
          <cell r="S16">
            <v>-0.29928571428571399</v>
          </cell>
        </row>
        <row r="17">
          <cell r="A17">
            <v>0.75</v>
          </cell>
          <cell r="B17">
            <v>-0.3</v>
          </cell>
          <cell r="C17">
            <v>-0.32</v>
          </cell>
          <cell r="D17">
            <v>-0.34</v>
          </cell>
          <cell r="E17">
            <v>-0.34499999999999997</v>
          </cell>
          <cell r="F17">
            <v>-0.35</v>
          </cell>
          <cell r="G17">
            <v>-0.35</v>
          </cell>
          <cell r="H17">
            <v>-0.4</v>
          </cell>
          <cell r="I17">
            <v>-0.43</v>
          </cell>
          <cell r="J17">
            <v>-0.46</v>
          </cell>
          <cell r="K17">
            <v>-0.49</v>
          </cell>
          <cell r="L17">
            <v>-0.53</v>
          </cell>
          <cell r="M17">
            <v>-0.36</v>
          </cell>
          <cell r="N17">
            <v>-0.38</v>
          </cell>
          <cell r="O17">
            <v>-0.4</v>
          </cell>
          <cell r="P17">
            <v>-0.47785714285714304</v>
          </cell>
          <cell r="Q17">
            <v>-0.55571428571428605</v>
          </cell>
          <cell r="R17">
            <v>-0.58714285714285697</v>
          </cell>
          <cell r="S17">
            <v>-0.61857142857142899</v>
          </cell>
        </row>
        <row r="18">
          <cell r="A18">
            <v>0.8</v>
          </cell>
          <cell r="B18">
            <v>-0.52</v>
          </cell>
          <cell r="C18">
            <v>-0.54</v>
          </cell>
          <cell r="D18">
            <v>-0.56999999999999995</v>
          </cell>
          <cell r="E18">
            <v>-0.58499999999999996</v>
          </cell>
          <cell r="F18">
            <v>-0.6</v>
          </cell>
          <cell r="G18">
            <v>-0.6</v>
          </cell>
          <cell r="H18">
            <v>-0.66</v>
          </cell>
          <cell r="I18">
            <v>-0.7</v>
          </cell>
          <cell r="J18">
            <v>-0.74</v>
          </cell>
          <cell r="K18">
            <v>-0.78</v>
          </cell>
          <cell r="L18">
            <v>-0.83</v>
          </cell>
          <cell r="M18">
            <v>-0.59333333333333305</v>
          </cell>
          <cell r="N18">
            <v>-0.61833333333333296</v>
          </cell>
          <cell r="O18">
            <v>-0.64333333333333298</v>
          </cell>
          <cell r="P18">
            <v>-0.75309523809523804</v>
          </cell>
          <cell r="Q18">
            <v>-0.86285714285714299</v>
          </cell>
          <cell r="R18">
            <v>-0.90321428571428597</v>
          </cell>
          <cell r="S18">
            <v>-0.94357142857142895</v>
          </cell>
        </row>
        <row r="19">
          <cell r="A19">
            <v>0.85</v>
          </cell>
          <cell r="B19">
            <v>-0.89</v>
          </cell>
          <cell r="C19">
            <v>-0.93</v>
          </cell>
          <cell r="D19">
            <v>-0.97</v>
          </cell>
          <cell r="E19">
            <v>-0.995</v>
          </cell>
          <cell r="F19">
            <v>-1.02</v>
          </cell>
          <cell r="G19">
            <v>-1.02</v>
          </cell>
          <cell r="H19">
            <v>-1.1200000000000001</v>
          </cell>
          <cell r="I19">
            <v>-1.18</v>
          </cell>
          <cell r="J19">
            <v>-1.24</v>
          </cell>
          <cell r="K19">
            <v>-1.31</v>
          </cell>
          <cell r="L19">
            <v>-1.39</v>
          </cell>
          <cell r="M19">
            <v>-1.01</v>
          </cell>
          <cell r="N19">
            <v>-1.05</v>
          </cell>
          <cell r="O19">
            <v>-1.0900000000000001</v>
          </cell>
          <cell r="P19">
            <v>-1.2657142857142851</v>
          </cell>
          <cell r="Q19">
            <v>-1.4414285714285699</v>
          </cell>
          <cell r="R19">
            <v>-1.5060714285714301</v>
          </cell>
          <cell r="S19">
            <v>-1.5707142857142899</v>
          </cell>
        </row>
        <row r="20">
          <cell r="A20">
            <v>0.9</v>
          </cell>
          <cell r="B20">
            <v>-1.38</v>
          </cell>
          <cell r="C20">
            <v>-1.44</v>
          </cell>
          <cell r="D20">
            <v>-1.5</v>
          </cell>
          <cell r="E20">
            <v>-1.5350000000000001</v>
          </cell>
          <cell r="F20">
            <v>-1.57</v>
          </cell>
          <cell r="G20">
            <v>-1.57</v>
          </cell>
          <cell r="H20">
            <v>-1.72</v>
          </cell>
          <cell r="I20">
            <v>-1.81</v>
          </cell>
          <cell r="J20">
            <v>-1.9</v>
          </cell>
          <cell r="K20">
            <v>-2</v>
          </cell>
          <cell r="L20">
            <v>-2.1</v>
          </cell>
          <cell r="M20">
            <v>-1.56</v>
          </cell>
          <cell r="N20">
            <v>-1.62</v>
          </cell>
          <cell r="O20">
            <v>-1.68</v>
          </cell>
          <cell r="P20">
            <v>-1.932857142857145</v>
          </cell>
          <cell r="Q20">
            <v>-2.1857142857142899</v>
          </cell>
          <cell r="R20">
            <v>-2.2796428571428602</v>
          </cell>
          <cell r="S20">
            <v>-2.37357142857143</v>
          </cell>
        </row>
        <row r="21">
          <cell r="A21">
            <v>0.95</v>
          </cell>
          <cell r="B21">
            <v>-2.2200000000000002</v>
          </cell>
          <cell r="C21">
            <v>-2.31</v>
          </cell>
          <cell r="D21">
            <v>-2.41</v>
          </cell>
          <cell r="E21">
            <v>-2.46</v>
          </cell>
          <cell r="F21">
            <v>-2.5099999999999998</v>
          </cell>
          <cell r="G21">
            <v>-2.5099999999999998</v>
          </cell>
          <cell r="H21">
            <v>-2.74</v>
          </cell>
          <cell r="I21">
            <v>-2.87</v>
          </cell>
          <cell r="J21">
            <v>-3</v>
          </cell>
          <cell r="K21">
            <v>-3.14</v>
          </cell>
          <cell r="L21">
            <v>-3.3</v>
          </cell>
          <cell r="M21">
            <v>-2.5033333333333299</v>
          </cell>
          <cell r="N21">
            <v>-2.5983333333333301</v>
          </cell>
          <cell r="O21">
            <v>-2.6933333333333298</v>
          </cell>
          <cell r="P21">
            <v>-3.0580952380952349</v>
          </cell>
          <cell r="Q21">
            <v>-3.4228571428571399</v>
          </cell>
          <cell r="R21">
            <v>-3.5617857142857101</v>
          </cell>
          <cell r="S21">
            <v>-3.7007142857142798</v>
          </cell>
        </row>
        <row r="22">
          <cell r="A22">
            <v>0.97499999999999998</v>
          </cell>
          <cell r="B22">
            <v>-2.93</v>
          </cell>
          <cell r="C22">
            <v>-3.04</v>
          </cell>
          <cell r="D22">
            <v>-3.17</v>
          </cell>
          <cell r="E22">
            <v>-3.2349999999999999</v>
          </cell>
          <cell r="F22">
            <v>-3.3</v>
          </cell>
          <cell r="G22">
            <v>-3.3</v>
          </cell>
          <cell r="H22">
            <v>-3.59</v>
          </cell>
          <cell r="I22">
            <v>-3.75</v>
          </cell>
          <cell r="J22">
            <v>-3.92</v>
          </cell>
          <cell r="K22">
            <v>-4.0999999999999996</v>
          </cell>
          <cell r="L22">
            <v>-4.29</v>
          </cell>
          <cell r="M22">
            <v>-3.2866666666666702</v>
          </cell>
          <cell r="N22">
            <v>-3.4066666666666698</v>
          </cell>
          <cell r="O22">
            <v>-3.5266666666666699</v>
          </cell>
          <cell r="P22">
            <v>-3.9883333333333351</v>
          </cell>
          <cell r="Q22">
            <v>-4.45</v>
          </cell>
          <cell r="R22">
            <v>-4.625</v>
          </cell>
          <cell r="S22">
            <v>-4.8</v>
          </cell>
        </row>
        <row r="23">
          <cell r="A23">
            <v>0.98</v>
          </cell>
          <cell r="B23">
            <v>-3.17</v>
          </cell>
          <cell r="C23">
            <v>-3.3</v>
          </cell>
          <cell r="D23">
            <v>-3.43</v>
          </cell>
          <cell r="E23">
            <v>-3.5</v>
          </cell>
          <cell r="F23">
            <v>-3.57</v>
          </cell>
          <cell r="G23">
            <v>-3.57</v>
          </cell>
          <cell r="H23">
            <v>-3.88</v>
          </cell>
          <cell r="I23">
            <v>-4.0599999999999996</v>
          </cell>
          <cell r="J23">
            <v>-4.2300000000000004</v>
          </cell>
          <cell r="K23">
            <v>-4.43</v>
          </cell>
          <cell r="L23">
            <v>-4.54</v>
          </cell>
          <cell r="M23">
            <v>-3.56</v>
          </cell>
          <cell r="N23">
            <v>-3.69</v>
          </cell>
          <cell r="O23">
            <v>-3.82</v>
          </cell>
          <cell r="P23">
            <v>-4.2857142857142847</v>
          </cell>
          <cell r="Q23">
            <v>-4.75142857142857</v>
          </cell>
          <cell r="R23">
            <v>-4.9292857142857098</v>
          </cell>
          <cell r="S23">
            <v>-5.1071428571428603</v>
          </cell>
        </row>
        <row r="24">
          <cell r="A24">
            <v>0.98499999999999999</v>
          </cell>
          <cell r="B24">
            <v>-3.46</v>
          </cell>
          <cell r="C24">
            <v>-3.6</v>
          </cell>
          <cell r="D24">
            <v>-3.75</v>
          </cell>
          <cell r="E24">
            <v>-3.8250000000000002</v>
          </cell>
          <cell r="F24">
            <v>-3.9</v>
          </cell>
          <cell r="G24">
            <v>-3.9</v>
          </cell>
          <cell r="H24">
            <v>-4.2300000000000004</v>
          </cell>
          <cell r="I24">
            <v>-4.42</v>
          </cell>
          <cell r="J24">
            <v>-4.6100000000000003</v>
          </cell>
          <cell r="K24">
            <v>-4.82</v>
          </cell>
          <cell r="L24">
            <v>-5.04</v>
          </cell>
          <cell r="M24">
            <v>-3.89333333333333</v>
          </cell>
          <cell r="N24">
            <v>-4.0383333333333304</v>
          </cell>
          <cell r="O24">
            <v>-4.18333333333333</v>
          </cell>
          <cell r="P24">
            <v>-4.7030952380952353</v>
          </cell>
          <cell r="Q24">
            <v>-5.2228571428571398</v>
          </cell>
          <cell r="R24">
            <v>-5.4242857142857099</v>
          </cell>
          <cell r="S24">
            <v>-5.6257142857142801</v>
          </cell>
        </row>
        <row r="25">
          <cell r="A25">
            <v>0.99</v>
          </cell>
          <cell r="B25">
            <v>-3.91</v>
          </cell>
          <cell r="C25">
            <v>-4.0599999999999996</v>
          </cell>
          <cell r="D25">
            <v>-4.2300000000000004</v>
          </cell>
          <cell r="E25">
            <v>-4.3150000000000004</v>
          </cell>
          <cell r="F25">
            <v>-4.4000000000000004</v>
          </cell>
          <cell r="G25">
            <v>-4.4000000000000004</v>
          </cell>
          <cell r="H25">
            <v>-4.76</v>
          </cell>
          <cell r="I25">
            <v>-4.99</v>
          </cell>
          <cell r="J25">
            <v>-5.21</v>
          </cell>
          <cell r="K25">
            <v>-5.44</v>
          </cell>
          <cell r="L25">
            <v>-5.69</v>
          </cell>
          <cell r="M25">
            <v>-4.3866666666666703</v>
          </cell>
          <cell r="N25">
            <v>-4.5466666666666704</v>
          </cell>
          <cell r="O25">
            <v>-4.7066666666666697</v>
          </cell>
          <cell r="P25">
            <v>-5.30261904761905</v>
          </cell>
          <cell r="Q25">
            <v>-5.8985714285714304</v>
          </cell>
          <cell r="R25">
            <v>-6.1271428571428599</v>
          </cell>
          <cell r="S25">
            <v>-6.3557142857142903</v>
          </cell>
        </row>
        <row r="26">
          <cell r="A26">
            <v>1.0049999999999999</v>
          </cell>
          <cell r="B26">
            <v>-4.72</v>
          </cell>
          <cell r="C26">
            <v>-4.8899999999999997</v>
          </cell>
          <cell r="D26">
            <v>-5.2</v>
          </cell>
          <cell r="E26">
            <v>-5.25</v>
          </cell>
          <cell r="F26">
            <v>-5.3</v>
          </cell>
          <cell r="G26">
            <v>-5.52</v>
          </cell>
          <cell r="H26">
            <v>-5.75</v>
          </cell>
          <cell r="I26">
            <v>-5.99</v>
          </cell>
          <cell r="J26">
            <v>-6.26</v>
          </cell>
          <cell r="K26">
            <v>-6.53</v>
          </cell>
          <cell r="L26">
            <v>-6.83</v>
          </cell>
          <cell r="M26">
            <v>-5.4166666666666696</v>
          </cell>
          <cell r="N26">
            <v>-5.6566666666666698</v>
          </cell>
          <cell r="O26">
            <v>-5.8966666666666701</v>
          </cell>
          <cell r="P26">
            <v>-6.4697619047619046</v>
          </cell>
          <cell r="Q26">
            <v>-7.04285714285714</v>
          </cell>
          <cell r="R26">
            <v>-7.2971428571428598</v>
          </cell>
          <cell r="S26">
            <v>-7.5514285714285698</v>
          </cell>
        </row>
        <row r="27">
          <cell r="A27">
            <v>1.01</v>
          </cell>
          <cell r="B27">
            <v>-4.09</v>
          </cell>
          <cell r="C27">
            <v>-4.25</v>
          </cell>
          <cell r="D27">
            <v>-4.42</v>
          </cell>
          <cell r="E27">
            <v>-4.5049999999999999</v>
          </cell>
          <cell r="F27">
            <v>-4.59</v>
          </cell>
          <cell r="G27">
            <v>-4.79</v>
          </cell>
          <cell r="H27">
            <v>-4.99</v>
          </cell>
          <cell r="I27">
            <v>-5.2</v>
          </cell>
          <cell r="J27">
            <v>-5.43</v>
          </cell>
          <cell r="K27">
            <v>-5.67</v>
          </cell>
          <cell r="L27">
            <v>-5.93</v>
          </cell>
          <cell r="M27">
            <v>-4.5833333333333304</v>
          </cell>
          <cell r="N27">
            <v>-4.7483333333333304</v>
          </cell>
          <cell r="O27">
            <v>-4.9133333333333304</v>
          </cell>
          <cell r="P27">
            <v>-5.5152380952380948</v>
          </cell>
          <cell r="Q27">
            <v>-6.1171428571428601</v>
          </cell>
          <cell r="R27">
            <v>-6.3392857142857197</v>
          </cell>
          <cell r="S27">
            <v>-6.5614285714285696</v>
          </cell>
        </row>
        <row r="28">
          <cell r="A28">
            <v>1.0149999999999999</v>
          </cell>
          <cell r="B28">
            <v>-3.73</v>
          </cell>
          <cell r="C28">
            <v>-3.88</v>
          </cell>
          <cell r="D28">
            <v>-4.03</v>
          </cell>
          <cell r="E28">
            <v>-4.1100000000000003</v>
          </cell>
          <cell r="F28">
            <v>-4.1900000000000004</v>
          </cell>
          <cell r="G28">
            <v>-4.37</v>
          </cell>
          <cell r="H28">
            <v>-4.55</v>
          </cell>
          <cell r="I28">
            <v>-4.75</v>
          </cell>
          <cell r="J28">
            <v>-4.96</v>
          </cell>
          <cell r="K28">
            <v>-5.18</v>
          </cell>
          <cell r="L28">
            <v>-5.45</v>
          </cell>
          <cell r="M28">
            <v>-4.18</v>
          </cell>
          <cell r="N28">
            <v>-4.33</v>
          </cell>
          <cell r="O28">
            <v>-4.4800000000000004</v>
          </cell>
          <cell r="P28">
            <v>-5.0442857142857154</v>
          </cell>
          <cell r="Q28">
            <v>-5.6085714285714303</v>
          </cell>
          <cell r="R28">
            <v>-5.8160714285714299</v>
          </cell>
          <cell r="S28">
            <v>-6.0235714285714304</v>
          </cell>
        </row>
        <row r="29">
          <cell r="A29">
            <v>1.02</v>
          </cell>
          <cell r="B29">
            <v>-3.49</v>
          </cell>
          <cell r="C29">
            <v>-3.62</v>
          </cell>
          <cell r="D29">
            <v>-3.77</v>
          </cell>
          <cell r="E29">
            <v>-3.8449999999999998</v>
          </cell>
          <cell r="F29">
            <v>-3.92</v>
          </cell>
          <cell r="G29">
            <v>-4.08</v>
          </cell>
          <cell r="H29">
            <v>-4.26</v>
          </cell>
          <cell r="I29">
            <v>-4.54</v>
          </cell>
          <cell r="J29">
            <v>-4.6399999999999997</v>
          </cell>
          <cell r="K29">
            <v>-4.8499999999999996</v>
          </cell>
          <cell r="L29">
            <v>-5.07</v>
          </cell>
          <cell r="M29">
            <v>-3.9066666666666698</v>
          </cell>
          <cell r="N29">
            <v>-4.0466666666666704</v>
          </cell>
          <cell r="O29">
            <v>-4.1866666666666701</v>
          </cell>
          <cell r="P29">
            <v>-4.7169047619047646</v>
          </cell>
          <cell r="Q29">
            <v>-5.24714285714286</v>
          </cell>
          <cell r="R29">
            <v>-5.43892857142857</v>
          </cell>
          <cell r="S29">
            <v>-5.6307142857142898</v>
          </cell>
        </row>
        <row r="30">
          <cell r="A30">
            <v>1.0249999999999999</v>
          </cell>
          <cell r="B30">
            <v>-3.28</v>
          </cell>
          <cell r="C30">
            <v>-3.41</v>
          </cell>
          <cell r="D30">
            <v>-3.55</v>
          </cell>
          <cell r="E30">
            <v>-3.62</v>
          </cell>
          <cell r="F30">
            <v>-3.69</v>
          </cell>
          <cell r="G30">
            <v>-3.85</v>
          </cell>
          <cell r="H30">
            <v>-4.01</v>
          </cell>
          <cell r="I30">
            <v>-4.1900000000000004</v>
          </cell>
          <cell r="J30">
            <v>-4.37</v>
          </cell>
          <cell r="K30">
            <v>-4.57</v>
          </cell>
          <cell r="L30">
            <v>-4.78</v>
          </cell>
          <cell r="M30">
            <v>-3.68333333333333</v>
          </cell>
          <cell r="N30">
            <v>-3.8183333333333298</v>
          </cell>
          <cell r="O30">
            <v>-3.95333333333333</v>
          </cell>
          <cell r="P30">
            <v>-4.4430952380952347</v>
          </cell>
          <cell r="Q30">
            <v>-4.9328571428571397</v>
          </cell>
          <cell r="R30">
            <v>-5.1139285714285698</v>
          </cell>
          <cell r="S30">
            <v>-5.2949999999999999</v>
          </cell>
        </row>
        <row r="31">
          <cell r="A31">
            <v>1.03</v>
          </cell>
          <cell r="B31">
            <v>-3.13</v>
          </cell>
          <cell r="C31">
            <v>-3.25</v>
          </cell>
          <cell r="D31">
            <v>-3.39</v>
          </cell>
          <cell r="E31">
            <v>-3.4550000000000001</v>
          </cell>
          <cell r="F31">
            <v>-3.52</v>
          </cell>
          <cell r="G31">
            <v>-3.67</v>
          </cell>
          <cell r="H31">
            <v>-3.83</v>
          </cell>
          <cell r="I31">
            <v>-3.99</v>
          </cell>
          <cell r="J31">
            <v>-4.17</v>
          </cell>
          <cell r="K31">
            <v>-4.3600000000000003</v>
          </cell>
          <cell r="L31">
            <v>-4.5599999999999996</v>
          </cell>
          <cell r="M31">
            <v>-3.5166666666666702</v>
          </cell>
          <cell r="N31">
            <v>-3.6466666666666701</v>
          </cell>
          <cell r="O31">
            <v>-3.7766666666666699</v>
          </cell>
          <cell r="P31">
            <v>-4.2411904761904804</v>
          </cell>
          <cell r="Q31">
            <v>-4.70571428571429</v>
          </cell>
          <cell r="R31">
            <v>-4.8785714285714299</v>
          </cell>
          <cell r="S31">
            <v>-5.0514285714285698</v>
          </cell>
        </row>
        <row r="32">
          <cell r="A32">
            <v>1.0349999999999999</v>
          </cell>
          <cell r="B32">
            <v>-3</v>
          </cell>
          <cell r="C32">
            <v>-3.12</v>
          </cell>
          <cell r="D32">
            <v>-3.25</v>
          </cell>
          <cell r="E32">
            <v>-3.3149999999999999</v>
          </cell>
          <cell r="F32">
            <v>-3.38</v>
          </cell>
          <cell r="G32">
            <v>-3.52</v>
          </cell>
          <cell r="H32">
            <v>-3.67</v>
          </cell>
          <cell r="I32">
            <v>-3.83</v>
          </cell>
          <cell r="J32">
            <v>-4</v>
          </cell>
          <cell r="K32">
            <v>-4.18</v>
          </cell>
          <cell r="L32">
            <v>-4.38</v>
          </cell>
          <cell r="M32">
            <v>-3.37333333333333</v>
          </cell>
          <cell r="N32">
            <v>-3.49833333333333</v>
          </cell>
          <cell r="O32">
            <v>-3.62333333333333</v>
          </cell>
          <cell r="P32">
            <v>-4.06952380952381</v>
          </cell>
          <cell r="Q32">
            <v>-4.5157142857142896</v>
          </cell>
          <cell r="R32">
            <v>-4.68178571428572</v>
          </cell>
          <cell r="S32">
            <v>-4.8478571428571504</v>
          </cell>
        </row>
        <row r="33">
          <cell r="A33">
            <v>1.04</v>
          </cell>
          <cell r="B33">
            <v>-2.9</v>
          </cell>
          <cell r="C33">
            <v>-3.02</v>
          </cell>
          <cell r="D33">
            <v>-3.14</v>
          </cell>
          <cell r="E33">
            <v>-3.2050000000000001</v>
          </cell>
          <cell r="F33">
            <v>-3.27</v>
          </cell>
          <cell r="G33">
            <v>-3.4</v>
          </cell>
          <cell r="H33">
            <v>-3.55</v>
          </cell>
          <cell r="I33">
            <v>-3.71</v>
          </cell>
          <cell r="J33">
            <v>-3.87</v>
          </cell>
          <cell r="K33">
            <v>-4.04</v>
          </cell>
          <cell r="L33">
            <v>-4.2300000000000004</v>
          </cell>
          <cell r="M33">
            <v>-3.26</v>
          </cell>
          <cell r="N33">
            <v>-3.38</v>
          </cell>
          <cell r="O33">
            <v>-3.5</v>
          </cell>
          <cell r="P33">
            <v>-3.9321428571428552</v>
          </cell>
          <cell r="Q33">
            <v>-4.3642857142857103</v>
          </cell>
          <cell r="R33">
            <v>-4.5242857142857096</v>
          </cell>
          <cell r="S33">
            <v>-4.6842857142857097</v>
          </cell>
        </row>
        <row r="34">
          <cell r="A34">
            <v>1.0449999999999999</v>
          </cell>
          <cell r="B34">
            <v>-2.81</v>
          </cell>
          <cell r="C34">
            <v>-2.92</v>
          </cell>
          <cell r="D34">
            <v>-3.03</v>
          </cell>
          <cell r="E34">
            <v>-3.0949999999999998</v>
          </cell>
          <cell r="F34">
            <v>-3.16</v>
          </cell>
          <cell r="G34">
            <v>-3.29</v>
          </cell>
          <cell r="H34">
            <v>-3.43</v>
          </cell>
          <cell r="I34">
            <v>-3.58</v>
          </cell>
          <cell r="J34">
            <v>-3.74</v>
          </cell>
          <cell r="K34">
            <v>-3.91</v>
          </cell>
          <cell r="L34">
            <v>-4.0999999999999996</v>
          </cell>
          <cell r="M34">
            <v>-3.14</v>
          </cell>
          <cell r="N34">
            <v>-3.25</v>
          </cell>
          <cell r="O34">
            <v>-3.36</v>
          </cell>
          <cell r="P34">
            <v>-3.7928571428571454</v>
          </cell>
          <cell r="Q34">
            <v>-4.2257142857142904</v>
          </cell>
          <cell r="R34">
            <v>-4.3817857142857202</v>
          </cell>
          <cell r="S34">
            <v>-4.5378571428571499</v>
          </cell>
        </row>
        <row r="35">
          <cell r="A35">
            <v>1.05</v>
          </cell>
          <cell r="B35">
            <v>-2.72</v>
          </cell>
          <cell r="C35">
            <v>-2.83</v>
          </cell>
          <cell r="D35">
            <v>-2.95</v>
          </cell>
          <cell r="E35">
            <v>-3.01</v>
          </cell>
          <cell r="F35">
            <v>-3.07</v>
          </cell>
          <cell r="G35">
            <v>-3.2</v>
          </cell>
          <cell r="H35">
            <v>-3.33</v>
          </cell>
          <cell r="I35">
            <v>-3.48</v>
          </cell>
          <cell r="J35">
            <v>-3.63</v>
          </cell>
          <cell r="K35">
            <v>-3.8</v>
          </cell>
          <cell r="L35">
            <v>-3.98</v>
          </cell>
          <cell r="M35">
            <v>-3.0633333333333299</v>
          </cell>
          <cell r="N35">
            <v>-3.1783333333333301</v>
          </cell>
          <cell r="O35">
            <v>-3.2933333333333299</v>
          </cell>
          <cell r="P35">
            <v>-3.6980952380952345</v>
          </cell>
          <cell r="Q35">
            <v>-4.1028571428571396</v>
          </cell>
          <cell r="R35">
            <v>-4.2539285714285704</v>
          </cell>
          <cell r="S35">
            <v>-4.4050000000000002</v>
          </cell>
        </row>
        <row r="36">
          <cell r="A36">
            <v>1.0549999999999999</v>
          </cell>
          <cell r="B36">
            <v>-2.65</v>
          </cell>
          <cell r="C36">
            <v>-2.76</v>
          </cell>
          <cell r="D36">
            <v>-2.87</v>
          </cell>
          <cell r="E36">
            <v>-2.93</v>
          </cell>
          <cell r="F36">
            <v>-2.99</v>
          </cell>
          <cell r="G36">
            <v>-3.12</v>
          </cell>
          <cell r="H36">
            <v>-3.25</v>
          </cell>
          <cell r="I36">
            <v>-3.39</v>
          </cell>
          <cell r="J36">
            <v>-3.53</v>
          </cell>
          <cell r="K36">
            <v>-3.7</v>
          </cell>
          <cell r="L36">
            <v>-3.88</v>
          </cell>
          <cell r="M36">
            <v>-2.98</v>
          </cell>
          <cell r="N36">
            <v>-3.09</v>
          </cell>
          <cell r="O36">
            <v>-3.2</v>
          </cell>
          <cell r="P36">
            <v>-3.5978571428571451</v>
          </cell>
          <cell r="Q36">
            <v>-3.99571428571429</v>
          </cell>
          <cell r="R36">
            <v>-4.1424999999999903</v>
          </cell>
          <cell r="S36">
            <v>-4.2892857142857199</v>
          </cell>
        </row>
        <row r="37">
          <cell r="A37">
            <v>1.06</v>
          </cell>
          <cell r="B37">
            <v>-2.59</v>
          </cell>
          <cell r="C37">
            <v>-2.69</v>
          </cell>
          <cell r="D37">
            <v>-2.8</v>
          </cell>
          <cell r="E37">
            <v>-2.86</v>
          </cell>
          <cell r="F37">
            <v>-2.92</v>
          </cell>
          <cell r="G37">
            <v>-3.04</v>
          </cell>
          <cell r="H37">
            <v>-3.17</v>
          </cell>
          <cell r="I37">
            <v>-3.31</v>
          </cell>
          <cell r="J37">
            <v>-3.46</v>
          </cell>
          <cell r="K37">
            <v>-3.62</v>
          </cell>
          <cell r="L37">
            <v>-3.79</v>
          </cell>
          <cell r="M37">
            <v>-2.9033333333333302</v>
          </cell>
          <cell r="N37">
            <v>-3.0083333333333302</v>
          </cell>
          <cell r="O37">
            <v>-3.1133333333333302</v>
          </cell>
          <cell r="P37">
            <v>-3.5116666666666649</v>
          </cell>
          <cell r="Q37">
            <v>-3.91</v>
          </cell>
          <cell r="R37">
            <v>-4.0549999999999997</v>
          </cell>
          <cell r="S37">
            <v>-4.2</v>
          </cell>
        </row>
        <row r="38">
          <cell r="A38">
            <v>1.0649999999999999</v>
          </cell>
          <cell r="B38">
            <v>-2.5299999999999998</v>
          </cell>
          <cell r="C38">
            <v>-2.63</v>
          </cell>
          <cell r="D38">
            <v>-2.74</v>
          </cell>
          <cell r="E38">
            <v>-2.7949999999999999</v>
          </cell>
          <cell r="F38">
            <v>-2.85</v>
          </cell>
          <cell r="G38">
            <v>-2.97</v>
          </cell>
          <cell r="H38">
            <v>-3.1</v>
          </cell>
          <cell r="I38">
            <v>-3.23</v>
          </cell>
          <cell r="J38">
            <v>-3.38</v>
          </cell>
          <cell r="K38">
            <v>-3.53</v>
          </cell>
          <cell r="L38">
            <v>-3.7</v>
          </cell>
          <cell r="M38">
            <v>-2.8433333333333302</v>
          </cell>
          <cell r="N38">
            <v>-2.9483333333333301</v>
          </cell>
          <cell r="O38">
            <v>-3.0533333333333301</v>
          </cell>
          <cell r="P38">
            <v>-3.4345238095238102</v>
          </cell>
          <cell r="Q38">
            <v>-3.8157142857142898</v>
          </cell>
          <cell r="R38">
            <v>-3.9567857142857199</v>
          </cell>
          <cell r="S38">
            <v>-4.0978571428571504</v>
          </cell>
        </row>
        <row r="39">
          <cell r="A39">
            <v>1.07</v>
          </cell>
          <cell r="B39">
            <v>-2.4700000000000002</v>
          </cell>
          <cell r="C39">
            <v>-2.57</v>
          </cell>
          <cell r="D39">
            <v>-2.68</v>
          </cell>
          <cell r="E39">
            <v>-2.7350000000000003</v>
          </cell>
          <cell r="F39">
            <v>-2.79</v>
          </cell>
          <cell r="G39">
            <v>-2.91</v>
          </cell>
          <cell r="H39">
            <v>-3.03</v>
          </cell>
          <cell r="I39">
            <v>-3.17</v>
          </cell>
          <cell r="J39">
            <v>-3.31</v>
          </cell>
          <cell r="K39">
            <v>-3.46</v>
          </cell>
          <cell r="L39">
            <v>-3.62</v>
          </cell>
          <cell r="M39">
            <v>-2.7833333333333301</v>
          </cell>
          <cell r="N39">
            <v>-2.8883333333333301</v>
          </cell>
          <cell r="O39">
            <v>-2.9933333333333301</v>
          </cell>
          <cell r="P39">
            <v>-3.3652380952380954</v>
          </cell>
          <cell r="Q39">
            <v>-3.7371428571428602</v>
          </cell>
          <cell r="R39">
            <v>-3.8753571428571498</v>
          </cell>
          <cell r="S39">
            <v>-4.0135714285714297</v>
          </cell>
        </row>
        <row r="40">
          <cell r="A40">
            <v>1.08</v>
          </cell>
          <cell r="B40">
            <v>-2.38</v>
          </cell>
          <cell r="C40">
            <v>-2.4700000000000002</v>
          </cell>
          <cell r="D40">
            <v>-2.57</v>
          </cell>
          <cell r="E40">
            <v>-2.625</v>
          </cell>
          <cell r="F40">
            <v>-2.68</v>
          </cell>
          <cell r="G40">
            <v>-2.8</v>
          </cell>
          <cell r="H40">
            <v>-2.91</v>
          </cell>
          <cell r="I40">
            <v>-3.04</v>
          </cell>
          <cell r="J40">
            <v>-3.18</v>
          </cell>
          <cell r="K40">
            <v>-3.33</v>
          </cell>
          <cell r="L40">
            <v>-3.48</v>
          </cell>
          <cell r="M40">
            <v>-2.66333333333333</v>
          </cell>
          <cell r="N40">
            <v>-2.7583333333333302</v>
          </cell>
          <cell r="O40">
            <v>-2.8533333333333299</v>
          </cell>
          <cell r="P40">
            <v>-3.2230952380952349</v>
          </cell>
          <cell r="Q40">
            <v>-3.5928571428571399</v>
          </cell>
          <cell r="R40">
            <v>-3.72607142857143</v>
          </cell>
          <cell r="S40">
            <v>-3.85928571428571</v>
          </cell>
        </row>
        <row r="41">
          <cell r="A41">
            <v>1.0900000000000001</v>
          </cell>
          <cell r="B41">
            <v>-2.2999999999999998</v>
          </cell>
          <cell r="C41">
            <v>-2.39</v>
          </cell>
          <cell r="D41">
            <v>-2.5</v>
          </cell>
          <cell r="E41">
            <v>-2.5449999999999999</v>
          </cell>
          <cell r="F41">
            <v>-2.59</v>
          </cell>
          <cell r="G41">
            <v>-2.7</v>
          </cell>
          <cell r="H41">
            <v>-2.82</v>
          </cell>
          <cell r="I41">
            <v>-2.94</v>
          </cell>
          <cell r="J41">
            <v>-3.08</v>
          </cell>
          <cell r="K41">
            <v>-3.22</v>
          </cell>
          <cell r="L41">
            <v>-3.37</v>
          </cell>
          <cell r="M41">
            <v>-2.5966666666666698</v>
          </cell>
          <cell r="N41">
            <v>-2.6966666666666699</v>
          </cell>
          <cell r="O41">
            <v>-2.79666666666667</v>
          </cell>
          <cell r="P41">
            <v>-3.138333333333335</v>
          </cell>
          <cell r="Q41">
            <v>-3.48</v>
          </cell>
          <cell r="R41">
            <v>-3.61</v>
          </cell>
          <cell r="S41">
            <v>-3.74</v>
          </cell>
        </row>
        <row r="42">
          <cell r="A42">
            <v>1.1000000000000001</v>
          </cell>
          <cell r="B42">
            <v>-2.23</v>
          </cell>
          <cell r="C42">
            <v>-2.3199999999999998</v>
          </cell>
          <cell r="D42">
            <v>-2.41</v>
          </cell>
          <cell r="E42">
            <v>-2.46</v>
          </cell>
          <cell r="F42">
            <v>-2.5099999999999998</v>
          </cell>
          <cell r="G42">
            <v>-2.62</v>
          </cell>
          <cell r="H42">
            <v>-2.73</v>
          </cell>
          <cell r="I42">
            <v>-2.86</v>
          </cell>
          <cell r="J42">
            <v>-2.98</v>
          </cell>
          <cell r="K42">
            <v>-3.13</v>
          </cell>
          <cell r="L42">
            <v>-3.27</v>
          </cell>
          <cell r="M42">
            <v>-2.5</v>
          </cell>
          <cell r="N42">
            <v>-2.59</v>
          </cell>
          <cell r="O42">
            <v>-2.68</v>
          </cell>
          <cell r="P42">
            <v>-3.0292857142857148</v>
          </cell>
          <cell r="Q42">
            <v>-3.3785714285714299</v>
          </cell>
          <cell r="R42">
            <v>-3.50535714285714</v>
          </cell>
          <cell r="S42">
            <v>-3.6321428571428598</v>
          </cell>
        </row>
        <row r="43">
          <cell r="A43">
            <v>1.1499999999999999</v>
          </cell>
          <cell r="B43">
            <v>-1.98</v>
          </cell>
          <cell r="C43">
            <v>-2.0499999999999998</v>
          </cell>
          <cell r="D43">
            <v>-2.14</v>
          </cell>
          <cell r="E43">
            <v>-2.1850000000000001</v>
          </cell>
          <cell r="F43">
            <v>-2.23</v>
          </cell>
          <cell r="G43">
            <v>-2.3199999999999998</v>
          </cell>
          <cell r="H43">
            <v>-2.42</v>
          </cell>
          <cell r="I43">
            <v>-2.5299999999999998</v>
          </cell>
          <cell r="J43">
            <v>-2.65</v>
          </cell>
          <cell r="K43">
            <v>-2.77</v>
          </cell>
          <cell r="L43">
            <v>-2.92</v>
          </cell>
          <cell r="M43">
            <v>-2.2166666666666699</v>
          </cell>
          <cell r="N43">
            <v>-2.29666666666667</v>
          </cell>
          <cell r="O43">
            <v>-2.37666666666667</v>
          </cell>
          <cell r="P43">
            <v>-2.6911904761904797</v>
          </cell>
          <cell r="Q43">
            <v>-3.0057142857142898</v>
          </cell>
          <cell r="R43">
            <v>-3.12</v>
          </cell>
          <cell r="S43">
            <v>-3.2342857142857202</v>
          </cell>
        </row>
        <row r="44">
          <cell r="A44">
            <v>1.2</v>
          </cell>
          <cell r="B44">
            <v>-1.82</v>
          </cell>
          <cell r="C44">
            <v>-1.89</v>
          </cell>
          <cell r="D44">
            <v>-1.97</v>
          </cell>
          <cell r="E44">
            <v>-2.0099999999999998</v>
          </cell>
          <cell r="F44">
            <v>-2.0499999999999998</v>
          </cell>
          <cell r="G44">
            <v>-2.14</v>
          </cell>
          <cell r="H44">
            <v>-2.23</v>
          </cell>
          <cell r="I44">
            <v>-2.33</v>
          </cell>
          <cell r="J44">
            <v>-2.44</v>
          </cell>
          <cell r="K44">
            <v>-2.5499999999999998</v>
          </cell>
          <cell r="L44">
            <v>-2.69</v>
          </cell>
          <cell r="M44">
            <v>-2.0433333333333299</v>
          </cell>
          <cell r="N44">
            <v>-2.1183333333333301</v>
          </cell>
          <cell r="O44">
            <v>-2.1933333333333298</v>
          </cell>
          <cell r="P44">
            <v>-2.4809523809523801</v>
          </cell>
          <cell r="Q44">
            <v>-2.76857142857143</v>
          </cell>
          <cell r="R44">
            <v>-2.8739285714285701</v>
          </cell>
          <cell r="S44">
            <v>-2.9792857142857101</v>
          </cell>
        </row>
        <row r="45">
          <cell r="A45">
            <v>1.25</v>
          </cell>
          <cell r="B45">
            <v>-1.7</v>
          </cell>
          <cell r="C45">
            <v>-1.77</v>
          </cell>
          <cell r="D45">
            <v>-1.85</v>
          </cell>
          <cell r="E45">
            <v>-1.885</v>
          </cell>
          <cell r="F45">
            <v>-1.92</v>
          </cell>
          <cell r="G45">
            <v>-2.0099999999999998</v>
          </cell>
          <cell r="H45">
            <v>-2.09</v>
          </cell>
          <cell r="I45">
            <v>-2.19</v>
          </cell>
          <cell r="J45">
            <v>-2.29</v>
          </cell>
          <cell r="K45">
            <v>-2.4</v>
          </cell>
          <cell r="L45">
            <v>-2.5099999999999998</v>
          </cell>
          <cell r="M45">
            <v>-1.92333333333333</v>
          </cell>
          <cell r="N45">
            <v>-1.99833333333333</v>
          </cell>
          <cell r="O45">
            <v>-2.0733333333333301</v>
          </cell>
          <cell r="P45">
            <v>-2.3338095238095198</v>
          </cell>
          <cell r="Q45">
            <v>-2.5942857142857099</v>
          </cell>
          <cell r="R45">
            <v>-2.6924999999999999</v>
          </cell>
          <cell r="S45">
            <v>-2.7907142857142899</v>
          </cell>
        </row>
        <row r="46">
          <cell r="A46">
            <v>1.3</v>
          </cell>
          <cell r="B46">
            <v>-1.64</v>
          </cell>
          <cell r="C46">
            <v>-1.71</v>
          </cell>
          <cell r="D46">
            <v>-1.78</v>
          </cell>
          <cell r="E46">
            <v>-1.82</v>
          </cell>
          <cell r="F46">
            <v>-1.86</v>
          </cell>
          <cell r="G46">
            <v>-1.94</v>
          </cell>
          <cell r="H46">
            <v>-2.02</v>
          </cell>
          <cell r="I46">
            <v>-2.11</v>
          </cell>
          <cell r="J46">
            <v>-2.21</v>
          </cell>
          <cell r="K46">
            <v>-2.3199999999999998</v>
          </cell>
          <cell r="L46">
            <v>-2.4300000000000002</v>
          </cell>
          <cell r="M46">
            <v>-1.85</v>
          </cell>
          <cell r="N46">
            <v>-1.92</v>
          </cell>
          <cell r="O46">
            <v>-1.99</v>
          </cell>
          <cell r="P46">
            <v>-2.24857142857143</v>
          </cell>
          <cell r="Q46">
            <v>-2.5071428571428598</v>
          </cell>
          <cell r="R46">
            <v>-2.60214285714286</v>
          </cell>
          <cell r="S46">
            <v>-2.6971428571428602</v>
          </cell>
        </row>
        <row r="47">
          <cell r="A47">
            <v>1.4</v>
          </cell>
          <cell r="B47">
            <v>-1.5</v>
          </cell>
          <cell r="C47">
            <v>-1.56</v>
          </cell>
          <cell r="D47">
            <v>-1.63</v>
          </cell>
          <cell r="E47">
            <v>-1.66</v>
          </cell>
          <cell r="F47">
            <v>-1.69</v>
          </cell>
          <cell r="G47">
            <v>-1.77</v>
          </cell>
          <cell r="H47">
            <v>-1.85</v>
          </cell>
          <cell r="I47">
            <v>-1.93</v>
          </cell>
          <cell r="J47">
            <v>-2.02</v>
          </cell>
          <cell r="K47">
            <v>-2.11</v>
          </cell>
          <cell r="L47">
            <v>-2.2200000000000002</v>
          </cell>
          <cell r="M47">
            <v>-1.69333333333333</v>
          </cell>
          <cell r="N47">
            <v>-1.75833333333333</v>
          </cell>
          <cell r="O47">
            <v>-1.8233333333333299</v>
          </cell>
          <cell r="P47">
            <v>-2.0566666666666649</v>
          </cell>
          <cell r="Q47">
            <v>-2.29</v>
          </cell>
          <cell r="R47">
            <v>-2.3771428571428599</v>
          </cell>
          <cell r="S47">
            <v>-2.46428571428571</v>
          </cell>
        </row>
        <row r="48">
          <cell r="A48">
            <v>1.5</v>
          </cell>
          <cell r="B48">
            <v>-1.42</v>
          </cell>
          <cell r="C48">
            <v>-1.48</v>
          </cell>
          <cell r="D48">
            <v>-1.54</v>
          </cell>
          <cell r="E48">
            <v>-1.5750000000000002</v>
          </cell>
          <cell r="F48">
            <v>-1.61</v>
          </cell>
          <cell r="G48">
            <v>-1.68</v>
          </cell>
          <cell r="H48">
            <v>-1.75</v>
          </cell>
          <cell r="I48">
            <v>-1.83</v>
          </cell>
          <cell r="J48">
            <v>-1.92</v>
          </cell>
          <cell r="K48">
            <v>-2.0099999999999998</v>
          </cell>
          <cell r="L48">
            <v>-2.11</v>
          </cell>
          <cell r="M48">
            <v>-1.6</v>
          </cell>
          <cell r="N48">
            <v>-1.66</v>
          </cell>
          <cell r="O48">
            <v>-1.72</v>
          </cell>
          <cell r="P48">
            <v>-1.9485714285714302</v>
          </cell>
          <cell r="Q48">
            <v>-2.1771428571428602</v>
          </cell>
          <cell r="R48">
            <v>-2.2603571428571398</v>
          </cell>
          <cell r="S48">
            <v>-2.3435714285714302</v>
          </cell>
        </row>
        <row r="49">
          <cell r="A49">
            <v>1.6</v>
          </cell>
          <cell r="B49">
            <v>-1.37</v>
          </cell>
          <cell r="C49">
            <v>-1.43</v>
          </cell>
          <cell r="D49">
            <v>-1.49</v>
          </cell>
          <cell r="E49">
            <v>-1.52</v>
          </cell>
          <cell r="F49">
            <v>-1.55</v>
          </cell>
          <cell r="G49">
            <v>-1.62</v>
          </cell>
          <cell r="H49">
            <v>-1.69</v>
          </cell>
          <cell r="I49">
            <v>-1.76</v>
          </cell>
          <cell r="J49">
            <v>-1.85</v>
          </cell>
          <cell r="K49">
            <v>-1.93</v>
          </cell>
          <cell r="L49">
            <v>-2.0299999999999998</v>
          </cell>
          <cell r="M49">
            <v>-1.55</v>
          </cell>
          <cell r="N49">
            <v>-1.61</v>
          </cell>
          <cell r="O49">
            <v>-1.67</v>
          </cell>
          <cell r="P49">
            <v>-1.8814285714285699</v>
          </cell>
          <cell r="Q49">
            <v>-2.0928571428571399</v>
          </cell>
          <cell r="R49">
            <v>-2.1721428571428598</v>
          </cell>
          <cell r="S49">
            <v>-2.25142857142857</v>
          </cell>
        </row>
        <row r="50">
          <cell r="A50">
            <v>1.8</v>
          </cell>
          <cell r="B50">
            <v>-1.29</v>
          </cell>
          <cell r="C50">
            <v>-1.35</v>
          </cell>
          <cell r="D50">
            <v>-1.4</v>
          </cell>
          <cell r="E50">
            <v>-1.43</v>
          </cell>
          <cell r="F50">
            <v>-1.46</v>
          </cell>
          <cell r="G50">
            <v>-1.53</v>
          </cell>
          <cell r="H50">
            <v>-1.59</v>
          </cell>
          <cell r="I50">
            <v>-1.67</v>
          </cell>
          <cell r="J50">
            <v>-1.75</v>
          </cell>
          <cell r="K50">
            <v>-1.83</v>
          </cell>
          <cell r="L50">
            <v>-1.92</v>
          </cell>
          <cell r="M50">
            <v>-1.4566666666666701</v>
          </cell>
          <cell r="N50">
            <v>-1.51166666666667</v>
          </cell>
          <cell r="O50">
            <v>-1.56666666666667</v>
          </cell>
          <cell r="P50">
            <v>-1.77547619047619</v>
          </cell>
          <cell r="Q50">
            <v>-1.98428571428571</v>
          </cell>
          <cell r="R50">
            <v>-2.0607142857142899</v>
          </cell>
          <cell r="S50">
            <v>-2.1371428571428601</v>
          </cell>
        </row>
        <row r="51">
          <cell r="A51">
            <v>2</v>
          </cell>
          <cell r="B51">
            <v>-1.25</v>
          </cell>
          <cell r="C51">
            <v>-1.3</v>
          </cell>
          <cell r="D51">
            <v>-1.35</v>
          </cell>
          <cell r="E51">
            <v>-1.38</v>
          </cell>
          <cell r="F51">
            <v>-1.41</v>
          </cell>
          <cell r="G51">
            <v>-1.47</v>
          </cell>
          <cell r="H51">
            <v>-1.54</v>
          </cell>
          <cell r="I51">
            <v>-1.61</v>
          </cell>
          <cell r="J51">
            <v>-1.68</v>
          </cell>
          <cell r="K51">
            <v>-1.76</v>
          </cell>
          <cell r="L51">
            <v>-1.85</v>
          </cell>
          <cell r="M51">
            <v>-1.4</v>
          </cell>
          <cell r="N51">
            <v>-1.45</v>
          </cell>
          <cell r="O51">
            <v>-1.5</v>
          </cell>
          <cell r="P51">
            <v>-1.7042857142857151</v>
          </cell>
          <cell r="Q51">
            <v>-1.9085714285714299</v>
          </cell>
          <cell r="R51">
            <v>-1.98142857142857</v>
          </cell>
          <cell r="S51">
            <v>-2.0542857142857098</v>
          </cell>
        </row>
        <row r="52">
          <cell r="A52">
            <v>3</v>
          </cell>
          <cell r="B52">
            <v>-1.1499999999999999</v>
          </cell>
          <cell r="C52">
            <v>-1.2</v>
          </cell>
          <cell r="D52">
            <v>-1.25</v>
          </cell>
          <cell r="E52">
            <v>-1.2749999999999999</v>
          </cell>
          <cell r="F52">
            <v>-1.3</v>
          </cell>
          <cell r="G52">
            <v>-1.36</v>
          </cell>
          <cell r="H52">
            <v>-1.42</v>
          </cell>
          <cell r="I52">
            <v>-1.49</v>
          </cell>
          <cell r="J52">
            <v>-1.56</v>
          </cell>
          <cell r="K52">
            <v>-1.63</v>
          </cell>
          <cell r="L52">
            <v>-1.71</v>
          </cell>
          <cell r="M52">
            <v>-1.3</v>
          </cell>
          <cell r="N52">
            <v>-1.35</v>
          </cell>
          <cell r="O52">
            <v>-1.4</v>
          </cell>
          <cell r="P52">
            <v>-1.584285714285715</v>
          </cell>
          <cell r="Q52">
            <v>-1.76857142857143</v>
          </cell>
          <cell r="R52">
            <v>-1.83678571428571</v>
          </cell>
          <cell r="S52">
            <v>-1.905</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033A-7CA5-45D7-8D2D-45F319656A64}">
  <dimension ref="B1:V19"/>
  <sheetViews>
    <sheetView workbookViewId="0">
      <selection activeCell="K12" sqref="K12"/>
    </sheetView>
  </sheetViews>
  <sheetFormatPr defaultRowHeight="15" x14ac:dyDescent="0.25"/>
  <cols>
    <col min="2" max="2" width="10" bestFit="1" customWidth="1"/>
    <col min="3" max="3" width="17.5703125" bestFit="1" customWidth="1"/>
    <col min="4" max="4" width="11.85546875" bestFit="1" customWidth="1"/>
    <col min="5" max="5" width="17.5703125" bestFit="1" customWidth="1"/>
    <col min="6" max="6" width="10.7109375" bestFit="1" customWidth="1"/>
    <col min="13" max="13" width="12" bestFit="1" customWidth="1"/>
    <col min="19" max="19" width="12" bestFit="1" customWidth="1"/>
    <col min="20" max="20" width="16.85546875" bestFit="1" customWidth="1"/>
    <col min="21" max="21" width="10.5703125" bestFit="1" customWidth="1"/>
  </cols>
  <sheetData>
    <row r="1" spans="2:22" x14ac:dyDescent="0.25">
      <c r="T1" s="67" t="s">
        <v>129</v>
      </c>
      <c r="U1" s="67"/>
      <c r="V1" s="67"/>
    </row>
    <row r="2" spans="2:22" x14ac:dyDescent="0.25">
      <c r="B2" t="s">
        <v>0</v>
      </c>
      <c r="C2" t="s">
        <v>1</v>
      </c>
      <c r="D2" t="s">
        <v>2</v>
      </c>
      <c r="E2" t="s">
        <v>3</v>
      </c>
      <c r="F2" t="s">
        <v>4</v>
      </c>
      <c r="G2" t="s">
        <v>5</v>
      </c>
      <c r="H2" t="s">
        <v>6</v>
      </c>
      <c r="T2" s="50" t="s">
        <v>125</v>
      </c>
      <c r="U2" s="49" t="s">
        <v>126</v>
      </c>
      <c r="V2" s="50"/>
    </row>
    <row r="3" spans="2:22" x14ac:dyDescent="0.25">
      <c r="B3">
        <f>6.626*10^-34</f>
        <v>6.6260000000000015E-34</v>
      </c>
      <c r="C3">
        <v>293</v>
      </c>
      <c r="D3">
        <f>'Atomic Mass avg'!S8</f>
        <v>9.1295360608550565E-26</v>
      </c>
      <c r="E3">
        <f>1.38*10^-23</f>
        <v>1.3800000000000001E-23</v>
      </c>
      <c r="F3">
        <v>465</v>
      </c>
      <c r="G3">
        <f>F3/C3</f>
        <v>1.5870307167235496</v>
      </c>
      <c r="H3">
        <f>(L16-M18)/1000</f>
        <v>0.6724</v>
      </c>
      <c r="I3" t="s">
        <v>17</v>
      </c>
      <c r="M3" t="s">
        <v>40</v>
      </c>
      <c r="N3" t="s">
        <v>41</v>
      </c>
      <c r="O3" t="s">
        <v>42</v>
      </c>
      <c r="P3" t="s">
        <v>43</v>
      </c>
      <c r="Q3" t="s">
        <v>44</v>
      </c>
      <c r="S3" t="s">
        <v>53</v>
      </c>
      <c r="T3" s="50" t="s">
        <v>54</v>
      </c>
      <c r="U3" s="49" t="s">
        <v>54</v>
      </c>
      <c r="V3" s="50" t="s">
        <v>128</v>
      </c>
    </row>
    <row r="4" spans="2:22" x14ac:dyDescent="0.25">
      <c r="F4" t="s">
        <v>16</v>
      </c>
      <c r="M4">
        <f>(6*(B3^2)*C3)/(D3*E3*(F3^2)*(10^-20))</f>
        <v>0.28332704575566386</v>
      </c>
      <c r="N4">
        <f>H3+G3/4</f>
        <v>1.0691576791808874</v>
      </c>
      <c r="O4">
        <f t="shared" ref="O4:O10" si="0">(SIN(RADIANS(Q4))/$B$6)^2</f>
        <v>0.25086052333081832</v>
      </c>
      <c r="P4" t="s">
        <v>46</v>
      </c>
      <c r="Q4">
        <v>50.5</v>
      </c>
      <c r="S4">
        <f>$M$4*$N$4*O4</f>
        <v>7.5990992506923316E-2</v>
      </c>
      <c r="T4" s="51">
        <f>EXP(-2*S4)</f>
        <v>0.85900375554249564</v>
      </c>
      <c r="U4" s="49">
        <v>0.94</v>
      </c>
      <c r="V4" s="51">
        <f>U4-T4</f>
        <v>8.0996244457504307E-2</v>
      </c>
    </row>
    <row r="5" spans="2:22" x14ac:dyDescent="0.25">
      <c r="B5" t="s">
        <v>45</v>
      </c>
      <c r="O5">
        <f t="shared" si="0"/>
        <v>0.34409446191354054</v>
      </c>
      <c r="P5" t="s">
        <v>48</v>
      </c>
      <c r="Q5">
        <v>64.650000000000006</v>
      </c>
      <c r="S5">
        <f t="shared" ref="S5:S10" si="1">$M$4*$N$4*O5</f>
        <v>0.10423353714551295</v>
      </c>
      <c r="T5" s="51">
        <f t="shared" ref="T5:T10" si="2">EXP(-2*S5)</f>
        <v>0.81182776426719983</v>
      </c>
      <c r="U5" s="49">
        <v>0.92</v>
      </c>
      <c r="V5" s="51">
        <f t="shared" ref="V5:V10" si="3">U5-T5</f>
        <v>0.10817223573280021</v>
      </c>
    </row>
    <row r="6" spans="2:22" x14ac:dyDescent="0.25">
      <c r="B6" s="2">
        <v>1.5406</v>
      </c>
      <c r="O6">
        <f t="shared" si="0"/>
        <v>0.39066761708116698</v>
      </c>
      <c r="P6" t="s">
        <v>47</v>
      </c>
      <c r="Q6">
        <v>74.349999999999994</v>
      </c>
      <c r="S6">
        <f t="shared" si="1"/>
        <v>0.11834153723407091</v>
      </c>
      <c r="T6" s="51">
        <f t="shared" si="2"/>
        <v>0.78924137912923209</v>
      </c>
      <c r="U6" s="49">
        <v>0.89</v>
      </c>
      <c r="V6" s="51">
        <f t="shared" si="3"/>
        <v>0.10075862087076792</v>
      </c>
    </row>
    <row r="7" spans="2:22" x14ac:dyDescent="0.25">
      <c r="F7" t="s">
        <v>14</v>
      </c>
      <c r="O7">
        <f t="shared" si="0"/>
        <v>0.41316713036434449</v>
      </c>
      <c r="P7" t="s">
        <v>49</v>
      </c>
      <c r="Q7">
        <v>82</v>
      </c>
      <c r="S7">
        <f t="shared" si="1"/>
        <v>0.12515711874769408</v>
      </c>
      <c r="T7" s="51">
        <f t="shared" si="2"/>
        <v>0.77855609311131979</v>
      </c>
      <c r="U7" s="49">
        <v>0.87</v>
      </c>
      <c r="V7" s="51">
        <f t="shared" si="3"/>
        <v>9.1443906888680204E-2</v>
      </c>
    </row>
    <row r="8" spans="2:22" x14ac:dyDescent="0.25">
      <c r="F8">
        <v>430</v>
      </c>
      <c r="O8">
        <f t="shared" si="0"/>
        <v>0.42131305803493746</v>
      </c>
      <c r="P8" t="s">
        <v>50</v>
      </c>
      <c r="Q8">
        <v>90.34</v>
      </c>
      <c r="S8">
        <f t="shared" si="1"/>
        <v>0.1276246936389481</v>
      </c>
      <c r="T8" s="51">
        <f t="shared" si="2"/>
        <v>0.77472326774063838</v>
      </c>
      <c r="U8" s="49">
        <v>0.85</v>
      </c>
      <c r="V8" s="51">
        <f t="shared" si="3"/>
        <v>7.5276732259361601E-2</v>
      </c>
    </row>
    <row r="9" spans="2:22" x14ac:dyDescent="0.25">
      <c r="F9" t="s">
        <v>15</v>
      </c>
      <c r="O9">
        <f t="shared" si="0"/>
        <v>0.41725849828690514</v>
      </c>
      <c r="P9" t="s">
        <v>51</v>
      </c>
      <c r="Q9">
        <v>95.64</v>
      </c>
      <c r="S9">
        <f t="shared" si="1"/>
        <v>0.1263964811831155</v>
      </c>
      <c r="T9" s="51">
        <f t="shared" si="2"/>
        <v>0.77662865653932234</v>
      </c>
      <c r="U9" s="49" t="s">
        <v>127</v>
      </c>
      <c r="V9" s="51" t="s">
        <v>127</v>
      </c>
    </row>
    <row r="10" spans="2:22" x14ac:dyDescent="0.25">
      <c r="F10">
        <v>485</v>
      </c>
      <c r="O10">
        <f t="shared" si="0"/>
        <v>0.412079833280736</v>
      </c>
      <c r="P10" t="s">
        <v>52</v>
      </c>
      <c r="Q10">
        <v>98.52</v>
      </c>
      <c r="S10">
        <f t="shared" si="1"/>
        <v>0.12482775331611388</v>
      </c>
      <c r="T10" s="51">
        <f t="shared" si="2"/>
        <v>0.77906912099365233</v>
      </c>
      <c r="U10" s="49">
        <v>0.84</v>
      </c>
      <c r="V10" s="51">
        <f t="shared" si="3"/>
        <v>6.0930879006347638E-2</v>
      </c>
    </row>
    <row r="11" spans="2:22" x14ac:dyDescent="0.25">
      <c r="M11" t="s">
        <v>40</v>
      </c>
    </row>
    <row r="12" spans="2:22" x14ac:dyDescent="0.25">
      <c r="M12">
        <f>((1.15*(10^4))*C3)/((F3^2)*'Atomic Mass avg'!S3)</f>
        <v>0.28344584517287635</v>
      </c>
    </row>
    <row r="13" spans="2:22" x14ac:dyDescent="0.25">
      <c r="D13">
        <v>1.3</v>
      </c>
      <c r="E13">
        <v>457</v>
      </c>
    </row>
    <row r="14" spans="2:22" x14ac:dyDescent="0.25">
      <c r="D14">
        <v>3.2</v>
      </c>
      <c r="E14">
        <v>482</v>
      </c>
    </row>
    <row r="15" spans="2:22" x14ac:dyDescent="0.25">
      <c r="D15">
        <v>6.4</v>
      </c>
      <c r="E15">
        <v>452</v>
      </c>
    </row>
    <row r="16" spans="2:22" x14ac:dyDescent="0.25">
      <c r="D16">
        <v>8.6</v>
      </c>
      <c r="E16">
        <v>439</v>
      </c>
      <c r="K16">
        <v>703</v>
      </c>
      <c r="L16">
        <v>686</v>
      </c>
      <c r="M16">
        <v>669</v>
      </c>
    </row>
    <row r="17" spans="4:13" x14ac:dyDescent="0.25">
      <c r="D17">
        <v>12.7</v>
      </c>
      <c r="E17">
        <v>471</v>
      </c>
      <c r="L17">
        <f>K16-L16</f>
        <v>17</v>
      </c>
      <c r="M17">
        <f>L16-M16</f>
        <v>17</v>
      </c>
    </row>
    <row r="18" spans="4:13" x14ac:dyDescent="0.25">
      <c r="D18">
        <v>22.3</v>
      </c>
      <c r="E18">
        <v>463</v>
      </c>
      <c r="M18">
        <f>0.8*17</f>
        <v>13.600000000000001</v>
      </c>
    </row>
    <row r="19" spans="4:13" x14ac:dyDescent="0.25">
      <c r="D19">
        <v>30</v>
      </c>
      <c r="E19">
        <v>433</v>
      </c>
    </row>
  </sheetData>
  <mergeCells count="1">
    <mergeCell ref="T1:V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4648D-5AD0-4B1A-BE04-C6A80C089337}">
  <dimension ref="A1:W114"/>
  <sheetViews>
    <sheetView tabSelected="1" topLeftCell="A68" workbookViewId="0">
      <selection activeCell="G104" sqref="G104"/>
    </sheetView>
  </sheetViews>
  <sheetFormatPr defaultRowHeight="15" x14ac:dyDescent="0.25"/>
  <cols>
    <col min="18" max="18" width="9.5703125" bestFit="1" customWidth="1"/>
    <col min="22" max="22" width="13.7109375" bestFit="1" customWidth="1"/>
    <col min="23" max="23" width="18.140625" bestFit="1" customWidth="1"/>
  </cols>
  <sheetData>
    <row r="1" spans="1:11" x14ac:dyDescent="0.25">
      <c r="A1" s="90" t="s">
        <v>55</v>
      </c>
      <c r="B1" s="90"/>
      <c r="C1" s="90"/>
      <c r="D1" s="90"/>
      <c r="E1" s="90"/>
      <c r="F1" s="90"/>
      <c r="G1" s="90"/>
      <c r="H1" s="90"/>
      <c r="I1" s="90"/>
      <c r="J1" s="90"/>
      <c r="K1" s="90"/>
    </row>
    <row r="2" spans="1:11" x14ac:dyDescent="0.25">
      <c r="A2" s="91" t="s">
        <v>56</v>
      </c>
      <c r="B2" s="91"/>
      <c r="C2" s="91"/>
      <c r="D2" s="91"/>
      <c r="E2" s="91"/>
      <c r="F2" s="91"/>
      <c r="G2" s="91"/>
      <c r="H2" s="91"/>
      <c r="I2" s="91"/>
      <c r="J2" s="91"/>
      <c r="K2" s="91"/>
    </row>
    <row r="3" spans="1:11" x14ac:dyDescent="0.25">
      <c r="A3" s="91"/>
      <c r="B3" s="91"/>
      <c r="C3" s="91"/>
      <c r="D3" s="91"/>
      <c r="E3" s="91"/>
      <c r="F3" s="91"/>
      <c r="G3" s="91"/>
      <c r="H3" s="91"/>
      <c r="I3" s="91"/>
      <c r="J3" s="91"/>
      <c r="K3" s="91"/>
    </row>
    <row r="4" spans="1:11" x14ac:dyDescent="0.25">
      <c r="A4" s="91"/>
      <c r="B4" s="91"/>
      <c r="C4" s="91"/>
      <c r="D4" s="91"/>
      <c r="E4" s="91"/>
      <c r="F4" s="91"/>
      <c r="G4" s="91"/>
      <c r="H4" s="91"/>
      <c r="I4" s="91"/>
      <c r="J4" s="91"/>
      <c r="K4" s="91"/>
    </row>
    <row r="5" spans="1:11" x14ac:dyDescent="0.25">
      <c r="A5" s="91"/>
      <c r="B5" s="91"/>
      <c r="C5" s="91"/>
      <c r="D5" s="91"/>
      <c r="E5" s="91"/>
      <c r="F5" s="91"/>
      <c r="G5" s="91"/>
      <c r="H5" s="91"/>
      <c r="I5" s="91"/>
      <c r="J5" s="91"/>
      <c r="K5" s="91"/>
    </row>
    <row r="6" spans="1:11" ht="15.75" thickBot="1" x14ac:dyDescent="0.3"/>
    <row r="7" spans="1:11" x14ac:dyDescent="0.25">
      <c r="A7" s="92" t="s">
        <v>57</v>
      </c>
      <c r="B7" s="93"/>
      <c r="C7" s="93"/>
      <c r="D7" s="93"/>
      <c r="E7" s="93"/>
      <c r="F7" s="93"/>
      <c r="G7" s="93"/>
      <c r="H7" s="94"/>
      <c r="J7" s="92" t="s">
        <v>58</v>
      </c>
      <c r="K7" s="94"/>
    </row>
    <row r="8" spans="1:11" ht="31.5" x14ac:dyDescent="0.35">
      <c r="A8" s="6" t="s">
        <v>59</v>
      </c>
      <c r="B8" s="7" t="s">
        <v>60</v>
      </c>
      <c r="C8" s="7" t="s">
        <v>61</v>
      </c>
      <c r="D8" s="7" t="s">
        <v>62</v>
      </c>
      <c r="E8" s="7" t="s">
        <v>63</v>
      </c>
      <c r="F8" s="7" t="s">
        <v>64</v>
      </c>
      <c r="G8" s="8" t="s">
        <v>65</v>
      </c>
      <c r="H8" s="9" t="s">
        <v>66</v>
      </c>
      <c r="J8" s="10" t="s">
        <v>67</v>
      </c>
      <c r="K8" s="11">
        <f>AVERAGE(D20:D23)</f>
        <v>2.9139689493790324</v>
      </c>
    </row>
    <row r="9" spans="1:11" ht="18.75" thickBot="1" x14ac:dyDescent="0.4">
      <c r="A9" s="71" t="s">
        <v>68</v>
      </c>
      <c r="B9">
        <v>110</v>
      </c>
      <c r="C9" s="3">
        <f t="shared" ref="C9:C16" si="0">D9*2</f>
        <v>44.673273800140116</v>
      </c>
      <c r="D9" s="3">
        <f>DEGREES(ASIN((IF([1]Parameters!$B$5=[1]Parameters!$K$2,[1]Parameters!$L$2,IF([1]Parameters!$B$5=[1]Parameters!$K$3,[1]Parameters!$L$3,IF([1]Parameters!$B$5=[1]Parameters!$K$4,[1]Parameters!$L$4,IF([1]Parameters!$B$5=[1]Parameters!$K$5,[1]Parameters!$L$5,0)))))/(2*($K$11/(C20^(0.5))))))</f>
        <v>22.336636900070058</v>
      </c>
      <c r="E9">
        <f>[1]Parameters!B6</f>
        <v>42</v>
      </c>
      <c r="F9">
        <f t="shared" ref="F9:F16" si="1">E9/2</f>
        <v>21</v>
      </c>
      <c r="G9" s="4">
        <f t="shared" ref="G9:H16" si="2">C9-E9</f>
        <v>2.673273800140116</v>
      </c>
      <c r="H9" s="11">
        <f t="shared" si="2"/>
        <v>1.336636900070058</v>
      </c>
      <c r="J9" s="12" t="s">
        <v>69</v>
      </c>
      <c r="K9" s="13">
        <f>AVERAGE(D24:D27)</f>
        <v>3.5907343850483282</v>
      </c>
    </row>
    <row r="10" spans="1:11" ht="15.75" thickBot="1" x14ac:dyDescent="0.3">
      <c r="A10" s="71"/>
      <c r="B10">
        <v>200</v>
      </c>
      <c r="C10" s="3">
        <f t="shared" si="0"/>
        <v>65.022962589526813</v>
      </c>
      <c r="D10" s="3">
        <f>DEGREES(ASIN((IF([1]Parameters!$B$5=[1]Parameters!$K$2,[1]Parameters!$L$2,IF([1]Parameters!$B$5=[1]Parameters!$K$3,[1]Parameters!$L$3,IF([1]Parameters!$B$5=[1]Parameters!$K$4,[1]Parameters!$L$4,IF([1]Parameters!$B$5=[1]Parameters!$K$5,[1]Parameters!$L$5,0)))))/(2*($K$11/(C21^(0.5))))))</f>
        <v>32.511481294763406</v>
      </c>
      <c r="E10">
        <f>[1]Parameters!B7</f>
        <v>64.94</v>
      </c>
      <c r="F10">
        <f t="shared" si="1"/>
        <v>32.47</v>
      </c>
      <c r="G10" s="4">
        <f t="shared" si="2"/>
        <v>8.2962589526815123E-2</v>
      </c>
      <c r="H10" s="11">
        <f t="shared" si="2"/>
        <v>4.1481294763407561E-2</v>
      </c>
    </row>
    <row r="11" spans="1:11" ht="18" x14ac:dyDescent="0.35">
      <c r="A11" s="71"/>
      <c r="B11">
        <v>211</v>
      </c>
      <c r="C11" s="3">
        <f t="shared" si="0"/>
        <v>82.334901534401453</v>
      </c>
      <c r="D11" s="3">
        <f>DEGREES(ASIN((IF([1]Parameters!$B$5=[1]Parameters!$K$2,[1]Parameters!$L$2,IF([1]Parameters!$B$5=[1]Parameters!$K$3,[1]Parameters!$L$3,IF([1]Parameters!$B$5=[1]Parameters!$K$4,[1]Parameters!$L$4,IF([1]Parameters!$B$5=[1]Parameters!$K$5,[1]Parameters!$L$5,0)))))/(2*($K$11/(C22^(0.5))))))</f>
        <v>41.167450767200727</v>
      </c>
      <c r="E11">
        <f>[1]Parameters!B8</f>
        <v>82.088999999999999</v>
      </c>
      <c r="F11">
        <f t="shared" si="1"/>
        <v>41.044499999999999</v>
      </c>
      <c r="G11" s="4">
        <f t="shared" si="2"/>
        <v>0.24590153440145457</v>
      </c>
      <c r="H11" s="11">
        <f t="shared" si="2"/>
        <v>0.12295076720072728</v>
      </c>
      <c r="J11" s="14" t="s">
        <v>70</v>
      </c>
      <c r="K11" s="15">
        <v>2.8664000000000001</v>
      </c>
    </row>
    <row r="12" spans="1:11" ht="18.75" thickBot="1" x14ac:dyDescent="0.4">
      <c r="A12" s="71"/>
      <c r="B12">
        <v>220</v>
      </c>
      <c r="C12" s="3">
        <f t="shared" si="0"/>
        <v>98.945215243447848</v>
      </c>
      <c r="D12" s="3">
        <f>DEGREES(ASIN((IF([1]Parameters!$B$5=[1]Parameters!$K$2,[1]Parameters!$L$2,IF([1]Parameters!$B$5=[1]Parameters!$K$3,[1]Parameters!$L$3,IF([1]Parameters!$B$5=[1]Parameters!$K$4,[1]Parameters!$L$4,IF([1]Parameters!$B$5=[1]Parameters!$K$5,[1]Parameters!$L$5,0)))))/(2*($K$11/(C23^(0.5))))))</f>
        <v>49.472607621723924</v>
      </c>
      <c r="E12">
        <f>[1]Parameters!B9</f>
        <v>98.64</v>
      </c>
      <c r="F12">
        <f t="shared" si="1"/>
        <v>49.32</v>
      </c>
      <c r="G12" s="4">
        <f t="shared" si="2"/>
        <v>0.30521524344784723</v>
      </c>
      <c r="H12" s="11">
        <f t="shared" si="2"/>
        <v>0.15260762172392361</v>
      </c>
      <c r="J12" s="12" t="s">
        <v>71</v>
      </c>
      <c r="K12" s="16">
        <v>3.5710000000000002</v>
      </c>
    </row>
    <row r="13" spans="1:11" ht="15.75" thickBot="1" x14ac:dyDescent="0.3">
      <c r="A13" s="71" t="s">
        <v>72</v>
      </c>
      <c r="B13">
        <v>111</v>
      </c>
      <c r="C13" s="3">
        <f t="shared" si="0"/>
        <v>43.878151533222791</v>
      </c>
      <c r="D13" s="3">
        <f>DEGREES(ASIN((IF([1]Parameters!$B$5=[1]Parameters!$K$2,[1]Parameters!$L$2,IF([1]Parameters!$B$5=[1]Parameters!$K$3,[1]Parameters!$L$3,IF([1]Parameters!$B$5=[1]Parameters!$K$4,[1]Parameters!$L$4,IF([1]Parameters!$B$5=[1]Parameters!$K$5,[1]Parameters!$L$5,0)))))/(2*($K$12/(C24^(0.5))))))</f>
        <v>21.939075766611396</v>
      </c>
      <c r="E13">
        <f>[1]Parameters!B10</f>
        <v>44</v>
      </c>
      <c r="F13">
        <f t="shared" si="1"/>
        <v>22</v>
      </c>
      <c r="G13" s="4">
        <f t="shared" si="2"/>
        <v>-0.12184846677720884</v>
      </c>
      <c r="H13" s="11">
        <f t="shared" si="2"/>
        <v>-6.0924233388604421E-2</v>
      </c>
    </row>
    <row r="14" spans="1:11" ht="15.75" thickBot="1" x14ac:dyDescent="0.3">
      <c r="A14" s="71"/>
      <c r="B14">
        <v>200</v>
      </c>
      <c r="C14" s="3">
        <f t="shared" si="0"/>
        <v>51.115392253949601</v>
      </c>
      <c r="D14" s="3">
        <f>DEGREES(ASIN((IF([1]Parameters!$B$5=[1]Parameters!$K$2,[1]Parameters!$L$2,IF([1]Parameters!$B$5=[1]Parameters!$K$3,[1]Parameters!$L$3,IF([1]Parameters!$B$5=[1]Parameters!$K$4,[1]Parameters!$L$4,IF([1]Parameters!$B$5=[1]Parameters!$K$5,[1]Parameters!$L$5,0)))))/(2*($K$12/(C25^(0.5))))))</f>
        <v>25.5576961269748</v>
      </c>
      <c r="E14">
        <f>[1]Parameters!B11</f>
        <v>50.63</v>
      </c>
      <c r="F14">
        <f t="shared" si="1"/>
        <v>25.315000000000001</v>
      </c>
      <c r="G14" s="4">
        <f t="shared" si="2"/>
        <v>0.48539225394959828</v>
      </c>
      <c r="H14" s="11">
        <f t="shared" si="2"/>
        <v>0.24269612697479914</v>
      </c>
      <c r="J14" s="17" t="s">
        <v>73</v>
      </c>
      <c r="K14" s="18" t="b">
        <f>IF(MAX(G9:G16)&gt;1,FALSE,TRUE)</f>
        <v>0</v>
      </c>
    </row>
    <row r="15" spans="1:11" x14ac:dyDescent="0.25">
      <c r="A15" s="71"/>
      <c r="B15">
        <v>220</v>
      </c>
      <c r="C15" s="3">
        <f t="shared" si="0"/>
        <v>75.196315716888279</v>
      </c>
      <c r="D15" s="3">
        <f>DEGREES(ASIN((IF([1]Parameters!$B$5=[1]Parameters!$K$2,[1]Parameters!$L$2,IF([1]Parameters!$B$5=[1]Parameters!$K$3,[1]Parameters!$L$3,IF([1]Parameters!$B$5=[1]Parameters!$K$4,[1]Parameters!$L$4,IF([1]Parameters!$B$5=[1]Parameters!$K$5,[1]Parameters!$L$5,0)))))/(2*($K$12/(C26^(0.5))))))</f>
        <v>37.598157858444139</v>
      </c>
      <c r="E15">
        <f>[1]Parameters!B12</f>
        <v>74.5</v>
      </c>
      <c r="F15">
        <f t="shared" si="1"/>
        <v>37.25</v>
      </c>
      <c r="G15" s="4">
        <f t="shared" si="2"/>
        <v>0.69631571688827876</v>
      </c>
      <c r="H15" s="11">
        <f t="shared" si="2"/>
        <v>0.34815785844413938</v>
      </c>
      <c r="K15" t="s">
        <v>135</v>
      </c>
    </row>
    <row r="16" spans="1:11" ht="15.75" thickBot="1" x14ac:dyDescent="0.3">
      <c r="A16" s="72"/>
      <c r="B16" s="19">
        <v>311</v>
      </c>
      <c r="C16" s="20">
        <f t="shared" si="0"/>
        <v>91.356696057014886</v>
      </c>
      <c r="D16" s="20">
        <f>DEGREES(ASIN((IF([1]Parameters!$B$5=[1]Parameters!$K$2,[1]Parameters!$L$2,IF([1]Parameters!$B$5=[1]Parameters!$K$3,[1]Parameters!$L$3,IF([1]Parameters!$B$5=[1]Parameters!$K$4,[1]Parameters!$L$4,IF([1]Parameters!$B$5=[1]Parameters!$K$5,[1]Parameters!$L$5,0)))))/(2*($K$12/(C27^(0.5))))))</f>
        <v>45.678348028507443</v>
      </c>
      <c r="E16" s="19">
        <f>[1]Parameters!B13</f>
        <v>90.45</v>
      </c>
      <c r="F16" s="19">
        <f t="shared" si="1"/>
        <v>45.225000000000001</v>
      </c>
      <c r="G16" s="21">
        <f t="shared" si="2"/>
        <v>0.90669605701488365</v>
      </c>
      <c r="H16" s="13">
        <f t="shared" si="2"/>
        <v>0.45334802850744182</v>
      </c>
      <c r="J16" s="65" t="s">
        <v>134</v>
      </c>
      <c r="K16">
        <v>1.5406</v>
      </c>
    </row>
    <row r="17" spans="1:9" x14ac:dyDescent="0.25">
      <c r="A17" s="22"/>
      <c r="B17" s="48">
        <v>222</v>
      </c>
      <c r="E17">
        <v>95.64</v>
      </c>
      <c r="F17" s="48">
        <f>E17/2</f>
        <v>47.82</v>
      </c>
    </row>
    <row r="18" spans="1:9" ht="15.75" thickBot="1" x14ac:dyDescent="0.3">
      <c r="A18" s="95" t="s">
        <v>74</v>
      </c>
      <c r="B18" s="95"/>
      <c r="C18" s="95"/>
      <c r="D18" s="95"/>
      <c r="E18" s="95"/>
      <c r="F18" s="95"/>
      <c r="G18" s="95"/>
      <c r="H18" s="95"/>
    </row>
    <row r="19" spans="1:9" ht="64.5" x14ac:dyDescent="0.25">
      <c r="A19" s="23" t="s">
        <v>59</v>
      </c>
      <c r="B19" s="24" t="s">
        <v>60</v>
      </c>
      <c r="C19" s="24" t="s">
        <v>75</v>
      </c>
      <c r="D19" s="24" t="s">
        <v>76</v>
      </c>
      <c r="E19" s="24" t="s">
        <v>77</v>
      </c>
      <c r="F19" s="24" t="s">
        <v>78</v>
      </c>
      <c r="G19" s="24" t="s">
        <v>79</v>
      </c>
      <c r="H19" s="25" t="s">
        <v>80</v>
      </c>
    </row>
    <row r="20" spans="1:9" x14ac:dyDescent="0.25">
      <c r="A20" s="71" t="s">
        <v>68</v>
      </c>
      <c r="B20">
        <v>110</v>
      </c>
      <c r="C20">
        <v>2</v>
      </c>
      <c r="D20">
        <f t="shared" ref="D20:D26" si="3">(C20*G20)^0.5</f>
        <v>3.0398050620268742</v>
      </c>
      <c r="E20" s="5">
        <f>(D20^3)^2</f>
        <v>788.99527652914139</v>
      </c>
      <c r="F20">
        <f>(IF([1]Parameters!$B$5=[1]Parameters!$K$2,[1]Parameters!$L$2,IF([1]Parameters!$B$5=[1]Parameters!$K$3,[1]Parameters!$L$3,IF([1]Parameters!$B$5=[1]Parameters!$K$4,[1]Parameters!$L$4,IF([1]Parameters!$B$5=[1]Parameters!$K$5,[1]Parameters!$L$5,0)))))/(2*C31)</f>
        <v>2.1494667728443964</v>
      </c>
      <c r="G20">
        <f t="shared" ref="G20:G26" si="4">F20^2</f>
        <v>4.6202074075621038</v>
      </c>
      <c r="H20" s="79">
        <v>4</v>
      </c>
    </row>
    <row r="21" spans="1:9" x14ac:dyDescent="0.25">
      <c r="A21" s="71"/>
      <c r="B21">
        <v>200</v>
      </c>
      <c r="C21">
        <v>4</v>
      </c>
      <c r="D21">
        <f t="shared" si="3"/>
        <v>2.8696604757613282</v>
      </c>
      <c r="E21" s="5">
        <f t="shared" ref="E21:E27" si="5">(D21^3)^2</f>
        <v>558.44845917313523</v>
      </c>
      <c r="F21">
        <f>(IF([1]Parameters!$B$5=[1]Parameters!$K$2,[1]Parameters!$L$2,IF([1]Parameters!$B$5=[1]Parameters!$K$3,[1]Parameters!$L$3,IF([1]Parameters!$B$5=[1]Parameters!$K$4,[1]Parameters!$L$4,IF([1]Parameters!$B$5=[1]Parameters!$K$5,[1]Parameters!$L$5,0)))))/(2*C32)</f>
        <v>1.4348302378806641</v>
      </c>
      <c r="G21">
        <f t="shared" si="4"/>
        <v>2.058737811536683</v>
      </c>
      <c r="H21" s="79"/>
    </row>
    <row r="22" spans="1:9" x14ac:dyDescent="0.25">
      <c r="A22" s="71"/>
      <c r="B22">
        <v>211</v>
      </c>
      <c r="C22">
        <v>6</v>
      </c>
      <c r="D22">
        <f t="shared" si="3"/>
        <v>2.8734582162929572</v>
      </c>
      <c r="E22" s="5">
        <f t="shared" si="5"/>
        <v>562.8974975716468</v>
      </c>
      <c r="F22">
        <f>(IF([1]Parameters!$B$5=[1]Parameters!$K$2,[1]Parameters!$L$2,IF([1]Parameters!$B$5=[1]Parameters!$K$3,[1]Parameters!$L$3,IF([1]Parameters!$B$5=[1]Parameters!$K$4,[1]Parameters!$L$4,IF([1]Parameters!$B$5=[1]Parameters!$K$5,[1]Parameters!$L$5,0)))))/(2*C33)</f>
        <v>1.1730844045209408</v>
      </c>
      <c r="G22">
        <f t="shared" si="4"/>
        <v>1.3761270201302502</v>
      </c>
      <c r="H22" s="79"/>
    </row>
    <row r="23" spans="1:9" x14ac:dyDescent="0.25">
      <c r="A23" s="71"/>
      <c r="B23">
        <v>220</v>
      </c>
      <c r="C23">
        <v>8</v>
      </c>
      <c r="D23">
        <f t="shared" si="3"/>
        <v>2.8729520434349691</v>
      </c>
      <c r="E23" s="5">
        <f t="shared" si="5"/>
        <v>562.30281764237407</v>
      </c>
      <c r="F23">
        <f>(IF([1]Parameters!$B$5=[1]Parameters!$K$2,[1]Parameters!$L$2,IF([1]Parameters!$B$5=[1]Parameters!$K$3,[1]Parameters!$L$3,IF([1]Parameters!$B$5=[1]Parameters!$K$4,[1]Parameters!$L$4,IF([1]Parameters!$B$5=[1]Parameters!$K$5,[1]Parameters!$L$5,0)))))/(2*C34)</f>
        <v>1.0157419359683078</v>
      </c>
      <c r="G23">
        <f t="shared" si="4"/>
        <v>1.0317316804846457</v>
      </c>
      <c r="H23" s="79"/>
    </row>
    <row r="24" spans="1:9" x14ac:dyDescent="0.25">
      <c r="A24" s="71" t="s">
        <v>72</v>
      </c>
      <c r="B24">
        <v>111</v>
      </c>
      <c r="C24">
        <v>3</v>
      </c>
      <c r="D24">
        <f t="shared" si="3"/>
        <v>3.5615997169302198</v>
      </c>
      <c r="E24" s="5">
        <f t="shared" si="5"/>
        <v>2041.1299197345447</v>
      </c>
      <c r="F24">
        <f>(IF([1]Parameters!$B$5=[1]Parameters!$K$2,[1]Parameters!$L$2,IF([1]Parameters!$B$5=[1]Parameters!$K$3,[1]Parameters!$L$3,IF([1]Parameters!$B$5=[1]Parameters!$K$4,[1]Parameters!$L$4,IF([1]Parameters!$B$5=[1]Parameters!$K$5,[1]Parameters!$L$5,0)))))/(2*C35)</f>
        <v>2.0562905553153574</v>
      </c>
      <c r="G24">
        <f t="shared" si="4"/>
        <v>4.2283308478791408</v>
      </c>
      <c r="H24" s="79">
        <v>4</v>
      </c>
    </row>
    <row r="25" spans="1:9" x14ac:dyDescent="0.25">
      <c r="A25" s="71"/>
      <c r="B25">
        <v>200</v>
      </c>
      <c r="C25">
        <v>4</v>
      </c>
      <c r="D25">
        <f t="shared" si="3"/>
        <v>3.6029459375673354</v>
      </c>
      <c r="E25" s="5">
        <f t="shared" si="5"/>
        <v>2187.4919995796095</v>
      </c>
      <c r="F25">
        <f>(IF([1]Parameters!$B$5=[1]Parameters!$K$2,[1]Parameters!$L$2,IF([1]Parameters!$B$5=[1]Parameters!$K$3,[1]Parameters!$L$3,IF([1]Parameters!$B$5=[1]Parameters!$K$4,[1]Parameters!$L$4,IF([1]Parameters!$B$5=[1]Parameters!$K$5,[1]Parameters!$L$5,0)))))/(2*C36)</f>
        <v>1.8014729687836677</v>
      </c>
      <c r="G25">
        <f t="shared" si="4"/>
        <v>3.2453048572582412</v>
      </c>
      <c r="H25" s="79"/>
    </row>
    <row r="26" spans="1:9" x14ac:dyDescent="0.25">
      <c r="A26" s="71"/>
      <c r="B26">
        <v>220</v>
      </c>
      <c r="C26">
        <v>8</v>
      </c>
      <c r="D26">
        <f t="shared" si="3"/>
        <v>3.599469773748345</v>
      </c>
      <c r="E26" s="5">
        <f t="shared" si="5"/>
        <v>2174.8593989403298</v>
      </c>
      <c r="F26">
        <f>(IF([1]Parameters!$B$5=[1]Parameters!$K$2,[1]Parameters!$L$2,IF([1]Parameters!$B$5=[1]Parameters!$K$3,[1]Parameters!$L$3,IF([1]Parameters!$B$5=[1]Parameters!$K$4,[1]Parameters!$L$4,IF([1]Parameters!$B$5=[1]Parameters!$K$5,[1]Parameters!$L$5,0)))))/(2*C37)</f>
        <v>1.2726047428467313</v>
      </c>
      <c r="G26">
        <f t="shared" si="4"/>
        <v>1.6195228315159951</v>
      </c>
      <c r="H26" s="79"/>
    </row>
    <row r="27" spans="1:9" ht="15.75" thickBot="1" x14ac:dyDescent="0.3">
      <c r="A27" s="72"/>
      <c r="B27" s="19">
        <v>311</v>
      </c>
      <c r="C27" s="19">
        <v>11</v>
      </c>
      <c r="D27" s="19">
        <f>(C27*G27)^0.5</f>
        <v>3.5989221119474135</v>
      </c>
      <c r="E27" s="26">
        <f t="shared" si="5"/>
        <v>2172.8747158841888</v>
      </c>
      <c r="F27" s="19">
        <f>(IF([1]Parameters!$B$5=[1]Parameters!$K$2,[1]Parameters!$L$2,IF([1]Parameters!$B$5=[1]Parameters!$K$3,[1]Parameters!$L$3,IF([1]Parameters!$B$5=[1]Parameters!$K$4,[1]Parameters!$L$4,IF([1]Parameters!$B$5=[1]Parameters!$K$5,[1]Parameters!$L$5,0)))))/(2*C38)</f>
        <v>1.0851158450039093</v>
      </c>
      <c r="G27" s="19">
        <f>F27^2</f>
        <v>1.1774763970785482</v>
      </c>
      <c r="H27" s="80"/>
    </row>
    <row r="28" spans="1:9" ht="15.75" thickBot="1" x14ac:dyDescent="0.3">
      <c r="B28" s="48">
        <v>222</v>
      </c>
      <c r="C28" s="48">
        <f>3*(2^2)</f>
        <v>12</v>
      </c>
      <c r="D28" s="19">
        <f>(C28*G28)^0.5</f>
        <v>3.6008865673624122</v>
      </c>
      <c r="E28" s="26">
        <f>(D28^3)^2</f>
        <v>2180.000757212164</v>
      </c>
      <c r="F28" s="19">
        <f>(IF([1]Parameters!$B$5=[1]Parameters!$K$2,[1]Parameters!$L$2,IF([1]Parameters!$B$5=[1]Parameters!$K$3,[1]Parameters!$L$3,IF([1]Parameters!$B$5=[1]Parameters!$K$4,[1]Parameters!$L$4,IF([1]Parameters!$B$5=[1]Parameters!$K$5,[1]Parameters!$L$5,0)))))/(2*C39)</f>
        <v>1.0394864144939981</v>
      </c>
      <c r="G28" s="19">
        <f>F28^2</f>
        <v>1.080532005917588</v>
      </c>
    </row>
    <row r="29" spans="1:9" ht="15.75" thickBot="1" x14ac:dyDescent="0.3">
      <c r="A29" s="89" t="s">
        <v>81</v>
      </c>
      <c r="B29" s="89"/>
      <c r="C29" s="89"/>
      <c r="D29" s="89"/>
      <c r="E29" s="89"/>
      <c r="F29" s="89"/>
      <c r="G29" s="89"/>
      <c r="H29" s="89"/>
      <c r="I29" s="89"/>
    </row>
    <row r="30" spans="1:9" ht="30" x14ac:dyDescent="0.25">
      <c r="A30" s="23" t="s">
        <v>59</v>
      </c>
      <c r="B30" s="24" t="s">
        <v>60</v>
      </c>
      <c r="C30" s="27" t="s">
        <v>82</v>
      </c>
      <c r="D30" s="27" t="s">
        <v>83</v>
      </c>
      <c r="E30" s="27" t="s">
        <v>84</v>
      </c>
      <c r="F30" s="27" t="s">
        <v>85</v>
      </c>
      <c r="G30" s="27" t="s">
        <v>86</v>
      </c>
      <c r="H30" s="27" t="s">
        <v>87</v>
      </c>
      <c r="I30" s="28" t="s">
        <v>88</v>
      </c>
    </row>
    <row r="31" spans="1:9" x14ac:dyDescent="0.25">
      <c r="A31" s="71" t="s">
        <v>68</v>
      </c>
      <c r="B31">
        <v>110</v>
      </c>
      <c r="C31">
        <f t="shared" ref="C31:C38" si="6">SIN(RADIANS(F9))</f>
        <v>0.35836794954530027</v>
      </c>
      <c r="D31">
        <f t="shared" ref="D31:D39" si="7">C31^2</f>
        <v>0.12842758726130288</v>
      </c>
      <c r="E31">
        <f>C31/(IF([1]Parameters!$B$5=[1]Parameters!$K$2,[1]Parameters!$L$2,IF([1]Parameters!$B$5=[1]Parameters!$K$3,[1]Parameters!$L$3,IF([1]Parameters!$B$5=[1]Parameters!$K$4,[1]Parameters!$L$4,IF([1]Parameters!$B$5=[1]Parameters!$K$5,[1]Parameters!$L$5,0)))))</f>
        <v>0.23261583119907847</v>
      </c>
      <c r="F31">
        <f t="shared" ref="F31:F38" si="8">COS(RADIANS(F9))</f>
        <v>0.93358042649720174</v>
      </c>
      <c r="G31">
        <f t="shared" ref="G31:G39" si="9">F31^2</f>
        <v>0.87157241273869712</v>
      </c>
      <c r="H31">
        <f>F31/(IF([1]Parameters!$B$5=[1]Parameters!$K$2,[1]Parameters!$L$2,IF([1]Parameters!$B$5=[1]Parameters!$K$3,[1]Parameters!$L$3,IF([1]Parameters!$B$5=[1]Parameters!$K$4,[1]Parameters!$L$4,IF([1]Parameters!$B$5=[1]Parameters!$K$5,[1]Parameters!$L$5,0)))))</f>
        <v>0.60598495813137854</v>
      </c>
      <c r="I31" s="29">
        <f t="shared" ref="I31:I37" si="10">COS(RADIANS(E9))^2</f>
        <v>0.55226423163382676</v>
      </c>
    </row>
    <row r="32" spans="1:9" x14ac:dyDescent="0.25">
      <c r="A32" s="71"/>
      <c r="B32">
        <v>200</v>
      </c>
      <c r="C32">
        <f t="shared" si="6"/>
        <v>0.53685793598675635</v>
      </c>
      <c r="D32">
        <f t="shared" si="7"/>
        <v>0.28821644343196018</v>
      </c>
      <c r="E32">
        <f>C32/(IF([1]Parameters!$B$5=[1]Parameters!$K$2,[1]Parameters!$L$2,IF([1]Parameters!$B$5=[1]Parameters!$K$3,[1]Parameters!$L$3,IF([1]Parameters!$B$5=[1]Parameters!$K$4,[1]Parameters!$L$4,IF([1]Parameters!$B$5=[1]Parameters!$K$5,[1]Parameters!$L$5,0)))))</f>
        <v>0.34847328053145293</v>
      </c>
      <c r="F32">
        <f t="shared" si="8"/>
        <v>0.84367265960681681</v>
      </c>
      <c r="G32">
        <f t="shared" si="9"/>
        <v>0.71178355656803982</v>
      </c>
      <c r="H32">
        <f>F32/(IF([1]Parameters!$B$5=[1]Parameters!$K$2,[1]Parameters!$L$2,IF([1]Parameters!$B$5=[1]Parameters!$K$3,[1]Parameters!$L$3,IF([1]Parameters!$B$5=[1]Parameters!$K$4,[1]Parameters!$L$4,IF([1]Parameters!$B$5=[1]Parameters!$K$5,[1]Parameters!$L$5,0)))))</f>
        <v>0.54762602856472598</v>
      </c>
      <c r="I32" s="29">
        <f t="shared" si="10"/>
        <v>0.17940909933043245</v>
      </c>
    </row>
    <row r="33" spans="1:19" x14ac:dyDescent="0.25">
      <c r="A33" s="71"/>
      <c r="B33">
        <v>211</v>
      </c>
      <c r="C33">
        <f t="shared" si="6"/>
        <v>0.656644992492737</v>
      </c>
      <c r="D33">
        <f t="shared" si="7"/>
        <v>0.43118264616578661</v>
      </c>
      <c r="E33">
        <f>C33/(IF([1]Parameters!$B$5=[1]Parameters!$K$2,[1]Parameters!$L$2,IF([1]Parameters!$B$5=[1]Parameters!$K$3,[1]Parameters!$L$3,IF([1]Parameters!$B$5=[1]Parameters!$K$4,[1]Parameters!$L$4,IF([1]Parameters!$B$5=[1]Parameters!$K$5,[1]Parameters!$L$5,0)))))</f>
        <v>0.42622678988234258</v>
      </c>
      <c r="F33">
        <f t="shared" si="8"/>
        <v>0.7541998102851879</v>
      </c>
      <c r="G33">
        <f t="shared" si="9"/>
        <v>0.56881735383421339</v>
      </c>
      <c r="H33">
        <f>F33/(IF([1]Parameters!$B$5=[1]Parameters!$K$2,[1]Parameters!$L$2,IF([1]Parameters!$B$5=[1]Parameters!$K$3,[1]Parameters!$L$3,IF([1]Parameters!$B$5=[1]Parameters!$K$4,[1]Parameters!$L$4,IF([1]Parameters!$B$5=[1]Parameters!$K$5,[1]Parameters!$L$5,0)))))</f>
        <v>0.48954940301518102</v>
      </c>
      <c r="I33" s="29">
        <f t="shared" si="10"/>
        <v>1.8943312754973289E-2</v>
      </c>
    </row>
    <row r="34" spans="1:19" x14ac:dyDescent="0.25">
      <c r="A34" s="71"/>
      <c r="B34">
        <v>220</v>
      </c>
      <c r="C34">
        <f t="shared" si="6"/>
        <v>0.75836191528872177</v>
      </c>
      <c r="D34">
        <f t="shared" si="7"/>
        <v>0.57511279456037845</v>
      </c>
      <c r="E34">
        <f>C34/(IF([1]Parameters!$B$5=[1]Parameters!$K$2,[1]Parameters!$L$2,IF([1]Parameters!$B$5=[1]Parameters!$K$3,[1]Parameters!$L$3,IF([1]Parameters!$B$5=[1]Parameters!$K$4,[1]Parameters!$L$4,IF([1]Parameters!$B$5=[1]Parameters!$K$5,[1]Parameters!$L$5,0)))))</f>
        <v>0.49225101602539384</v>
      </c>
      <c r="F34">
        <f t="shared" si="8"/>
        <v>0.6518337253008788</v>
      </c>
      <c r="G34">
        <f t="shared" si="9"/>
        <v>0.4248872054396215</v>
      </c>
      <c r="H34">
        <f>F34/(IF([1]Parameters!$B$5=[1]Parameters!$K$2,[1]Parameters!$L$2,IF([1]Parameters!$B$5=[1]Parameters!$K$3,[1]Parameters!$L$3,IF([1]Parameters!$B$5=[1]Parameters!$K$4,[1]Parameters!$L$4,IF([1]Parameters!$B$5=[1]Parameters!$K$5,[1]Parameters!$L$5,0)))))</f>
        <v>0.42310380715362766</v>
      </c>
      <c r="I34" s="29">
        <f t="shared" si="10"/>
        <v>2.2567727626678483E-2</v>
      </c>
    </row>
    <row r="35" spans="1:19" x14ac:dyDescent="0.25">
      <c r="A35" s="71" t="s">
        <v>72</v>
      </c>
      <c r="B35">
        <v>111</v>
      </c>
      <c r="C35">
        <f t="shared" si="6"/>
        <v>0.37460659341591201</v>
      </c>
      <c r="D35">
        <f t="shared" si="7"/>
        <v>0.1403300998306744</v>
      </c>
      <c r="E35">
        <f>C35/(IF([1]Parameters!$B$5=[1]Parameters!$K$2,[1]Parameters!$L$2,IF([1]Parameters!$B$5=[1]Parameters!$K$3,[1]Parameters!$L$3,IF([1]Parameters!$B$5=[1]Parameters!$K$4,[1]Parameters!$L$4,IF([1]Parameters!$B$5=[1]Parameters!$K$5,[1]Parameters!$L$5,0)))))</f>
        <v>0.24315629846547579</v>
      </c>
      <c r="F35">
        <f t="shared" si="8"/>
        <v>0.92718385456678742</v>
      </c>
      <c r="G35">
        <f t="shared" si="9"/>
        <v>0.85966990016932565</v>
      </c>
      <c r="H35">
        <f>F35/(IF([1]Parameters!$B$5=[1]Parameters!$K$2,[1]Parameters!$L$2,IF([1]Parameters!$B$5=[1]Parameters!$K$3,[1]Parameters!$L$3,IF([1]Parameters!$B$5=[1]Parameters!$K$4,[1]Parameters!$L$4,IF([1]Parameters!$B$5=[1]Parameters!$K$5,[1]Parameters!$L$5,0)))))</f>
        <v>0.60183295765726819</v>
      </c>
      <c r="I35" s="29">
        <f t="shared" si="10"/>
        <v>0.51744974835125057</v>
      </c>
    </row>
    <row r="36" spans="1:19" x14ac:dyDescent="0.25">
      <c r="A36" s="71"/>
      <c r="B36">
        <v>200</v>
      </c>
      <c r="C36">
        <f t="shared" si="6"/>
        <v>0.4275945369971868</v>
      </c>
      <c r="D36">
        <f t="shared" si="7"/>
        <v>0.18283708806983856</v>
      </c>
      <c r="E36">
        <f>C36/(IF([1]Parameters!$B$5=[1]Parameters!$K$2,[1]Parameters!$L$2,IF([1]Parameters!$B$5=[1]Parameters!$K$3,[1]Parameters!$L$3,IF([1]Parameters!$B$5=[1]Parameters!$K$4,[1]Parameters!$L$4,IF([1]Parameters!$B$5=[1]Parameters!$K$5,[1]Parameters!$L$5,0)))))</f>
        <v>0.27755065363961234</v>
      </c>
      <c r="F36">
        <f t="shared" si="8"/>
        <v>0.90397063665263011</v>
      </c>
      <c r="G36">
        <f t="shared" si="9"/>
        <v>0.81716291193016144</v>
      </c>
      <c r="H36">
        <f>F36/(IF([1]Parameters!$B$5=[1]Parameters!$K$2,[1]Parameters!$L$2,IF([1]Parameters!$B$5=[1]Parameters!$K$3,[1]Parameters!$L$3,IF([1]Parameters!$B$5=[1]Parameters!$K$4,[1]Parameters!$L$4,IF([1]Parameters!$B$5=[1]Parameters!$K$5,[1]Parameters!$L$5,0)))))</f>
        <v>0.5867653100432495</v>
      </c>
      <c r="I36" s="29">
        <f t="shared" si="10"/>
        <v>0.40236925081607738</v>
      </c>
    </row>
    <row r="37" spans="1:19" x14ac:dyDescent="0.25">
      <c r="A37" s="71"/>
      <c r="B37">
        <v>220</v>
      </c>
      <c r="C37">
        <f t="shared" si="6"/>
        <v>0.60529398804289436</v>
      </c>
      <c r="D37">
        <f t="shared" si="7"/>
        <v>0.36638081196087152</v>
      </c>
      <c r="E37">
        <f>C37/(IF([1]Parameters!$B$5=[1]Parameters!$K$2,[1]Parameters!$L$2,IF([1]Parameters!$B$5=[1]Parameters!$K$3,[1]Parameters!$L$3,IF([1]Parameters!$B$5=[1]Parameters!$K$4,[1]Parameters!$L$4,IF([1]Parameters!$B$5=[1]Parameters!$K$5,[1]Parameters!$L$5,0)))))</f>
        <v>0.39289496822205267</v>
      </c>
      <c r="F37">
        <f t="shared" si="8"/>
        <v>0.79600200253462206</v>
      </c>
      <c r="G37">
        <f t="shared" si="9"/>
        <v>0.63361918803912842</v>
      </c>
      <c r="H37">
        <f>F37/(IF([1]Parameters!$B$5=[1]Parameters!$K$2,[1]Parameters!$L$2,IF([1]Parameters!$B$5=[1]Parameters!$K$3,[1]Parameters!$L$3,IF([1]Parameters!$B$5=[1]Parameters!$K$4,[1]Parameters!$L$4,IF([1]Parameters!$B$5=[1]Parameters!$K$5,[1]Parameters!$L$5,0)))))</f>
        <v>0.5166831121216553</v>
      </c>
      <c r="I37" s="29">
        <f t="shared" si="10"/>
        <v>7.1416349648943903E-2</v>
      </c>
    </row>
    <row r="38" spans="1:19" ht="15.75" thickBot="1" x14ac:dyDescent="0.3">
      <c r="A38" s="72"/>
      <c r="B38" s="19">
        <v>311</v>
      </c>
      <c r="C38" s="19">
        <f t="shared" si="6"/>
        <v>0.70987812365529035</v>
      </c>
      <c r="D38" s="19">
        <f t="shared" si="7"/>
        <v>0.50392695044435565</v>
      </c>
      <c r="E38" s="19">
        <f>C38/(IF([1]Parameters!$B$5=[1]Parameters!$K$2,[1]Parameters!$L$2,IF([1]Parameters!$B$5=[1]Parameters!$K$3,[1]Parameters!$L$3,IF([1]Parameters!$B$5=[1]Parameters!$K$4,[1]Parameters!$L$4,IF([1]Parameters!$B$5=[1]Parameters!$K$5,[1]Parameters!$L$5,0)))))</f>
        <v>0.46078029576482565</v>
      </c>
      <c r="F38" s="19">
        <f t="shared" si="8"/>
        <v>0.7043245342565061</v>
      </c>
      <c r="G38" s="19">
        <f t="shared" si="9"/>
        <v>0.49607304955564424</v>
      </c>
      <c r="H38" s="19">
        <f>F38/(IF([1]Parameters!$B$5=[1]Parameters!$K$2,[1]Parameters!$L$2,IF([1]Parameters!$B$5=[1]Parameters!$K$3,[1]Parameters!$L$3,IF([1]Parameters!$B$5=[1]Parameters!$K$4,[1]Parameters!$L$4,IF([1]Parameters!$B$5=[1]Parameters!$K$5,[1]Parameters!$L$5,0)))))</f>
        <v>0.4571754733587603</v>
      </c>
      <c r="I38" s="16">
        <f>COS(RADIANS(E16))^2</f>
        <v>6.1683759169702511E-5</v>
      </c>
    </row>
    <row r="39" spans="1:19" ht="15.75" thickBot="1" x14ac:dyDescent="0.3">
      <c r="B39" s="48">
        <v>222</v>
      </c>
      <c r="C39" s="48">
        <f>SIN(RADIANS(F17))</f>
        <v>0.74103902586833437</v>
      </c>
      <c r="D39" s="48">
        <f t="shared" si="7"/>
        <v>0.54913883785988993</v>
      </c>
      <c r="E39">
        <f>C39/K16</f>
        <v>0.48100676740772064</v>
      </c>
      <c r="F39">
        <f>COS(RADIANS(F17))</f>
        <v>0.67146195881830129</v>
      </c>
      <c r="G39" s="19">
        <f t="shared" si="9"/>
        <v>0.45086116214011013</v>
      </c>
      <c r="H39">
        <f>F39/K16</f>
        <v>0.43584444944716427</v>
      </c>
      <c r="I39" s="16">
        <f>COS(RADIANS(E17))^2</f>
        <v>9.6585015448822122E-3</v>
      </c>
    </row>
    <row r="40" spans="1:19" x14ac:dyDescent="0.25">
      <c r="A40" s="86" t="s">
        <v>89</v>
      </c>
      <c r="B40" s="86"/>
      <c r="C40" s="86"/>
      <c r="D40" s="86"/>
      <c r="E40" s="86"/>
      <c r="F40" s="86"/>
      <c r="G40" s="86"/>
      <c r="H40" s="86"/>
      <c r="I40" s="86"/>
      <c r="J40" s="86"/>
      <c r="K40" s="86"/>
      <c r="L40" s="86"/>
      <c r="M40" s="86"/>
      <c r="N40" s="86"/>
      <c r="O40" s="86"/>
      <c r="P40" s="86"/>
      <c r="Q40" s="86"/>
      <c r="R40" s="86"/>
      <c r="S40" s="86"/>
    </row>
    <row r="41" spans="1:19" x14ac:dyDescent="0.25">
      <c r="A41" s="81" t="s">
        <v>90</v>
      </c>
      <c r="B41" s="87" t="s">
        <v>91</v>
      </c>
      <c r="C41" s="87" t="s">
        <v>92</v>
      </c>
      <c r="D41" s="73" t="s">
        <v>93</v>
      </c>
      <c r="E41" s="74"/>
      <c r="F41" s="74"/>
      <c r="G41" s="75"/>
      <c r="H41" s="73" t="s">
        <v>94</v>
      </c>
      <c r="I41" s="74"/>
      <c r="J41" s="74"/>
      <c r="K41" s="75"/>
      <c r="L41" s="73" t="s">
        <v>95</v>
      </c>
      <c r="M41" s="74"/>
      <c r="N41" s="74"/>
      <c r="O41" s="75"/>
      <c r="P41" s="73" t="s">
        <v>96</v>
      </c>
      <c r="Q41" s="74"/>
      <c r="R41" s="74"/>
      <c r="S41" s="75"/>
    </row>
    <row r="42" spans="1:19" x14ac:dyDescent="0.25">
      <c r="A42" s="82"/>
      <c r="B42" s="88"/>
      <c r="C42" s="88"/>
      <c r="D42" s="30" t="s">
        <v>97</v>
      </c>
      <c r="E42" s="30" t="s">
        <v>98</v>
      </c>
      <c r="F42" s="30" t="s">
        <v>99</v>
      </c>
      <c r="G42" s="31" t="s">
        <v>100</v>
      </c>
      <c r="H42" s="30" t="s">
        <v>97</v>
      </c>
      <c r="I42" s="30" t="s">
        <v>98</v>
      </c>
      <c r="J42" s="30" t="s">
        <v>99</v>
      </c>
      <c r="K42" s="31" t="s">
        <v>100</v>
      </c>
      <c r="L42" s="30" t="s">
        <v>97</v>
      </c>
      <c r="M42" s="30" t="s">
        <v>98</v>
      </c>
      <c r="N42" s="30" t="s">
        <v>99</v>
      </c>
      <c r="O42" s="31" t="s">
        <v>100</v>
      </c>
      <c r="P42" s="30" t="s">
        <v>97</v>
      </c>
      <c r="Q42" s="30" t="s">
        <v>98</v>
      </c>
      <c r="R42" s="30" t="s">
        <v>99</v>
      </c>
      <c r="S42" s="31" t="s">
        <v>100</v>
      </c>
    </row>
    <row r="43" spans="1:19" x14ac:dyDescent="0.25">
      <c r="A43" s="32" t="s">
        <v>21</v>
      </c>
      <c r="B43" s="33">
        <f>(IF([1]Parameters!$B$5=[1]Parameters!$K$2,[1]Parameters!$L$2,IF([1]Parameters!$B$5=[1]Parameters!$K$3,[1]Parameters!$L$3,IF([1]Parameters!$B$5=[1]Parameters!$K$4,[1]Parameters!$L$4,IF([1]Parameters!$B$5=[1]Parameters!$K$5,[1]Parameters!$L$5,0)))))/7.9511</f>
        <v>0.19375935405164063</v>
      </c>
      <c r="C43" s="34">
        <f>IF(AND((B43&gt;0.8),(B43&lt;1.6)),VLOOKUP(B43,[1]Δf!$A$2:$T$52,[1]Δf!$V$4,TRUE),IF(B43&lt;0.8,B43,IF(B43&gt;=1.6,1.6,B43)))</f>
        <v>0.19375935405164063</v>
      </c>
      <c r="D43" s="35">
        <f>VLOOKUP($E$31,'[1]Atomic Scattering'!$P$3:$AM$1203,2,TRUE)</f>
        <v>8.5660000000000007</v>
      </c>
      <c r="E43">
        <f t="shared" ref="E43:E65" si="11">D43+$C43</f>
        <v>8.7597593540516421</v>
      </c>
      <c r="F43">
        <f>IF($C43 = 0,D43*[1]Parameters!$E$3,[1]Parameters!$E$3*E43)</f>
        <v>2.0147446514318778E-2</v>
      </c>
      <c r="G43" s="77">
        <f>SUM(F43:F65)</f>
        <v>16.851722766455438</v>
      </c>
      <c r="H43" s="35">
        <f>VLOOKUP($E$32,'[1]Atomic Scattering'!$P$3:$AM$1203,2,TRUE)</f>
        <v>7.1980000000000004</v>
      </c>
      <c r="I43">
        <f t="shared" ref="I43:I65" si="12">H43+$C43</f>
        <v>7.3917593540516409</v>
      </c>
      <c r="J43">
        <f>IF($C43 = 0,H43*[1]Parameters!$E$3,[1]Parameters!$E$3*I43)</f>
        <v>1.7001046514318774E-2</v>
      </c>
      <c r="K43" s="77">
        <f>SUM(J43:J65)</f>
        <v>13.541293350455433</v>
      </c>
      <c r="L43" s="35">
        <f>VLOOKUP($E$33,'[1]Atomic Scattering'!$P$3:$AM$1203,2,TRUE)</f>
        <v>6.3140000000000001</v>
      </c>
      <c r="M43">
        <f t="shared" ref="M43:M65" si="13">L43+$C43</f>
        <v>6.5077593540516405</v>
      </c>
      <c r="N43">
        <f>IF($C43 = 0,L43*[1]Parameters!$E$3,[1]Parameters!$E$3*M43)</f>
        <v>1.4967846514318773E-2</v>
      </c>
      <c r="O43" s="77">
        <f>SUM(N43:N65)</f>
        <v>11.935308762455431</v>
      </c>
      <c r="P43" s="35">
        <f>VLOOKUP($E$34,'[1]Atomic Scattering'!$P$3:$AM$1203,2,TRUE)</f>
        <v>5.5880000000000001</v>
      </c>
      <c r="Q43" s="4">
        <f>P43+$C43</f>
        <v>5.7817593540516405</v>
      </c>
      <c r="R43">
        <f>IF($C43 = 0,P43*[1]Parameters!$E$3,[1]Parameters!$E$3*Q43)</f>
        <v>1.3298046514318772E-2</v>
      </c>
      <c r="S43" s="77">
        <f>SUM(R43:R65)</f>
        <v>10.840413246455432</v>
      </c>
    </row>
    <row r="44" spans="1:19" x14ac:dyDescent="0.25">
      <c r="A44" s="36" t="s">
        <v>101</v>
      </c>
      <c r="B44" s="37">
        <f>(IF([1]Parameters!$B$5=[1]Parameters!$K$2,[1]Parameters!$L$2,IF([1]Parameters!$B$5=[1]Parameters!$K$3,[1]Parameters!$L$3,IF([1]Parameters!$B$5=[1]Parameters!$K$4,[1]Parameters!$L$4,IF([1]Parameters!$B$5=[1]Parameters!$K$5,[1]Parameters!$L$5,0)))))/1.045</f>
        <v>1.4742583732057417</v>
      </c>
      <c r="C44" s="34">
        <f>IF(AND((B44&gt;0.8),(B44&lt;1.6)),VLOOKUP(B44,[1]Δf!$A$2:$T$52,[1]Δf!$V$4,TRUE),IF(B44&lt;0.8,B44,IF(B44&gt;=1.6,1.6,B44)))</f>
        <v>-1.63</v>
      </c>
      <c r="D44" s="35">
        <f>VLOOKUP($E$31,'[1]Atomic Scattering'!$P$3:$AM$1203,3,TRUE)</f>
        <v>23.655999999999999</v>
      </c>
      <c r="E44" s="4">
        <f t="shared" si="11"/>
        <v>22.026</v>
      </c>
      <c r="F44">
        <f>IF($C44 = 0,D44*[1]Parameters!$E$4,[1]Parameters!$E$4*E44)</f>
        <v>0</v>
      </c>
      <c r="G44" s="77"/>
      <c r="H44" s="35">
        <f>VLOOKUP($E$32,'[1]Atomic Scattering'!$P$3:$AM$1203,3,TRUE)</f>
        <v>19.312000000000001</v>
      </c>
      <c r="I44">
        <f t="shared" si="12"/>
        <v>17.682000000000002</v>
      </c>
      <c r="J44">
        <f>IF($C44 = 0,H44*[1]Parameters!$E$4,[1]Parameters!$E$4*I44)</f>
        <v>0</v>
      </c>
      <c r="K44" s="77"/>
      <c r="L44" s="35">
        <f>VLOOKUP($E$33,'[1]Atomic Scattering'!$P$3:$AM$1203,3,TRUE)</f>
        <v>17.154</v>
      </c>
      <c r="M44">
        <f t="shared" si="13"/>
        <v>15.524000000000001</v>
      </c>
      <c r="N44">
        <f>IF($C44 = 0,L44*[1]Parameters!$E$4,[1]Parameters!$E$4*M44)</f>
        <v>0</v>
      </c>
      <c r="O44" s="77"/>
      <c r="P44" s="35">
        <f>VLOOKUP($E$34,'[1]Atomic Scattering'!$P$3:$AM$1203,3,TRUE)</f>
        <v>15.768000000000001</v>
      </c>
      <c r="Q44">
        <f t="shared" ref="Q44:Q65" si="14">P44+$C44</f>
        <v>14.138000000000002</v>
      </c>
      <c r="R44">
        <f>IF($C44 = 0,P44*[1]Parameters!$E$4,[1]Parameters!$E$4*Q44)</f>
        <v>0</v>
      </c>
      <c r="S44" s="77"/>
    </row>
    <row r="45" spans="1:19" x14ac:dyDescent="0.25">
      <c r="A45" s="36" t="s">
        <v>102</v>
      </c>
      <c r="B45" s="37"/>
      <c r="C45" s="34">
        <f>IF(AND((B45&gt;0.8),(B45&lt;1.6)),VLOOKUP(B45,[1]Δf!$A$2:$T$52,[1]Δf!$V$4,TRUE),IF(B45&lt;0.8,B45,IF(B45&gt;=1.6,1.6,B45)))</f>
        <v>0</v>
      </c>
      <c r="D45" s="35">
        <f>VLOOKUP($E$31,'[1]Atomic Scattering'!$P$3:$AM$1203,4,TRUE)</f>
        <v>2.2400000000000002</v>
      </c>
      <c r="E45">
        <f t="shared" si="11"/>
        <v>2.2400000000000002</v>
      </c>
      <c r="F45">
        <f>IF($C45 = 0,D45*[1]Parameters!$E$5,[1]Parameters!$E$5*E45)</f>
        <v>0</v>
      </c>
      <c r="G45" s="77"/>
      <c r="H45" s="35">
        <f>VLOOKUP($E$32,'[1]Atomic Scattering'!$P$3:$AM$1203,4,TRUE)</f>
        <v>1.804</v>
      </c>
      <c r="I45">
        <f t="shared" si="12"/>
        <v>1.804</v>
      </c>
      <c r="J45">
        <f>IF($C45 = 0,H45*[1]Parameters!$E$5,[1]Parameters!$E$5*I45)</f>
        <v>0</v>
      </c>
      <c r="K45" s="77"/>
      <c r="L45" s="35">
        <f>VLOOKUP($E$33,'[1]Atomic Scattering'!$P$3:$AM$1203,4,TRUE)</f>
        <v>1.6479999999999999</v>
      </c>
      <c r="M45">
        <f t="shared" si="13"/>
        <v>1.6479999999999999</v>
      </c>
      <c r="N45">
        <f>IF($C45 = 0,L45*[1]Parameters!$E$5,[1]Parameters!$E$5*M45)</f>
        <v>0</v>
      </c>
      <c r="O45" s="77"/>
      <c r="P45" s="35">
        <f>VLOOKUP($E$34,'[1]Atomic Scattering'!$P$3:$AM$1203,4,TRUE)</f>
        <v>1.516</v>
      </c>
      <c r="Q45">
        <f t="shared" si="14"/>
        <v>1.516</v>
      </c>
      <c r="R45">
        <f>IF($C45 = 0,P45*[1]Parameters!$E$5,[1]Parameters!$E$5*Q45)</f>
        <v>0</v>
      </c>
      <c r="S45" s="77"/>
    </row>
    <row r="46" spans="1:19" x14ac:dyDescent="0.25">
      <c r="A46" s="36" t="s">
        <v>103</v>
      </c>
      <c r="B46" s="37">
        <f>(IF([1]Parameters!$B$5=[1]Parameters!$K$2,[1]Parameters!$L$2,IF([1]Parameters!$B$5=[1]Parameters!$K$3,[1]Parameters!$L$3,IF([1]Parameters!$B$5=[1]Parameters!$K$4,[1]Parameters!$L$4,IF([1]Parameters!$B$5=[1]Parameters!$K$5,[1]Parameters!$L$5,0)))))/0.13706</f>
        <v>11.240332701006858</v>
      </c>
      <c r="C46" s="34">
        <f>IF(AND((B46&gt;0.8),(B46&lt;1.6)),VLOOKUP(B46,[1]Δf!$A$2:$T$52,[1]Δf!$V$4,TRUE),IF(B46&lt;0.8,B46,IF(B46&gt;=1.6,1.6,B46)))</f>
        <v>1.6</v>
      </c>
      <c r="D46" s="35">
        <f>VLOOKUP($E$31,'[1]Atomic Scattering'!$P$3:$AM$1203,5,TRUE)</f>
        <v>65.84</v>
      </c>
      <c r="E46">
        <f t="shared" si="11"/>
        <v>67.44</v>
      </c>
      <c r="F46">
        <f>IF($C46 = 0,D46*[1]Parameters!$E$6,[1]Parameters!$E$6*E46)</f>
        <v>0</v>
      </c>
      <c r="G46" s="77"/>
      <c r="H46" s="35">
        <f>VLOOKUP($E$32,'[1]Atomic Scattering'!$P$3:$AM$1203,5,TRUE)</f>
        <v>56.704000000000001</v>
      </c>
      <c r="I46">
        <f t="shared" si="12"/>
        <v>58.304000000000002</v>
      </c>
      <c r="J46">
        <f>IF($C46 = 0,H46*[1]Parameters!$E$6,[1]Parameters!$E$6*I46)</f>
        <v>0</v>
      </c>
      <c r="K46" s="77"/>
      <c r="L46" s="35">
        <f>VLOOKUP($E$33,'[1]Atomic Scattering'!$P$3:$AM$1203,5,TRUE)</f>
        <v>51.061999999999998</v>
      </c>
      <c r="M46">
        <f t="shared" si="13"/>
        <v>52.661999999999999</v>
      </c>
      <c r="N46">
        <f>IF($C46 = 0,L46*[1]Parameters!$E$6,[1]Parameters!$E$6*M46)</f>
        <v>0</v>
      </c>
      <c r="O46" s="77"/>
      <c r="P46" s="35">
        <f>VLOOKUP($E$34,'[1]Atomic Scattering'!$P$3:$AM$1203,5,TRUE)</f>
        <v>46.904000000000003</v>
      </c>
      <c r="Q46">
        <f t="shared" si="14"/>
        <v>48.504000000000005</v>
      </c>
      <c r="R46">
        <f>IF($C46 = 0,P46*[1]Parameters!$E$6,[1]Parameters!$E$6*Q46)</f>
        <v>0</v>
      </c>
      <c r="S46" s="77"/>
    </row>
    <row r="47" spans="1:19" x14ac:dyDescent="0.25">
      <c r="A47" s="36" t="s">
        <v>22</v>
      </c>
      <c r="B47" s="37"/>
      <c r="C47" s="34">
        <f>IF(AND((B47&gt;0.8),(B47&lt;1.6)),VLOOKUP(B47,[1]Δf!$A$2:$T$52,[1]Δf!$V$4,TRUE),IF(B47&lt;0.8,B47,IF(B47&gt;=1.6,1.6,B47)))</f>
        <v>0</v>
      </c>
      <c r="D47" s="35">
        <f>VLOOKUP($E$31,'[1]Atomic Scattering'!$P$3:$AM$1203,6,TRUE)</f>
        <v>2.7440000000000002</v>
      </c>
      <c r="E47">
        <f t="shared" si="11"/>
        <v>2.7440000000000002</v>
      </c>
      <c r="F47">
        <f>IF($C47 = 0,D47*[1]Parameters!$E$7,[1]Parameters!$E$7*E47)</f>
        <v>8.2319999999999995E-4</v>
      </c>
      <c r="G47" s="77"/>
      <c r="H47" s="35">
        <f>VLOOKUP($E$32,'[1]Atomic Scattering'!$P$3:$AM$1203,6,TRUE)</f>
        <v>2.056</v>
      </c>
      <c r="I47">
        <f t="shared" si="12"/>
        <v>2.056</v>
      </c>
      <c r="J47">
        <f>IF($C47 = 0,H47*[1]Parameters!$E$7,[1]Parameters!$E$7*I47)</f>
        <v>6.1679999999999992E-4</v>
      </c>
      <c r="K47" s="77"/>
      <c r="L47" s="35">
        <f>VLOOKUP($E$33,'[1]Atomic Scattering'!$P$3:$AM$1203,6,TRUE)</f>
        <v>1.8480000000000001</v>
      </c>
      <c r="M47">
        <f t="shared" si="13"/>
        <v>1.8480000000000001</v>
      </c>
      <c r="N47">
        <f>IF($C47 = 0,L47*[1]Parameters!$E$7,[1]Parameters!$E$7*M47)</f>
        <v>5.5440000000000003E-4</v>
      </c>
      <c r="O47" s="77"/>
      <c r="P47" s="35">
        <f>VLOOKUP($E$34,'[1]Atomic Scattering'!$P$3:$AM$1203,6,TRUE)</f>
        <v>1.716</v>
      </c>
      <c r="Q47">
        <f t="shared" si="14"/>
        <v>1.716</v>
      </c>
      <c r="R47">
        <f>IF($C47 = 0,P47*[1]Parameters!$E$7,[1]Parameters!$E$7*Q47)</f>
        <v>5.1479999999999994E-4</v>
      </c>
      <c r="S47" s="77"/>
    </row>
    <row r="48" spans="1:19" x14ac:dyDescent="0.25">
      <c r="A48" s="36" t="s">
        <v>20</v>
      </c>
      <c r="B48" s="37">
        <f>(IF([1]Parameters!$B$5=[1]Parameters!$K$2,[1]Parameters!$L$2,IF([1]Parameters!$B$5=[1]Parameters!$K$3,[1]Parameters!$L$3,IF([1]Parameters!$B$5=[1]Parameters!$K$4,[1]Parameters!$L$4,IF([1]Parameters!$B$5=[1]Parameters!$K$5,[1]Parameters!$L$5,0)))))/2.07012</f>
        <v>0.74420806523293326</v>
      </c>
      <c r="C48" s="34">
        <f>IF(AND((B48&gt;0.8),(B48&lt;1.6)),VLOOKUP(B48,[1]Δf!$A$2:$T$52,[1]Δf!$V$4,TRUE),IF(B48&lt;0.8,B48,IF(B48&gt;=1.6,1.6,B48)))</f>
        <v>0.74420806523293326</v>
      </c>
      <c r="D48" s="35">
        <f>VLOOKUP($E$31,'[1]Atomic Scattering'!$P$3:$AM$1203,7,TRUE)</f>
        <v>16.376000000000001</v>
      </c>
      <c r="E48">
        <f t="shared" si="11"/>
        <v>17.120208065232934</v>
      </c>
      <c r="F48">
        <f>IF($C48 = 0,D48*[1]Parameters!$E$8,[1]Parameters!$E$8*E48)</f>
        <v>3.3521367391726082</v>
      </c>
      <c r="G48" s="77"/>
      <c r="H48" s="35">
        <f>VLOOKUP($E$32,'[1]Atomic Scattering'!$P$3:$AM$1203,7,TRUE)</f>
        <v>13.192</v>
      </c>
      <c r="I48">
        <f t="shared" si="12"/>
        <v>13.936208065232933</v>
      </c>
      <c r="J48">
        <f>IF($C48 = 0,H48*[1]Parameters!$E$8,[1]Parameters!$E$8*I48)</f>
        <v>2.7287095391726082</v>
      </c>
      <c r="K48" s="77"/>
      <c r="L48" s="35">
        <f>VLOOKUP($E$33,'[1]Atomic Scattering'!$P$3:$AM$1203,7,TRUE)</f>
        <v>11.71</v>
      </c>
      <c r="M48">
        <f t="shared" si="13"/>
        <v>12.454208065232933</v>
      </c>
      <c r="N48">
        <f>IF($C48 = 0,L48*[1]Parameters!$E$8,[1]Parameters!$E$8*M48)</f>
        <v>2.4385339391726082</v>
      </c>
      <c r="O48" s="77"/>
      <c r="P48" s="35">
        <f>VLOOKUP($E$34,'[1]Atomic Scattering'!$P$3:$AM$1203,7,TRUE)</f>
        <v>10.72</v>
      </c>
      <c r="Q48">
        <f t="shared" si="14"/>
        <v>11.464208065232935</v>
      </c>
      <c r="R48">
        <f>IF($C48 = 0,P48*[1]Parameters!$E$8,[1]Parameters!$E$8*Q48)</f>
        <v>2.2446919391726086</v>
      </c>
      <c r="S48" s="77"/>
    </row>
    <row r="49" spans="1:19" x14ac:dyDescent="0.25">
      <c r="A49" s="36" t="s">
        <v>23</v>
      </c>
      <c r="B49" s="37">
        <f>(IF([1]Parameters!$B$5=[1]Parameters!$K$2,[1]Parameters!$L$2,IF([1]Parameters!$B$5=[1]Parameters!$K$3,[1]Parameters!$L$3,IF([1]Parameters!$B$5=[1]Parameters!$K$4,[1]Parameters!$L$4,IF([1]Parameters!$B$5=[1]Parameters!$K$5,[1]Parameters!$L$5,0)))))/1.38043</f>
        <v>1.1160290634077787</v>
      </c>
      <c r="C49" s="34">
        <f>IF(AND((B49&gt;0.8),(B49&lt;1.6)),VLOOKUP(B49,[1]Δf!$A$2:$T$52,[1]Δf!$V$4,TRUE),IF(B49&lt;0.8,B49,IF(B49&gt;=1.6,1.6,B49)))</f>
        <v>-2.41</v>
      </c>
      <c r="D49" s="35">
        <f>VLOOKUP($E$31,'[1]Atomic Scattering'!$P$3:$AM$1203,8,TRUE)</f>
        <v>20.416</v>
      </c>
      <c r="E49">
        <f t="shared" si="11"/>
        <v>18.006</v>
      </c>
      <c r="F49">
        <f>IF($C49 = 0,D49*[1]Parameters!$E$9,[1]Parameters!$E$9*E49)</f>
        <v>5.2217399999999997E-2</v>
      </c>
      <c r="G49" s="77"/>
      <c r="H49" s="35">
        <f>VLOOKUP($E$32,'[1]Atomic Scattering'!$P$3:$AM$1203,8,TRUE)</f>
        <v>16.603999999999999</v>
      </c>
      <c r="I49">
        <f t="shared" si="12"/>
        <v>14.193999999999999</v>
      </c>
      <c r="J49">
        <f>IF($C49 = 0,H49*[1]Parameters!$E$9,[1]Parameters!$E$9*I49)</f>
        <v>4.1162599999999994E-2</v>
      </c>
      <c r="K49" s="77"/>
      <c r="L49" s="35">
        <f>VLOOKUP($E$33,'[1]Atomic Scattering'!$P$3:$AM$1203,8,TRUE)</f>
        <v>14.706</v>
      </c>
      <c r="M49">
        <f t="shared" si="13"/>
        <v>12.295999999999999</v>
      </c>
      <c r="N49">
        <f>IF($C49 = 0,L49*[1]Parameters!$E$9,[1]Parameters!$E$9*M49)</f>
        <v>3.5658399999999993E-2</v>
      </c>
      <c r="O49" s="77"/>
      <c r="P49" s="35">
        <f>VLOOKUP($E$34,'[1]Atomic Scattering'!$P$3:$AM$1203,8,TRUE)</f>
        <v>13.452</v>
      </c>
      <c r="Q49">
        <f t="shared" si="14"/>
        <v>11.042</v>
      </c>
      <c r="R49">
        <f>IF($C49 = 0,P49*[1]Parameters!$E$9,[1]Parameters!$E$9*Q49)</f>
        <v>3.2021799999999996E-2</v>
      </c>
      <c r="S49" s="77"/>
    </row>
    <row r="50" spans="1:19" x14ac:dyDescent="0.25">
      <c r="A50" s="36" t="s">
        <v>104</v>
      </c>
      <c r="B50" s="37">
        <f>(IF([1]Parameters!$B$5=[1]Parameters!$K$2,[1]Parameters!$L$2,IF([1]Parameters!$B$5=[1]Parameters!$K$3,[1]Parameters!$L$3,IF([1]Parameters!$B$5=[1]Parameters!$K$4,[1]Parameters!$L$4,IF([1]Parameters!$B$5=[1]Parameters!$K$5,[1]Parameters!$L$5,0)))))/1.74334</f>
        <v>0.88370598965204727</v>
      </c>
      <c r="C50" s="34">
        <f>IF(AND((B50&gt;0.8),(B50&lt;1.6)),VLOOKUP(B50,[1]Δf!$A$2:$T$52,[1]Δf!$V$4,TRUE),IF(B50&lt;0.8,B50,IF(B50&gt;=1.6,1.6,B50)))</f>
        <v>-0.97</v>
      </c>
      <c r="D50" s="35">
        <f>VLOOKUP($E$31,'[1]Atomic Scattering'!$P$3:$AM$1203,9,TRUE)</f>
        <v>17.844000000000001</v>
      </c>
      <c r="E50">
        <f t="shared" si="11"/>
        <v>16.874000000000002</v>
      </c>
      <c r="F50">
        <f>IF($C50 = 0,D50*[1]Parameters!$E$10,[1]Parameters!$E$10*E50)</f>
        <v>12.206010388000003</v>
      </c>
      <c r="G50" s="77"/>
      <c r="H50" s="35">
        <f>VLOOKUP($E$32,'[1]Atomic Scattering'!$P$3:$AM$1203,9,TRUE)</f>
        <v>14.496</v>
      </c>
      <c r="I50">
        <f t="shared" si="12"/>
        <v>13.526</v>
      </c>
      <c r="J50">
        <f>IF($C50 = 0,H50*[1]Parameters!$E$10,[1]Parameters!$E$10*I50)</f>
        <v>9.7841944120000015</v>
      </c>
      <c r="K50" s="77"/>
      <c r="L50" s="35">
        <f>VLOOKUP($E$33,'[1]Atomic Scattering'!$P$3:$AM$1203,9,TRUE)</f>
        <v>12.858000000000001</v>
      </c>
      <c r="M50">
        <f t="shared" si="13"/>
        <v>11.888</v>
      </c>
      <c r="N50">
        <f>IF($C50 = 0,L50*[1]Parameters!$E$10,[1]Parameters!$E$10*M50)</f>
        <v>8.599327456000001</v>
      </c>
      <c r="O50" s="77"/>
      <c r="P50" s="35">
        <f>VLOOKUP($E$34,'[1]Atomic Scattering'!$P$3:$AM$1203,9,TRUE)</f>
        <v>11.736000000000001</v>
      </c>
      <c r="Q50">
        <f t="shared" si="14"/>
        <v>10.766</v>
      </c>
      <c r="R50">
        <f>IF($C50 = 0,P50*[1]Parameters!$E$10,[1]Parameters!$E$10*Q50)</f>
        <v>7.7877152920000006</v>
      </c>
      <c r="S50" s="77"/>
    </row>
    <row r="51" spans="1:19" x14ac:dyDescent="0.25">
      <c r="A51" s="36" t="s">
        <v>24</v>
      </c>
      <c r="B51" s="37">
        <f>(IF([1]Parameters!$B$5=[1]Parameters!$K$2,[1]Parameters!$L$2,IF([1]Parameters!$B$5=[1]Parameters!$K$3,[1]Parameters!$L$3,IF([1]Parameters!$B$5=[1]Parameters!$K$4,[1]Parameters!$L$4,IF([1]Parameters!$B$5=[1]Parameters!$K$5,[1]Parameters!$L$5,0)))))/1.89636</f>
        <v>0.81239848973823536</v>
      </c>
      <c r="C51" s="34">
        <f>IF(AND((B51&gt;0.8),(B51&lt;1.6)),VLOOKUP(B51,[1]Δf!$A$2:$T$52,[1]Δf!$V$4,TRUE),IF(B51&lt;0.8,B51,IF(B51&gt;=1.6,1.6,B51)))</f>
        <v>-0.56999999999999995</v>
      </c>
      <c r="D51" s="35">
        <f>VLOOKUP($E$31,'[1]Atomic Scattering'!$P$3:$AM$1203,10,TRUE)</f>
        <v>17.143999999999998</v>
      </c>
      <c r="E51">
        <f t="shared" si="11"/>
        <v>16.573999999999998</v>
      </c>
      <c r="F51">
        <f>IF($C51 = 0,D51*[1]Parameters!$E$11,[1]Parameters!$E$11*E51)</f>
        <v>0.66295999999999988</v>
      </c>
      <c r="G51" s="77"/>
      <c r="H51" s="35">
        <f>VLOOKUP($E$32,'[1]Atomic Scattering'!$P$3:$AM$1203,10,TRUE)</f>
        <v>13.843999999999999</v>
      </c>
      <c r="I51">
        <f t="shared" si="12"/>
        <v>13.273999999999999</v>
      </c>
      <c r="J51">
        <f>IF($C51 = 0,H51*[1]Parameters!$E$11,[1]Parameters!$E$11*I51)</f>
        <v>0.53095999999999999</v>
      </c>
      <c r="K51" s="77"/>
      <c r="L51" s="35">
        <f>VLOOKUP($E$33,'[1]Atomic Scattering'!$P$3:$AM$1203,10,TRUE)</f>
        <v>12.284000000000001</v>
      </c>
      <c r="M51">
        <f t="shared" si="13"/>
        <v>11.714</v>
      </c>
      <c r="N51">
        <f>IF($C51 = 0,L51*[1]Parameters!$E$11,[1]Parameters!$E$11*M51)</f>
        <v>0.46856000000000003</v>
      </c>
      <c r="O51" s="77"/>
      <c r="P51" s="35">
        <f>VLOOKUP($E$34,'[1]Atomic Scattering'!$P$3:$AM$1203,10,TRUE)</f>
        <v>11.228</v>
      </c>
      <c r="Q51">
        <f t="shared" si="14"/>
        <v>10.657999999999999</v>
      </c>
      <c r="R51">
        <f>IF($C51 = 0,P51*[1]Parameters!$E$11,[1]Parameters!$E$11*Q51)</f>
        <v>0.42631999999999998</v>
      </c>
      <c r="S51" s="77"/>
    </row>
    <row r="52" spans="1:19" x14ac:dyDescent="0.25">
      <c r="A52" s="36" t="s">
        <v>25</v>
      </c>
      <c r="B52" s="37">
        <f>(IF([1]Parameters!$B$5=[1]Parameters!$K$2,[1]Parameters!$L$2,IF([1]Parameters!$B$5=[1]Parameters!$K$3,[1]Parameters!$L$3,IF([1]Parameters!$B$5=[1]Parameters!$K$4,[1]Parameters!$L$4,IF([1]Parameters!$B$5=[1]Parameters!$K$5,[1]Parameters!$L$5,0)))))/0.61977</f>
        <v>2.4857608467657353</v>
      </c>
      <c r="C52" s="34">
        <f>IF(AND((B52&gt;0.8),(B52&lt;1.6)),VLOOKUP(B52,[1]Δf!$A$2:$T$52,[1]Δf!$V$4,TRUE),IF(B52&lt;0.8,B52,IF(B52&gt;=1.6,1.6,B52)))</f>
        <v>1.6</v>
      </c>
      <c r="D52" s="35">
        <f>VLOOKUP($E$31,'[1]Atomic Scattering'!$P$3:$AM$1203,11,TRUE)</f>
        <v>31</v>
      </c>
      <c r="E52">
        <f t="shared" si="11"/>
        <v>32.6</v>
      </c>
      <c r="F52">
        <f>IF($C52 = 0,D52*[1]Parameters!$E$12,[1]Parameters!$E$12*E52)</f>
        <v>2.282E-2</v>
      </c>
      <c r="G52" s="77"/>
      <c r="H52" s="35">
        <f>VLOOKUP($E$32,'[1]Atomic Scattering'!$P$3:$AM$1203,11,TRUE)</f>
        <v>25.632000000000001</v>
      </c>
      <c r="I52">
        <f t="shared" si="12"/>
        <v>27.232000000000003</v>
      </c>
      <c r="J52">
        <f>IF($C52 = 0,H52*[1]Parameters!$E$12,[1]Parameters!$E$12*I52)</f>
        <v>1.90624E-2</v>
      </c>
      <c r="K52" s="77"/>
      <c r="L52" s="35">
        <f>VLOOKUP($E$33,'[1]Atomic Scattering'!$P$3:$AM$1203,11,TRUE)</f>
        <v>22.797999999999998</v>
      </c>
      <c r="M52">
        <f t="shared" si="13"/>
        <v>24.398</v>
      </c>
      <c r="N52">
        <f>IF($C52 = 0,L52*[1]Parameters!$E$12,[1]Parameters!$E$12*M52)</f>
        <v>1.7078599999999999E-2</v>
      </c>
      <c r="O52" s="77"/>
      <c r="P52" s="35">
        <f>VLOOKUP($E$34,'[1]Atomic Scattering'!$P$3:$AM$1203,11,TRUE)</f>
        <v>21.015999999999998</v>
      </c>
      <c r="Q52">
        <f t="shared" si="14"/>
        <v>22.616</v>
      </c>
      <c r="R52">
        <f>IF($C52 = 0,P52*[1]Parameters!$E$12,[1]Parameters!$E$12*Q52)</f>
        <v>1.58312E-2</v>
      </c>
      <c r="S52" s="77"/>
    </row>
    <row r="53" spans="1:19" x14ac:dyDescent="0.25">
      <c r="A53" s="36" t="s">
        <v>26</v>
      </c>
      <c r="B53" s="37"/>
      <c r="C53" s="34">
        <f>IF(AND((B53&gt;0.8),(B53&lt;1.6)),VLOOKUP(B53,[1]Δf!$A$2:$T$52,[1]Δf!$V$4,TRUE),IF(B53&lt;0.8,B53,IF(B53&gt;=1.6,1.6,B53)))</f>
        <v>0</v>
      </c>
      <c r="D53" s="35">
        <f>VLOOKUP($E$31,'[1]Atomic Scattering'!$P$3:$AM$1203,12,TRUE)</f>
        <v>3.8159999999999998</v>
      </c>
      <c r="E53">
        <f t="shared" si="11"/>
        <v>3.8159999999999998</v>
      </c>
      <c r="F53">
        <f>IF($C53 = 0,D53*[1]Parameters!$E$13,[1]Parameters!$E$13*E53)</f>
        <v>6.1055999999999993E-5</v>
      </c>
      <c r="G53" s="77"/>
      <c r="H53" s="35">
        <f>VLOOKUP($E$32,'[1]Atomic Scattering'!$P$3:$AM$1203,12,TRUE)</f>
        <v>2.6640000000000001</v>
      </c>
      <c r="I53">
        <f t="shared" si="12"/>
        <v>2.6640000000000001</v>
      </c>
      <c r="J53">
        <f>IF($C53 = 0,H53*[1]Parameters!$E$13,[1]Parameters!$E$13*I53)</f>
        <v>4.2623999999999997E-5</v>
      </c>
      <c r="K53" s="77"/>
      <c r="L53" s="35">
        <f>VLOOKUP($E$33,'[1]Atomic Scattering'!$P$3:$AM$1203,12,TRUE)</f>
        <v>2.1960000000000002</v>
      </c>
      <c r="M53">
        <f t="shared" si="13"/>
        <v>2.1960000000000002</v>
      </c>
      <c r="N53">
        <f>IF($C53 = 0,L53*[1]Parameters!$E$13,[1]Parameters!$E$13*M53)</f>
        <v>3.5136000000000004E-5</v>
      </c>
      <c r="O53" s="77"/>
      <c r="P53" s="35">
        <f>VLOOKUP($E$34,'[1]Atomic Scattering'!$P$3:$AM$1203,12,TRUE)</f>
        <v>1.9319999999999999</v>
      </c>
      <c r="Q53">
        <f t="shared" si="14"/>
        <v>1.9319999999999999</v>
      </c>
      <c r="R53">
        <f>IF($C53 = 0,P53*[1]Parameters!$E$13,[1]Parameters!$E$13*Q53)</f>
        <v>3.0911999999999998E-5</v>
      </c>
      <c r="S53" s="77"/>
    </row>
    <row r="54" spans="1:19" x14ac:dyDescent="0.25">
      <c r="A54" s="36" t="s">
        <v>105</v>
      </c>
      <c r="B54" s="37">
        <f>(IF([1]Parameters!$B$5=[1]Parameters!$K$2,[1]Parameters!$L$2,IF([1]Parameters!$B$5=[1]Parameters!$K$3,[1]Parameters!$L$3,IF([1]Parameters!$B$5=[1]Parameters!$K$4,[1]Parameters!$L$4,IF([1]Parameters!$B$5=[1]Parameters!$K$5,[1]Parameters!$L$5,0)))))/0.65291</f>
        <v>2.3595901425923942</v>
      </c>
      <c r="C54" s="34">
        <f>IF(AND((B54&gt;0.8),(B54&lt;1.6)),VLOOKUP(B54,[1]Δf!$A$2:$T$52,[1]Δf!$V$4,TRUE),IF(B54&lt;0.8,B54,IF(B54&gt;=1.6,1.6,B54)))</f>
        <v>1.6</v>
      </c>
      <c r="D54" s="35">
        <f>VLOOKUP($E$31,'[1]Atomic Scattering'!$P$3:$AM$1203,13,TRUE)</f>
        <v>30.132000000000001</v>
      </c>
      <c r="E54">
        <f t="shared" si="11"/>
        <v>31.732000000000003</v>
      </c>
      <c r="F54">
        <f>IF($C54 = 0,D54*[1]Parameters!$G$3,[1]Parameters!$G$3*E54)</f>
        <v>0</v>
      </c>
      <c r="G54" s="77"/>
      <c r="H54" s="35">
        <f>VLOOKUP($E$32,'[1]Atomic Scattering'!$P$3:$AM$1203,13,TRUE)</f>
        <v>24.88</v>
      </c>
      <c r="I54">
        <f t="shared" si="12"/>
        <v>26.48</v>
      </c>
      <c r="J54">
        <f>IF($C54 = 0,H54*[1]Parameters!$G$3,[1]Parameters!$G$3*I54)</f>
        <v>0</v>
      </c>
      <c r="K54" s="77"/>
      <c r="L54" s="35">
        <f>VLOOKUP($E$33,'[1]Atomic Scattering'!$P$3:$AM$1203,13,TRUE)</f>
        <v>22.123999999999999</v>
      </c>
      <c r="M54">
        <f t="shared" si="13"/>
        <v>23.724</v>
      </c>
      <c r="N54">
        <f>IF($C54 = 0,L54*[1]Parameters!$G$3,[1]Parameters!$G$3*M54)</f>
        <v>0</v>
      </c>
      <c r="O54" s="77"/>
      <c r="P54" s="35">
        <f>VLOOKUP($E$34,'[1]Atomic Scattering'!$P$3:$AM$1203,13,TRUE)</f>
        <v>20.408000000000001</v>
      </c>
      <c r="Q54">
        <f t="shared" si="14"/>
        <v>22.008000000000003</v>
      </c>
      <c r="R54">
        <f>IF($C54 = 0,P54*[1]Parameters!$G$3,[1]Parameters!$G$3*Q54)</f>
        <v>0</v>
      </c>
      <c r="S54" s="77"/>
    </row>
    <row r="55" spans="1:19" x14ac:dyDescent="0.25">
      <c r="A55" s="36" t="s">
        <v>27</v>
      </c>
      <c r="B55" s="37">
        <f>(IF([1]Parameters!$B$5=[1]Parameters!$K$2,[1]Parameters!$L$2,IF([1]Parameters!$B$5=[1]Parameters!$K$3,[1]Parameters!$L$3,IF([1]Parameters!$B$5=[1]Parameters!$K$4,[1]Parameters!$L$4,IF([1]Parameters!$B$5=[1]Parameters!$K$5,[1]Parameters!$L$5,0)))))/1.48802</f>
        <v>1.0353355465652343</v>
      </c>
      <c r="C55" s="34">
        <f>IF(AND((B55&gt;0.8),(B55&lt;1.6)),VLOOKUP(B55,[1]Δf!$A$2:$T$52,[1]Δf!$V$4,TRUE),IF(B55&lt;0.8,B55,IF(B55&gt;=1.6,1.6,B55)))</f>
        <v>-3.25</v>
      </c>
      <c r="D55" s="35">
        <f>VLOOKUP($E$31,'[1]Atomic Scattering'!$P$3:$AM$1203,14,TRUE)</f>
        <v>19.579999999999998</v>
      </c>
      <c r="E55">
        <f t="shared" si="11"/>
        <v>16.329999999999998</v>
      </c>
      <c r="F55">
        <f>IF($C55 = 0,D55*[1]Parameters!$G$4,[1]Parameters!$G$4*E55)</f>
        <v>0.47683599999999998</v>
      </c>
      <c r="G55" s="77"/>
      <c r="H55" s="35">
        <f>VLOOKUP($E$32,'[1]Atomic Scattering'!$P$3:$AM$1203,14,TRUE)</f>
        <v>15.952</v>
      </c>
      <c r="I55">
        <f t="shared" si="12"/>
        <v>12.702</v>
      </c>
      <c r="J55">
        <f>IF($C55 = 0,H55*[1]Parameters!$G$4,[1]Parameters!$G$4*I55)</f>
        <v>0.37089840000000002</v>
      </c>
      <c r="K55" s="77"/>
      <c r="L55" s="35">
        <f>VLOOKUP($E$33,'[1]Atomic Scattering'!$P$3:$AM$1203,14,TRUE)</f>
        <v>14.106</v>
      </c>
      <c r="M55">
        <f t="shared" si="13"/>
        <v>10.856</v>
      </c>
      <c r="N55">
        <f>IF($C55 = 0,L55*[1]Parameters!$G$4,[1]Parameters!$G$4*M55)</f>
        <v>0.31699519999999998</v>
      </c>
      <c r="O55" s="77"/>
      <c r="P55" s="35">
        <f>VLOOKUP($E$34,'[1]Atomic Scattering'!$P$3:$AM$1203,14,TRUE)</f>
        <v>12.852</v>
      </c>
      <c r="Q55">
        <f t="shared" si="14"/>
        <v>9.6020000000000003</v>
      </c>
      <c r="R55">
        <f>IF($C55 = 0,P55*[1]Parameters!$G$4,[1]Parameters!$G$4*Q55)</f>
        <v>0.28037840000000003</v>
      </c>
      <c r="S55" s="77"/>
    </row>
    <row r="56" spans="1:19" x14ac:dyDescent="0.25">
      <c r="A56" s="36" t="s">
        <v>28</v>
      </c>
      <c r="B56" s="37">
        <f>(IF([1]Parameters!$B$5=[1]Parameters!$K$2,[1]Parameters!$L$2,IF([1]Parameters!$B$5=[1]Parameters!$K$3,[1]Parameters!$L$3,IF([1]Parameters!$B$5=[1]Parameters!$K$4,[1]Parameters!$L$4,IF([1]Parameters!$B$5=[1]Parameters!$K$5,[1]Parameters!$L$5,0)))))/5.7866</f>
        <v>0.26623578612656829</v>
      </c>
      <c r="C56" s="34">
        <f>IF(AND((B56&gt;0.8),(B56&lt;1.6)),VLOOKUP(B56,[1]Δf!$A$2:$T$52,[1]Δf!$V$4,TRUE),IF(B56&lt;0.8,B56,IF(B56&gt;=1.6,1.6,B56)))</f>
        <v>0.26623578612656829</v>
      </c>
      <c r="D56" s="35">
        <f>VLOOKUP($E$31,'[1]Atomic Scattering'!$P$3:$AM$1203,15,TRUE)</f>
        <v>9.5039999999999996</v>
      </c>
      <c r="E56">
        <f t="shared" si="11"/>
        <v>9.7702357861265678</v>
      </c>
      <c r="F56">
        <f>IF($C56 = 0,D56*[1]Parameters!$G$5,[1]Parameters!$G$5*E56)</f>
        <v>2.1494518729478448E-3</v>
      </c>
      <c r="G56" s="77"/>
      <c r="H56" s="35">
        <f>VLOOKUP($E$32,'[1]Atomic Scattering'!$P$3:$AM$1203,15,TRUE)</f>
        <v>7.97</v>
      </c>
      <c r="I56">
        <f t="shared" si="12"/>
        <v>8.2362357861265671</v>
      </c>
      <c r="J56">
        <f>IF($C56 = 0,H56*[1]Parameters!$G$5,[1]Parameters!$G$5*I56)</f>
        <v>1.8119718729478448E-3</v>
      </c>
      <c r="K56" s="77"/>
      <c r="L56" s="35">
        <f>VLOOKUP($E$33,'[1]Atomic Scattering'!$P$3:$AM$1203,15,TRUE)</f>
        <v>7.2030000000000003</v>
      </c>
      <c r="M56">
        <f t="shared" si="13"/>
        <v>7.4692357861265686</v>
      </c>
      <c r="N56">
        <f>IF($C56 = 0,L56*[1]Parameters!$G$5,[1]Parameters!$G$5*M56)</f>
        <v>1.6432318729478451E-3</v>
      </c>
      <c r="O56" s="77"/>
      <c r="P56" s="35">
        <f>VLOOKUP($E$34,'[1]Atomic Scattering'!$P$3:$AM$1203,15,TRUE)</f>
        <v>6.5759999999999996</v>
      </c>
      <c r="Q56">
        <f t="shared" si="14"/>
        <v>6.8422357861265679</v>
      </c>
      <c r="R56">
        <f>IF($C56 = 0,P56*[1]Parameters!$G$5,[1]Parameters!$G$5*Q56)</f>
        <v>1.5052918729478451E-3</v>
      </c>
      <c r="S56" s="77"/>
    </row>
    <row r="57" spans="1:19" x14ac:dyDescent="0.25">
      <c r="A57" s="36" t="s">
        <v>106</v>
      </c>
      <c r="B57" s="37">
        <f>(IF([1]Parameters!$B$5=[1]Parameters!$K$2,[1]Parameters!$L$2,IF([1]Parameters!$B$5=[1]Parameters!$K$3,[1]Parameters!$L$3,IF([1]Parameters!$B$5=[1]Parameters!$K$4,[1]Parameters!$L$4,IF([1]Parameters!$B$5=[1]Parameters!$K$5,[1]Parameters!$L$5,0)))))/0.14077</f>
        <v>10.944093201676493</v>
      </c>
      <c r="C57" s="34">
        <f>IF(AND((B57&gt;0.8),(B57&lt;1.6)),VLOOKUP(B57,[1]Δf!$A$2:$T$52,[1]Δf!$V$4,TRUE),IF(B57&lt;0.8,B57,IF(B57&gt;=1.6,1.6,B57)))</f>
        <v>1.6</v>
      </c>
      <c r="D57" s="35">
        <f>VLOOKUP($E$31,'[1]Atomic Scattering'!$P$3:$AM$1203,16,TRUE)</f>
        <v>64.94</v>
      </c>
      <c r="E57">
        <f t="shared" si="11"/>
        <v>66.539999999999992</v>
      </c>
      <c r="F57">
        <f>IF($C57 = 0,D57*[1]Parameters!$G$6,[1]Parameters!$G$6*E57)</f>
        <v>0</v>
      </c>
      <c r="G57" s="77"/>
      <c r="H57" s="35">
        <f>VLOOKUP($E$32,'[1]Atomic Scattering'!$P$3:$AM$1203,16,TRUE)</f>
        <v>55.851999999999997</v>
      </c>
      <c r="I57">
        <f t="shared" si="12"/>
        <v>57.451999999999998</v>
      </c>
      <c r="J57">
        <f>IF($C57 = 0,H57*[1]Parameters!$G$6,[1]Parameters!$G$6*I57)</f>
        <v>0</v>
      </c>
      <c r="K57" s="77"/>
      <c r="L57" s="35">
        <f>VLOOKUP($E$33,'[1]Atomic Scattering'!$P$3:$AM$1203,16,TRUE)</f>
        <v>50.287999999999997</v>
      </c>
      <c r="M57">
        <f t="shared" si="13"/>
        <v>51.887999999999998</v>
      </c>
      <c r="N57">
        <f>IF($C57 = 0,L57*[1]Parameters!$G$6,[1]Parameters!$G$6*M57)</f>
        <v>0</v>
      </c>
      <c r="O57" s="77"/>
      <c r="P57" s="35">
        <f>VLOOKUP($E$34,'[1]Atomic Scattering'!$P$3:$AM$1203,16,TRUE)</f>
        <v>46.195999999999998</v>
      </c>
      <c r="Q57">
        <f t="shared" si="14"/>
        <v>47.795999999999999</v>
      </c>
      <c r="R57">
        <f>IF($C57 = 0,P57*[1]Parameters!$G$6,[1]Parameters!$G$6*Q57)</f>
        <v>0</v>
      </c>
      <c r="S57" s="77"/>
    </row>
    <row r="58" spans="1:19" x14ac:dyDescent="0.25">
      <c r="A58" s="36" t="s">
        <v>29</v>
      </c>
      <c r="B58" s="37">
        <f>(IF([1]Parameters!$B$5=[1]Parameters!$K$2,[1]Parameters!$L$2,IF([1]Parameters!$B$5=[1]Parameters!$K$3,[1]Parameters!$L$3,IF([1]Parameters!$B$5=[1]Parameters!$K$4,[1]Parameters!$L$4,IF([1]Parameters!$B$5=[1]Parameters!$K$5,[1]Parameters!$L$5,0)))))/5.0182</f>
        <v>0.30700251086046787</v>
      </c>
      <c r="C58" s="34">
        <f>IF(AND((B58&gt;0.8),(B58&lt;1.6)),VLOOKUP(B58,[1]Δf!$A$2:$T$52,[1]Δf!$V$4,TRUE),IF(B58&lt;0.8,B58,IF(B58&gt;=1.6,1.6,B58)))</f>
        <v>0.30700251086046787</v>
      </c>
      <c r="D58" s="35">
        <f>VLOOKUP($E$31,'[1]Atomic Scattering'!$P$3:$AM$1203,17,TRUE)</f>
        <v>10.14</v>
      </c>
      <c r="E58">
        <f t="shared" si="11"/>
        <v>10.447002510860468</v>
      </c>
      <c r="F58">
        <f>IF($C58 = 0,D58*[1]Parameters!$G$7,[1]Parameters!$G$7*E58)</f>
        <v>4.1788010043441873E-4</v>
      </c>
      <c r="G58" s="77"/>
      <c r="H58" s="35">
        <f>VLOOKUP($E$32,'[1]Atomic Scattering'!$P$3:$AM$1203,17,TRUE)</f>
        <v>8.4220000000000006</v>
      </c>
      <c r="I58">
        <f t="shared" si="12"/>
        <v>8.7290025108604681</v>
      </c>
      <c r="J58">
        <f>IF($C58 = 0,H58*[1]Parameters!$G$7,[1]Parameters!$G$7*I58)</f>
        <v>3.4916010043441875E-4</v>
      </c>
      <c r="K58" s="77"/>
      <c r="L58" s="35">
        <f>VLOOKUP($E$33,'[1]Atomic Scattering'!$P$3:$AM$1203,17,TRUE)</f>
        <v>7.59</v>
      </c>
      <c r="M58">
        <f t="shared" si="13"/>
        <v>7.8970025108604673</v>
      </c>
      <c r="N58">
        <f>IF($C58 = 0,L58*[1]Parameters!$G$7,[1]Parameters!$G$7*M58)</f>
        <v>3.1588010043441869E-4</v>
      </c>
      <c r="O58" s="77"/>
      <c r="P58" s="35">
        <f>VLOOKUP($E$34,'[1]Atomic Scattering'!$P$3:$AM$1203,17,TRUE)</f>
        <v>6.93</v>
      </c>
      <c r="Q58">
        <f t="shared" si="14"/>
        <v>7.2370025108604672</v>
      </c>
      <c r="R58">
        <f>IF($C58 = 0,P58*[1]Parameters!$G$7,[1]Parameters!$G$7*Q58)</f>
        <v>2.894801004344187E-4</v>
      </c>
      <c r="S58" s="77"/>
    </row>
    <row r="59" spans="1:19" x14ac:dyDescent="0.25">
      <c r="A59" s="36" t="s">
        <v>107</v>
      </c>
      <c r="B59" s="37">
        <f>(IF([1]Parameters!$B$5=[1]Parameters!$K$2,[1]Parameters!$L$2,IF([1]Parameters!$B$5=[1]Parameters!$K$3,[1]Parameters!$L$3,IF([1]Parameters!$B$5=[1]Parameters!$K$4,[1]Parameters!$L$4,IF([1]Parameters!$B$5=[1]Parameters!$K$5,[1]Parameters!$L$5,0)))))/0.40663</f>
        <v>3.7887022600398397</v>
      </c>
      <c r="C59" s="34">
        <f>IF(AND((B59&gt;0.8),(B59&lt;1.6)),VLOOKUP(B59,[1]Δf!$A$2:$T$52,[1]Δf!$V$4,TRUE),IF(B59&lt;0.8,B59,IF(B59&gt;=1.6,1.6,B59)))</f>
        <v>1.6</v>
      </c>
      <c r="D59" s="35">
        <f>VLOOKUP($E$31,'[1]Atomic Scattering'!$P$3:$AM$1203,18,TRUE)</f>
        <v>38.543999999999997</v>
      </c>
      <c r="E59">
        <f t="shared" si="11"/>
        <v>40.143999999999998</v>
      </c>
      <c r="F59">
        <f>IF($C59 = 0,D59*[1]Parameters!$G$8,[1]Parameters!$G$8*E59)</f>
        <v>0</v>
      </c>
      <c r="G59" s="77"/>
      <c r="H59" s="35">
        <f>VLOOKUP($E$32,'[1]Atomic Scattering'!$P$3:$AM$1203,18,TRUE)</f>
        <v>32.152000000000001</v>
      </c>
      <c r="I59">
        <f t="shared" si="12"/>
        <v>33.752000000000002</v>
      </c>
      <c r="J59">
        <f>IF($C59 = 0,H59*[1]Parameters!$G$8,[1]Parameters!$G$8*I59)</f>
        <v>0</v>
      </c>
      <c r="K59" s="77"/>
      <c r="L59" s="35">
        <f>VLOOKUP($E$33,'[1]Atomic Scattering'!$P$3:$AM$1203,18,TRUE)</f>
        <v>28.667999999999999</v>
      </c>
      <c r="M59">
        <f t="shared" si="13"/>
        <v>30.268000000000001</v>
      </c>
      <c r="N59">
        <f>IF($C59 = 0,L59*[1]Parameters!$G$8,[1]Parameters!$G$8*M59)</f>
        <v>0</v>
      </c>
      <c r="O59" s="77"/>
      <c r="P59" s="35">
        <f>VLOOKUP($E$34,'[1]Atomic Scattering'!$P$3:$AM$1203,18,TRUE)</f>
        <v>26.556000000000001</v>
      </c>
      <c r="Q59">
        <f t="shared" si="14"/>
        <v>28.156000000000002</v>
      </c>
      <c r="R59">
        <f>IF($C59 = 0,P59*[1]Parameters!$G$8,[1]Parameters!$G$8*Q59)</f>
        <v>0</v>
      </c>
      <c r="S59" s="77"/>
    </row>
    <row r="60" spans="1:19" x14ac:dyDescent="0.25">
      <c r="A60" s="36" t="s">
        <v>30</v>
      </c>
      <c r="B60" s="37">
        <f>(IF([1]Parameters!$B$5=[1]Parameters!$K$2,[1]Parameters!$L$2,IF([1]Parameters!$B$5=[1]Parameters!$K$3,[1]Parameters!$L$3,IF([1]Parameters!$B$5=[1]Parameters!$K$4,[1]Parameters!$L$4,IF([1]Parameters!$B$5=[1]Parameters!$K$5,[1]Parameters!$L$5,0)))))/6.7446</f>
        <v>0.22841977285532128</v>
      </c>
      <c r="C60" s="34">
        <f>IF(AND((B60&gt;0.8),(B60&lt;1.6)),VLOOKUP(B60,[1]Δf!$A$2:$T$52,[1]Δf!$V$4,TRUE),IF(B60&lt;0.8,B60,IF(B60&gt;=1.6,1.6,B60)))</f>
        <v>0.22841977285532128</v>
      </c>
      <c r="D60" s="35">
        <f>VLOOKUP($E$31,'[1]Atomic Scattering'!$P$3:$AM$1203,19,TRUE)</f>
        <v>9.016</v>
      </c>
      <c r="E60">
        <f t="shared" si="11"/>
        <v>9.2444197728553217</v>
      </c>
      <c r="F60">
        <f>IF($C60 = 0,D60*[1]Parameters!$G$9,[1]Parameters!$G$9*E60)</f>
        <v>3.7902121068706822E-2</v>
      </c>
      <c r="G60" s="77"/>
      <c r="H60" s="35">
        <f>VLOOKUP($E$32,'[1]Atomic Scattering'!$P$3:$AM$1203,19,TRUE)</f>
        <v>7.6959999999999997</v>
      </c>
      <c r="I60">
        <f t="shared" si="12"/>
        <v>7.9244197728553214</v>
      </c>
      <c r="J60">
        <f>IF($C60 = 0,H60*[1]Parameters!$G$9,[1]Parameters!$G$9*I60)</f>
        <v>3.2490121068706822E-2</v>
      </c>
      <c r="K60" s="77"/>
      <c r="L60" s="35">
        <f>VLOOKUP($E$33,'[1]Atomic Scattering'!$P$3:$AM$1203,19,TRUE)</f>
        <v>6.8769999999999998</v>
      </c>
      <c r="M60">
        <f t="shared" si="13"/>
        <v>7.1054197728553214</v>
      </c>
      <c r="N60">
        <f>IF($C60 = 0,L60*[1]Parameters!$G$9,[1]Parameters!$G$9*M60)</f>
        <v>2.9132221068706821E-2</v>
      </c>
      <c r="O60" s="77"/>
      <c r="P60" s="35">
        <f>VLOOKUP($E$34,'[1]Atomic Scattering'!$P$3:$AM$1203,19,TRUE)</f>
        <v>6.1840000000000002</v>
      </c>
      <c r="Q60">
        <f t="shared" si="14"/>
        <v>6.4124197728553218</v>
      </c>
      <c r="R60">
        <f>IF($C60 = 0,P60*[1]Parameters!$G$9,[1]Parameters!$G$9*Q60)</f>
        <v>2.6290921068706823E-2</v>
      </c>
      <c r="S60" s="77"/>
    </row>
    <row r="61" spans="1:19" x14ac:dyDescent="0.25">
      <c r="A61" s="36" t="s">
        <v>31</v>
      </c>
      <c r="B61" s="37">
        <f>(IF([1]Parameters!$B$5=[1]Parameters!$K$2,[1]Parameters!$L$2,IF([1]Parameters!$B$5=[1]Parameters!$K$3,[1]Parameters!$L$3,IF([1]Parameters!$B$5=[1]Parameters!$K$4,[1]Parameters!$L$4,IF([1]Parameters!$B$5=[1]Parameters!$K$5,[1]Parameters!$L$5,0)))))/0.42468</f>
        <v>3.6276726005462936</v>
      </c>
      <c r="C61" s="34">
        <f>IF(AND((B61&gt;0.8),(B61&lt;1.6)),VLOOKUP(B61,[1]Δf!$A$2:$T$52,[1]Δf!$V$4,TRUE),IF(B61&lt;0.8,B61,IF(B61&gt;=1.6,1.6,B61)))</f>
        <v>1.6</v>
      </c>
      <c r="D61" s="35">
        <f>VLOOKUP($E$31,'[1]Atomic Scattering'!$P$3:$AM$1203,20,TRUE)</f>
        <v>37.356000000000002</v>
      </c>
      <c r="E61">
        <f t="shared" si="11"/>
        <v>38.956000000000003</v>
      </c>
      <c r="F61">
        <f>IF($C61 = 0,D61*[1]Parameters!$G$10,[1]Parameters!$G$10*E61)</f>
        <v>0</v>
      </c>
      <c r="G61" s="77"/>
      <c r="H61" s="35">
        <f>VLOOKUP($E$32,'[1]Atomic Scattering'!$P$3:$AM$1203,20,TRUE)</f>
        <v>30.832000000000001</v>
      </c>
      <c r="I61">
        <f t="shared" si="12"/>
        <v>32.432000000000002</v>
      </c>
      <c r="J61">
        <f>IF($C61 = 0,H61*[1]Parameters!$G$10,[1]Parameters!$G$10*I61)</f>
        <v>0</v>
      </c>
      <c r="K61" s="77"/>
      <c r="L61" s="35">
        <f>VLOOKUP($E$33,'[1]Atomic Scattering'!$P$3:$AM$1203,20,TRUE)</f>
        <v>27.893999999999998</v>
      </c>
      <c r="M61">
        <f t="shared" si="13"/>
        <v>29.494</v>
      </c>
      <c r="N61">
        <f>IF($C61 = 0,L61*[1]Parameters!$G$10,[1]Parameters!$G$10*M61)</f>
        <v>0</v>
      </c>
      <c r="O61" s="77"/>
      <c r="P61" s="35">
        <f>VLOOKUP($E$34,'[1]Atomic Scattering'!$P$3:$AM$1203,20,TRUE)</f>
        <v>25.847999999999999</v>
      </c>
      <c r="Q61">
        <f t="shared" si="14"/>
        <v>27.448</v>
      </c>
      <c r="R61">
        <f>IF($C61 = 0,P61*[1]Parameters!$G$10,[1]Parameters!$G$10*Q61)</f>
        <v>0</v>
      </c>
      <c r="S61" s="77"/>
    </row>
    <row r="62" spans="1:19" x14ac:dyDescent="0.25">
      <c r="A62" s="36" t="s">
        <v>108</v>
      </c>
      <c r="B62" s="37">
        <f>(IF([1]Parameters!$B$5=[1]Parameters!$K$2,[1]Parameters!$L$2,IF([1]Parameters!$B$5=[1]Parameters!$K$3,[1]Parameters!$L$3,IF([1]Parameters!$B$5=[1]Parameters!$K$4,[1]Parameters!$L$4,IF([1]Parameters!$B$5=[1]Parameters!$K$5,[1]Parameters!$L$5,0)))))/0.38972</f>
        <v>3.9530945294057269</v>
      </c>
      <c r="C62" s="34">
        <f>IF(AND((B62&gt;0.8),(B62&lt;1.6)),VLOOKUP(B62,[1]Δf!$A$2:$T$52,[1]Δf!$V$4,TRUE),IF(B62&lt;0.8,B62,IF(B62&gt;=1.6,1.6,B62)))</f>
        <v>1.6</v>
      </c>
      <c r="D62" s="35">
        <f>VLOOKUP($E$31,'[1]Atomic Scattering'!$P$3:$AM$1203,21,TRUE)</f>
        <v>39.411999999999999</v>
      </c>
      <c r="E62">
        <f t="shared" si="11"/>
        <v>41.012</v>
      </c>
      <c r="F62">
        <f>IF($C62 = 0,D62*[1]Parameters!$G$11,[1]Parameters!$G$11*E62)</f>
        <v>0</v>
      </c>
      <c r="G62" s="77"/>
      <c r="H62" s="35">
        <f>VLOOKUP($E$32,'[1]Atomic Scattering'!$P$3:$AM$1203,21,TRUE)</f>
        <v>32.951999999999998</v>
      </c>
      <c r="I62">
        <f t="shared" si="12"/>
        <v>34.552</v>
      </c>
      <c r="J62">
        <f>IF($C62 = 0,H62*[1]Parameters!$G$11,[1]Parameters!$G$11*I62)</f>
        <v>0</v>
      </c>
      <c r="K62" s="77"/>
      <c r="L62" s="35">
        <f>VLOOKUP($E$33,'[1]Atomic Scattering'!$P$3:$AM$1203,21,TRUE)</f>
        <v>29.416</v>
      </c>
      <c r="M62">
        <f t="shared" si="13"/>
        <v>31.016000000000002</v>
      </c>
      <c r="N62">
        <f>IF($C62 = 0,L62*[1]Parameters!$G$11,[1]Parameters!$G$11*M62)</f>
        <v>0</v>
      </c>
      <c r="O62" s="77"/>
      <c r="P62" s="35">
        <f>VLOOKUP($E$34,'[1]Atomic Scattering'!$P$3:$AM$1203,21,TRUE)</f>
        <v>27.172000000000001</v>
      </c>
      <c r="Q62">
        <f t="shared" si="14"/>
        <v>28.772000000000002</v>
      </c>
      <c r="R62">
        <f>IF($C62 = 0,P62*[1]Parameters!$G$11,[1]Parameters!$G$11*Q62)</f>
        <v>0</v>
      </c>
      <c r="S62" s="77"/>
    </row>
    <row r="63" spans="1:19" x14ac:dyDescent="0.25">
      <c r="A63" s="36" t="s">
        <v>32</v>
      </c>
      <c r="B63" s="37">
        <f>(IF([1]Parameters!$B$5=[1]Parameters!$K$2,[1]Parameters!$L$2,IF([1]Parameters!$B$5=[1]Parameters!$K$3,[1]Parameters!$L$3,IF([1]Parameters!$B$5=[1]Parameters!$K$4,[1]Parameters!$L$4,IF([1]Parameters!$B$5=[1]Parameters!$K$5,[1]Parameters!$L$5,0)))))/2.4973</f>
        <v>0.61690625875946015</v>
      </c>
      <c r="C63" s="34">
        <f>IF(AND((B63&gt;0.8),(B63&lt;1.6)),VLOOKUP(B63,[1]Δf!$A$2:$T$52,[1]Δf!$V$4,TRUE),IF(B63&lt;0.8,B63,IF(B63&gt;=1.6,1.6,B63)))</f>
        <v>0.61690625875946015</v>
      </c>
      <c r="D63" s="35">
        <f>VLOOKUP($E$31,'[1]Atomic Scattering'!$P$3:$AM$1203,22,TRUE)</f>
        <v>14.772</v>
      </c>
      <c r="E63">
        <f t="shared" si="11"/>
        <v>15.38890625875946</v>
      </c>
      <c r="F63">
        <f>IF($C63 = 0,D63*[1]Parameters!$G$12,[1]Parameters!$G$12*E63)</f>
        <v>9.5411218804308654E-4</v>
      </c>
      <c r="G63" s="77"/>
      <c r="H63" s="35">
        <f>VLOOKUP($E$32,'[1]Atomic Scattering'!$P$3:$AM$1203,22,TRUE)</f>
        <v>11.888</v>
      </c>
      <c r="I63">
        <f t="shared" si="12"/>
        <v>12.50490625875946</v>
      </c>
      <c r="J63">
        <f>IF($C63 = 0,H63*[1]Parameters!$G$12,[1]Parameters!$G$12*I63)</f>
        <v>7.7530418804308652E-4</v>
      </c>
      <c r="K63" s="77"/>
      <c r="L63" s="35">
        <f>VLOOKUP($E$33,'[1]Atomic Scattering'!$P$3:$AM$1203,22,TRUE)</f>
        <v>10.536</v>
      </c>
      <c r="M63">
        <f t="shared" si="13"/>
        <v>11.15290625875946</v>
      </c>
      <c r="N63">
        <f>IF($C63 = 0,L63*[1]Parameters!$G$12,[1]Parameters!$G$12*M63)</f>
        <v>6.9148018804308649E-4</v>
      </c>
      <c r="O63" s="77"/>
      <c r="P63" s="35">
        <f>VLOOKUP($E$34,'[1]Atomic Scattering'!$P$3:$AM$1203,22,TRUE)</f>
        <v>9.6120000000000001</v>
      </c>
      <c r="Q63">
        <f t="shared" si="14"/>
        <v>10.22890625875946</v>
      </c>
      <c r="R63">
        <f>IF($C63 = 0,P63*[1]Parameters!$G$12,[1]Parameters!$G$12*Q63)</f>
        <v>6.3419218804308653E-4</v>
      </c>
      <c r="S63" s="77"/>
    </row>
    <row r="64" spans="1:19" x14ac:dyDescent="0.25">
      <c r="A64" s="36" t="s">
        <v>33</v>
      </c>
      <c r="B64" s="37">
        <f>(IF([1]Parameters!$B$5=[1]Parameters!$K$2,[1]Parameters!$L$2,IF([1]Parameters!$B$5=[1]Parameters!$K$3,[1]Parameters!$L$3,IF([1]Parameters!$B$5=[1]Parameters!$K$4,[1]Parameters!$L$4,IF([1]Parameters!$B$5=[1]Parameters!$K$5,[1]Parameters!$L$5,0)))))/2.26902</f>
        <v>0.67897153837339475</v>
      </c>
      <c r="C64" s="34">
        <f>IF(AND((B64&gt;0.8),(B64&lt;1.6)),VLOOKUP(B64,[1]Δf!$A$2:$T$52,[1]Δf!$V$4,TRUE),IF(B64&lt;0.8,B64,IF(B64&gt;=1.6,1.6,B64)))</f>
        <v>0.67897153837339475</v>
      </c>
      <c r="D64" s="35">
        <f>VLOOKUP($E$31,'[1]Atomic Scattering'!$P$3:$AM$1203,23,TRUE)</f>
        <v>15.608000000000001</v>
      </c>
      <c r="E64">
        <f t="shared" si="11"/>
        <v>16.286971538373397</v>
      </c>
      <c r="F64">
        <f>IF($C64 = 0,D64*[1]Parameters!$G$13,[1]Parameters!$G$13*E64)</f>
        <v>1.6286971538373399E-2</v>
      </c>
      <c r="G64" s="77"/>
      <c r="H64" s="35">
        <f>VLOOKUP($E$32,'[1]Atomic Scattering'!$P$3:$AM$1203,23,TRUE)</f>
        <v>12.54</v>
      </c>
      <c r="I64">
        <f t="shared" si="12"/>
        <v>13.218971538373394</v>
      </c>
      <c r="J64">
        <f>IF($C64 = 0,H64*[1]Parameters!$G$13,[1]Parameters!$G$13*I64)</f>
        <v>1.3218971538373394E-2</v>
      </c>
      <c r="K64" s="77"/>
      <c r="L64" s="35">
        <f>VLOOKUP($E$33,'[1]Atomic Scattering'!$P$3:$AM$1203,23,TRUE)</f>
        <v>11.135999999999999</v>
      </c>
      <c r="M64">
        <f t="shared" si="13"/>
        <v>11.814971538373394</v>
      </c>
      <c r="N64">
        <f>IF($C64 = 0,L64*[1]Parameters!$G$13,[1]Parameters!$G$13*M64)</f>
        <v>1.1814971538373393E-2</v>
      </c>
      <c r="O64" s="77"/>
      <c r="P64" s="35">
        <f>VLOOKUP($E$34,'[1]Atomic Scattering'!$P$3:$AM$1203,23,TRUE)</f>
        <v>10.212</v>
      </c>
      <c r="Q64">
        <f t="shared" si="14"/>
        <v>10.890971538373394</v>
      </c>
      <c r="R64">
        <f>IF($C64 = 0,P64*[1]Parameters!$G$13,[1]Parameters!$G$13*Q64)</f>
        <v>1.0890971538373394E-2</v>
      </c>
      <c r="S64" s="77"/>
    </row>
    <row r="65" spans="1:23" x14ac:dyDescent="0.25">
      <c r="A65" s="38" t="s">
        <v>109</v>
      </c>
      <c r="B65" s="39">
        <f>(IF([1]Parameters!$B$5=[1]Parameters!$K$2,[1]Parameters!$L$2,IF([1]Parameters!$B$5=[1]Parameters!$K$3,[1]Parameters!$L$3,IF([1]Parameters!$B$5=[1]Parameters!$K$4,[1]Parameters!$L$4,IF([1]Parameters!$B$5=[1]Parameters!$K$5,[1]Parameters!$L$5,0)))))/0.68877</f>
        <v>2.2367408568898179</v>
      </c>
      <c r="C65" s="34">
        <f>IF(AND((B65&gt;0.8),(B65&lt;1.6)),VLOOKUP(B65,[1]Δf!$A$2:$T$52,[1]Δf!$V$4,TRUE),IF(B65&lt;0.8,B65,IF(B65&gt;=1.6,1.6,B65)))</f>
        <v>1.6</v>
      </c>
      <c r="D65" s="40">
        <f>VLOOKUP($E$31,'[1]Atomic Scattering'!$P$3:$AM$1203,24,TRUE)</f>
        <v>29.263999999999999</v>
      </c>
      <c r="E65" s="41">
        <f t="shared" si="11"/>
        <v>30.864000000000001</v>
      </c>
      <c r="F65" s="41">
        <f>IF($C65 = 0,D65*[1]Parameters!$I$3,[1]Parameters!$I$3*E65)</f>
        <v>0</v>
      </c>
      <c r="G65" s="78"/>
      <c r="H65" s="40">
        <f>VLOOKUP($E$32,'[1]Atomic Scattering'!$P$3:$AM$1203,24,TRUE)</f>
        <v>24.128</v>
      </c>
      <c r="I65" s="41">
        <f t="shared" si="12"/>
        <v>25.728000000000002</v>
      </c>
      <c r="J65" s="41">
        <f>IF($C65 = 0,H65*[1]Parameters!$I$3,[1]Parameters!$I$3*I65)</f>
        <v>0</v>
      </c>
      <c r="K65" s="78"/>
      <c r="L65" s="40">
        <f>VLOOKUP($E$33,'[1]Atomic Scattering'!$P$3:$AM$1203,24,TRUE)</f>
        <v>21.475999999999999</v>
      </c>
      <c r="M65" s="41">
        <f t="shared" si="13"/>
        <v>23.076000000000001</v>
      </c>
      <c r="N65" s="41">
        <f>IF($C65 = 0,L65*[1]Parameters!$I$3,[1]Parameters!$I$3*M65)</f>
        <v>0</v>
      </c>
      <c r="O65" s="78"/>
      <c r="P65" s="40">
        <f>VLOOKUP($E$34,'[1]Atomic Scattering'!$P$3:$AM$1203,24,TRUE)</f>
        <v>19.891999999999999</v>
      </c>
      <c r="Q65" s="41">
        <f t="shared" si="14"/>
        <v>21.492000000000001</v>
      </c>
      <c r="R65" s="41">
        <f>IF($C65 = 0,P65*[1]Parameters!$I$3,[1]Parameters!$I$3*Q65)</f>
        <v>0</v>
      </c>
      <c r="S65" s="78"/>
    </row>
    <row r="67" spans="1:23" x14ac:dyDescent="0.25">
      <c r="A67" s="83" t="s">
        <v>110</v>
      </c>
      <c r="B67" s="84"/>
      <c r="C67" s="84"/>
      <c r="D67" s="84"/>
      <c r="E67" s="84"/>
      <c r="F67" s="84"/>
      <c r="G67" s="84"/>
      <c r="H67" s="84"/>
      <c r="I67" s="84"/>
      <c r="J67" s="84"/>
      <c r="K67" s="84"/>
      <c r="L67" s="84"/>
      <c r="M67" s="84"/>
      <c r="N67" s="84"/>
      <c r="O67" s="84"/>
      <c r="P67" s="84"/>
      <c r="Q67" s="84"/>
      <c r="R67" s="84"/>
      <c r="S67" s="85"/>
      <c r="T67" s="66"/>
      <c r="U67" s="66"/>
      <c r="V67" s="66"/>
      <c r="W67" s="66"/>
    </row>
    <row r="68" spans="1:23" x14ac:dyDescent="0.25">
      <c r="A68" s="81" t="s">
        <v>90</v>
      </c>
      <c r="B68" s="81" t="s">
        <v>111</v>
      </c>
      <c r="C68" s="81" t="s">
        <v>92</v>
      </c>
      <c r="D68" s="73" t="s">
        <v>112</v>
      </c>
      <c r="E68" s="74"/>
      <c r="F68" s="74"/>
      <c r="G68" s="75"/>
      <c r="H68" s="73" t="s">
        <v>113</v>
      </c>
      <c r="I68" s="74"/>
      <c r="J68" s="74"/>
      <c r="K68" s="75"/>
      <c r="L68" s="73" t="s">
        <v>114</v>
      </c>
      <c r="M68" s="74"/>
      <c r="N68" s="74"/>
      <c r="O68" s="75"/>
      <c r="P68" s="73" t="s">
        <v>115</v>
      </c>
      <c r="Q68" s="74"/>
      <c r="R68" s="74"/>
      <c r="S68" s="75"/>
      <c r="T68" s="68" t="s">
        <v>130</v>
      </c>
      <c r="U68" s="67"/>
      <c r="V68" s="67"/>
      <c r="W68" s="67"/>
    </row>
    <row r="69" spans="1:23" x14ac:dyDescent="0.25">
      <c r="A69" s="82"/>
      <c r="B69" s="82"/>
      <c r="C69" s="82"/>
      <c r="D69" s="42" t="s">
        <v>97</v>
      </c>
      <c r="E69" s="43" t="s">
        <v>98</v>
      </c>
      <c r="F69" s="43" t="s">
        <v>99</v>
      </c>
      <c r="G69" s="44" t="s">
        <v>100</v>
      </c>
      <c r="H69" s="42" t="s">
        <v>97</v>
      </c>
      <c r="I69" s="43" t="s">
        <v>98</v>
      </c>
      <c r="J69" s="43" t="s">
        <v>99</v>
      </c>
      <c r="K69" s="44" t="s">
        <v>100</v>
      </c>
      <c r="L69" s="40" t="s">
        <v>97</v>
      </c>
      <c r="M69" s="41" t="s">
        <v>98</v>
      </c>
      <c r="N69" s="41" t="s">
        <v>99</v>
      </c>
      <c r="O69" s="45" t="s">
        <v>100</v>
      </c>
      <c r="P69" s="40" t="s">
        <v>97</v>
      </c>
      <c r="Q69" s="41" t="s">
        <v>98</v>
      </c>
      <c r="R69" s="41" t="s">
        <v>99</v>
      </c>
      <c r="S69" s="45" t="s">
        <v>100</v>
      </c>
      <c r="T69" s="40" t="s">
        <v>97</v>
      </c>
      <c r="U69" s="41" t="s">
        <v>98</v>
      </c>
      <c r="V69" s="41" t="s">
        <v>99</v>
      </c>
      <c r="W69" s="45" t="s">
        <v>100</v>
      </c>
    </row>
    <row r="70" spans="1:23" x14ac:dyDescent="0.25">
      <c r="A70" s="37" t="s">
        <v>21</v>
      </c>
      <c r="B70" s="33">
        <f>(IF([1]Parameters!$B$5=[1]Parameters!$K$2,[1]Parameters!$L$2,IF([1]Parameters!$B$5=[1]Parameters!$K$3,[1]Parameters!$L$3,IF([1]Parameters!$B$5=[1]Parameters!$K$4,[1]Parameters!$L$4,IF([1]Parameters!$B$5=[1]Parameters!$K$5,[1]Parameters!$L$5,0)))))/7.9511</f>
        <v>0.19375935405164063</v>
      </c>
      <c r="C70" s="34">
        <f>IF(AND((B70&gt;0.8),(B70&lt;1.6)),VLOOKUP(B70,[1]Δf!$A$2:$T$52,[1]Δf!$V$4,TRUE),IF(B70&lt;0.8,B70,IF(B70&gt;=1.6,1.6,B70)))</f>
        <v>0.19375935405164063</v>
      </c>
      <c r="D70" s="35">
        <f>VLOOKUP($E$35,'[1]Atomic Scattering'!$P$3:$AM$1203,2,TRUE)</f>
        <v>8.4339999999999993</v>
      </c>
      <c r="E70">
        <f t="shared" ref="E70:E92" si="15">D70+$C70</f>
        <v>8.6277593540516406</v>
      </c>
      <c r="F70">
        <f>IF($C70 = 0,D70*[1]Parameters!$E$3,[1]Parameters!$E$3*E70)</f>
        <v>1.9843846514318773E-2</v>
      </c>
      <c r="G70" s="76">
        <f>SUM(F70:F92)</f>
        <v>16.491614160455434</v>
      </c>
      <c r="H70" s="35">
        <f>VLOOKUP($E$36,'[1]Atomic Scattering'!$P$3:$AM$1203,2,TRUE)</f>
        <v>8.0259999999999998</v>
      </c>
      <c r="I70">
        <f t="shared" ref="I70:I92" si="16">H70+$C70</f>
        <v>8.2197593540516412</v>
      </c>
      <c r="J70">
        <f>IF($C70 = 0,H70*[1]Parameters!$E$3,[1]Parameters!$E$3*I70)</f>
        <v>1.8905446514318774E-2</v>
      </c>
      <c r="K70" s="76">
        <f>SUM(J70:J92)</f>
        <v>15.378551196455437</v>
      </c>
      <c r="L70" s="35">
        <f>VLOOKUP($E$37,'[1]Atomic Scattering'!$P$3:$AM$1203,2,TRUE)</f>
        <v>6.6920000000000002</v>
      </c>
      <c r="M70">
        <f t="shared" ref="M70:M92" si="17">L70+$C70</f>
        <v>6.8857593540516406</v>
      </c>
      <c r="N70">
        <f>IF($C70 = 0,L70*[1]Parameters!$E$3,[1]Parameters!$E$3*M70)</f>
        <v>1.5837246514318774E-2</v>
      </c>
      <c r="O70" s="76">
        <f>SUM(N70:N92)</f>
        <v>12.547348486455434</v>
      </c>
      <c r="P70" s="35">
        <f>VLOOKUP($E$38,'[1]Atomic Scattering'!$P$3:$AM$1203,2,TRUE)</f>
        <v>5.94</v>
      </c>
      <c r="Q70" s="4">
        <f>P70+$C70</f>
        <v>6.1337593540516409</v>
      </c>
      <c r="R70">
        <f>IF($C70 = 0,P70*[1]Parameters!$E$3,[1]Parameters!$E$3*Q70)</f>
        <v>1.4107646514318773E-2</v>
      </c>
      <c r="S70" s="76">
        <f>SUM(R70:R92)</f>
        <v>11.371271678455432</v>
      </c>
      <c r="T70">
        <f>VLOOKUP($E$39,'Atomic Scattering'!$P$3:$AM$1203,2,TRUE)</f>
        <v>5.7089999999999996</v>
      </c>
      <c r="U70" s="4">
        <f>T70+C70</f>
        <v>5.9027593540516401</v>
      </c>
      <c r="V70">
        <f>IF($C70 = 0,T70*[1]Parameters!$E$3,[1]Parameters!$E$3*U70)</f>
        <v>1.3576346514318771E-2</v>
      </c>
      <c r="W70" s="69">
        <f>SUM(V70:V92)</f>
        <v>11.022895832455434</v>
      </c>
    </row>
    <row r="71" spans="1:23" x14ac:dyDescent="0.25">
      <c r="A71" s="37" t="s">
        <v>101</v>
      </c>
      <c r="B71" s="37">
        <f>(IF([1]Parameters!$B$5=[1]Parameters!$K$2,[1]Parameters!$L$2,IF([1]Parameters!$B$5=[1]Parameters!$K$3,[1]Parameters!$L$3,IF([1]Parameters!$B$5=[1]Parameters!$K$4,[1]Parameters!$L$4,IF([1]Parameters!$B$5=[1]Parameters!$K$5,[1]Parameters!$L$5,0)))))/1.045</f>
        <v>1.4742583732057417</v>
      </c>
      <c r="C71" s="34">
        <f>IF(AND((B71&gt;0.8),(B71&lt;1.6)),VLOOKUP(B71,[1]Δf!$A$2:$T$52,[1]Δf!$V$4,TRUE),IF(B71&lt;0.8,B71,IF(B71&gt;=1.6,1.6,B71)))</f>
        <v>-1.63</v>
      </c>
      <c r="D71" s="35">
        <f>VLOOKUP($E$35,'[1]Atomic Scattering'!$P$3:$AM$1203,3,TRUE)</f>
        <v>23.193999999999999</v>
      </c>
      <c r="E71">
        <f t="shared" si="15"/>
        <v>21.564</v>
      </c>
      <c r="F71">
        <f>IF($C71 = 0,D71*[1]Parameters!$E$4,[1]Parameters!$E$4*E71)</f>
        <v>0</v>
      </c>
      <c r="G71" s="77"/>
      <c r="H71" s="35">
        <f>VLOOKUP($E$36,'[1]Atomic Scattering'!$P$3:$AM$1203,3,TRUE)</f>
        <v>21.765999999999998</v>
      </c>
      <c r="I71">
        <f t="shared" si="16"/>
        <v>20.135999999999999</v>
      </c>
      <c r="J71">
        <f>IF($C71 = 0,H71*[1]Parameters!$E$4,[1]Parameters!$E$4*I71)</f>
        <v>0</v>
      </c>
      <c r="K71" s="77"/>
      <c r="L71" s="35">
        <f>VLOOKUP($E$37,'[1]Atomic Scattering'!$P$3:$AM$1203,3,TRUE)</f>
        <v>17.948</v>
      </c>
      <c r="M71">
        <f t="shared" si="17"/>
        <v>16.318000000000001</v>
      </c>
      <c r="N71">
        <f>IF($C71 = 0,L71*[1]Parameters!$E$4,[1]Parameters!$E$4*M71)</f>
        <v>0</v>
      </c>
      <c r="O71" s="77"/>
      <c r="P71" s="35">
        <f>VLOOKUP($E$38,'[1]Atomic Scattering'!$P$3:$AM$1203,3,TRUE)</f>
        <v>16.440000000000001</v>
      </c>
      <c r="Q71" s="4">
        <f>P71+$C71</f>
        <v>14.810000000000002</v>
      </c>
      <c r="R71" s="5">
        <f>IF($C71 = 0,P71*[1]Parameters!$E$4,[1]Parameters!$E$4*Q71)</f>
        <v>0</v>
      </c>
      <c r="S71" s="77"/>
      <c r="T71">
        <f>VLOOKUP($E$39,'Atomic Scattering'!$P$3:$AM$1203,3,TRUE)</f>
        <v>15.999000000000001</v>
      </c>
      <c r="U71" s="4">
        <f t="shared" ref="U71:U92" si="18">T71+C71</f>
        <v>14.369</v>
      </c>
      <c r="V71">
        <f>IF($C71 = 0,T71*[1]Parameters!$E$4,[1]Parameters!$E$4*U71)</f>
        <v>0</v>
      </c>
      <c r="W71" s="67"/>
    </row>
    <row r="72" spans="1:23" x14ac:dyDescent="0.25">
      <c r="A72" s="37" t="s">
        <v>102</v>
      </c>
      <c r="B72" s="37"/>
      <c r="C72" s="34">
        <f>IF(AND((B72&gt;0.8),(B72&lt;1.6)),VLOOKUP(B72,[1]Δf!$A$2:$T$52,[1]Δf!$V$4,TRUE),IF(B72&lt;0.8,B72,IF(B72&gt;=1.6,1.6,B72)))</f>
        <v>0</v>
      </c>
      <c r="D72" s="35">
        <f>VLOOKUP($E$35,'[1]Atomic Scattering'!$P$3:$AM$1203,4,TRUE)</f>
        <v>2.1850000000000001</v>
      </c>
      <c r="E72">
        <f t="shared" si="15"/>
        <v>2.1850000000000001</v>
      </c>
      <c r="F72">
        <f>IF($C72 = 0,D72*[1]Parameters!$E$5,[1]Parameters!$E$5*E72)</f>
        <v>0</v>
      </c>
      <c r="G72" s="77"/>
      <c r="H72" s="35">
        <f>VLOOKUP($E$36,'[1]Atomic Scattering'!$P$3:$AM$1203,4,TRUE)</f>
        <v>2.0150000000000001</v>
      </c>
      <c r="I72">
        <f t="shared" si="16"/>
        <v>2.0150000000000001</v>
      </c>
      <c r="J72">
        <f>IF($C72 = 0,H72*[1]Parameters!$E$5,[1]Parameters!$E$5*I72)</f>
        <v>0</v>
      </c>
      <c r="K72" s="77"/>
      <c r="L72" s="35">
        <f>VLOOKUP($E$37,'[1]Atomic Scattering'!$P$3:$AM$1203,4,TRUE)</f>
        <v>1.716</v>
      </c>
      <c r="M72">
        <f t="shared" si="17"/>
        <v>1.716</v>
      </c>
      <c r="N72">
        <f>IF($C72 = 0,L72*[1]Parameters!$E$5,[1]Parameters!$E$5*M72)</f>
        <v>0</v>
      </c>
      <c r="O72" s="77"/>
      <c r="P72" s="35">
        <f>VLOOKUP($E$38,'[1]Atomic Scattering'!$P$3:$AM$1203,4,TRUE)</f>
        <v>1.58</v>
      </c>
      <c r="Q72">
        <f t="shared" ref="Q72:Q92" si="19">P72+$C72</f>
        <v>1.58</v>
      </c>
      <c r="R72" s="5">
        <f>IF($C72 = 0,P72*[1]Parameters!$E$5,[1]Parameters!$E$5*Q72)</f>
        <v>0</v>
      </c>
      <c r="S72" s="77"/>
      <c r="T72">
        <f>VLOOKUP($E$39,'Atomic Scattering'!$P$3:$AM$1203,4,TRUE)</f>
        <v>1.538</v>
      </c>
      <c r="U72" s="4">
        <f t="shared" si="18"/>
        <v>1.538</v>
      </c>
      <c r="V72">
        <f>IF($C72 = 0,T72*[1]Parameters!$E$5,[1]Parameters!$E$5*U72)</f>
        <v>0</v>
      </c>
      <c r="W72" s="67"/>
    </row>
    <row r="73" spans="1:23" x14ac:dyDescent="0.25">
      <c r="A73" s="37" t="s">
        <v>103</v>
      </c>
      <c r="B73" s="37">
        <f>(IF([1]Parameters!$B$5=[1]Parameters!$K$2,[1]Parameters!$L$2,IF([1]Parameters!$B$5=[1]Parameters!$K$3,[1]Parameters!$L$3,IF([1]Parameters!$B$5=[1]Parameters!$K$4,[1]Parameters!$L$4,IF([1]Parameters!$B$5=[1]Parameters!$K$5,[1]Parameters!$L$5,0)))))/0.13706</f>
        <v>11.240332701006858</v>
      </c>
      <c r="C73" s="34">
        <f>IF(AND((B73&gt;0.8),(B73&lt;1.6)),VLOOKUP(B73,[1]Δf!$A$2:$T$52,[1]Δf!$V$4,TRUE),IF(B73&lt;0.8,B73,IF(B73&gt;=1.6,1.6,B73)))</f>
        <v>1.6</v>
      </c>
      <c r="D73" s="35">
        <f>VLOOKUP($E$35,'[1]Atomic Scattering'!$P$3:$AM$1203,5,TRUE)</f>
        <v>64.959999999999994</v>
      </c>
      <c r="E73">
        <f t="shared" si="15"/>
        <v>66.559999999999988</v>
      </c>
      <c r="F73">
        <f>IF($C73 = 0,D73*[1]Parameters!$E$6,[1]Parameters!$E$6*E73)</f>
        <v>0</v>
      </c>
      <c r="G73" s="77"/>
      <c r="H73" s="35">
        <f>VLOOKUP($E$36,'[1]Atomic Scattering'!$P$3:$AM$1203,5,TRUE)</f>
        <v>62.24</v>
      </c>
      <c r="I73">
        <f t="shared" si="16"/>
        <v>63.84</v>
      </c>
      <c r="J73">
        <f>IF($C73 = 0,H73*[1]Parameters!$E$6,[1]Parameters!$E$6*I73)</f>
        <v>0</v>
      </c>
      <c r="K73" s="77"/>
      <c r="L73" s="35">
        <f>VLOOKUP($E$37,'[1]Atomic Scattering'!$P$3:$AM$1203,5,TRUE)</f>
        <v>53.316000000000003</v>
      </c>
      <c r="M73">
        <f t="shared" si="17"/>
        <v>54.916000000000004</v>
      </c>
      <c r="N73">
        <f>IF($C73 = 0,L73*[1]Parameters!$E$6,[1]Parameters!$E$6*M73)</f>
        <v>0</v>
      </c>
      <c r="O73" s="77"/>
      <c r="P73" s="35">
        <f>VLOOKUP($E$38,'[1]Atomic Scattering'!$P$3:$AM$1203,5,TRUE)</f>
        <v>48.92</v>
      </c>
      <c r="Q73">
        <f t="shared" si="19"/>
        <v>50.52</v>
      </c>
      <c r="R73" s="5">
        <f>IF($C73 = 0,P73*[1]Parameters!$E$6,[1]Parameters!$E$6*Q73)</f>
        <v>0</v>
      </c>
      <c r="S73" s="77"/>
      <c r="T73">
        <f>VLOOKUP($E$39,'Atomic Scattering'!$P$3:$AM$1203,5,TRUE)</f>
        <v>47.597000000000001</v>
      </c>
      <c r="U73" s="4">
        <f t="shared" si="18"/>
        <v>49.197000000000003</v>
      </c>
      <c r="V73">
        <f>IF($C73 = 0,T73*[1]Parameters!$E$6,[1]Parameters!$E$6*U73)</f>
        <v>0</v>
      </c>
      <c r="W73" s="67"/>
    </row>
    <row r="74" spans="1:23" x14ac:dyDescent="0.25">
      <c r="A74" s="37" t="s">
        <v>22</v>
      </c>
      <c r="B74" s="37"/>
      <c r="C74" s="34">
        <f>IF(AND((B74&gt;0.8),(B74&lt;1.6)),VLOOKUP(B74,[1]Δf!$A$2:$T$52,[1]Δf!$V$4,TRUE),IF(B74&lt;0.8,B74,IF(B74&gt;=1.6,1.6,B74)))</f>
        <v>0</v>
      </c>
      <c r="D74" s="35">
        <f>VLOOKUP($E$35,'[1]Atomic Scattering'!$P$3:$AM$1203,6,TRUE)</f>
        <v>2.6560000000000001</v>
      </c>
      <c r="E74">
        <f t="shared" si="15"/>
        <v>2.6560000000000001</v>
      </c>
      <c r="F74">
        <f>IF($C74 = 0,D74*[1]Parameters!$E$7,[1]Parameters!$E$7*E74)</f>
        <v>7.9679999999999996E-4</v>
      </c>
      <c r="G74" s="77"/>
      <c r="H74" s="35">
        <f>VLOOKUP($E$36,'[1]Atomic Scattering'!$P$3:$AM$1203,6,TRUE)</f>
        <v>2.3839999999999999</v>
      </c>
      <c r="I74">
        <f t="shared" si="16"/>
        <v>2.3839999999999999</v>
      </c>
      <c r="J74">
        <f>IF($C74 = 0,H74*[1]Parameters!$E$7,[1]Parameters!$E$7*I74)</f>
        <v>7.1519999999999993E-4</v>
      </c>
      <c r="K74" s="77"/>
      <c r="L74" s="35">
        <f>VLOOKUP($E$37,'[1]Atomic Scattering'!$P$3:$AM$1203,6,TRUE)</f>
        <v>1.9239999999999999</v>
      </c>
      <c r="M74">
        <f t="shared" si="17"/>
        <v>1.9239999999999999</v>
      </c>
      <c r="N74">
        <f>IF($C74 = 0,L74*[1]Parameters!$E$7,[1]Parameters!$E$7*M74)</f>
        <v>5.7719999999999994E-4</v>
      </c>
      <c r="O74" s="77"/>
      <c r="P74" s="35">
        <f>VLOOKUP($E$38,'[1]Atomic Scattering'!$P$3:$AM$1203,6,TRUE)</f>
        <v>1.78</v>
      </c>
      <c r="Q74">
        <f t="shared" si="19"/>
        <v>1.78</v>
      </c>
      <c r="R74">
        <f>IF($C74 = 0,P74*[1]Parameters!$E$7,[1]Parameters!$E$7*Q74)</f>
        <v>5.3399999999999997E-4</v>
      </c>
      <c r="S74" s="77"/>
      <c r="T74">
        <f>VLOOKUP($E$39,'Atomic Scattering'!$P$3:$AM$1203,6,TRUE)</f>
        <v>1.738</v>
      </c>
      <c r="U74" s="4">
        <f t="shared" si="18"/>
        <v>1.738</v>
      </c>
      <c r="V74">
        <f>IF($C74 = 0,T74*[1]Parameters!$E$7,[1]Parameters!$E$7*U74)</f>
        <v>5.2139999999999999E-4</v>
      </c>
      <c r="W74" s="67"/>
    </row>
    <row r="75" spans="1:23" x14ac:dyDescent="0.25">
      <c r="A75" s="37" t="s">
        <v>20</v>
      </c>
      <c r="B75" s="37">
        <f>(IF([1]Parameters!$B$5=[1]Parameters!$K$2,[1]Parameters!$L$2,IF([1]Parameters!$B$5=[1]Parameters!$K$3,[1]Parameters!$L$3,IF([1]Parameters!$B$5=[1]Parameters!$K$4,[1]Parameters!$L$4,IF([1]Parameters!$B$5=[1]Parameters!$K$5,[1]Parameters!$L$5,0)))))/2.07012</f>
        <v>0.74420806523293326</v>
      </c>
      <c r="C75" s="34">
        <f>IF(AND((B75&gt;0.8),(B75&lt;1.6)),VLOOKUP(B75,[1]Δf!$A$2:$T$52,[1]Δf!$V$4,TRUE),IF(B75&lt;0.8,B75,IF(B75&gt;=1.6,1.6,B75)))</f>
        <v>0.74420806523293326</v>
      </c>
      <c r="D75" s="35">
        <f>VLOOKUP($E$35,'[1]Atomic Scattering'!$P$3:$AM$1203,7,TRUE)</f>
        <v>16.024000000000001</v>
      </c>
      <c r="E75">
        <f t="shared" si="15"/>
        <v>16.768208065232933</v>
      </c>
      <c r="F75">
        <f>IF($C75 = 0,D75*[1]Parameters!$E$8,[1]Parameters!$E$8*E75)</f>
        <v>3.2832151391726083</v>
      </c>
      <c r="G75" s="77"/>
      <c r="H75" s="35">
        <f>VLOOKUP($E$36,'[1]Atomic Scattering'!$P$3:$AM$1203,7,TRUE)</f>
        <v>14.936</v>
      </c>
      <c r="I75">
        <f t="shared" si="16"/>
        <v>15.680208065232932</v>
      </c>
      <c r="J75">
        <f>IF($C75 = 0,H75*[1]Parameters!$E$8,[1]Parameters!$E$8*I75)</f>
        <v>3.0701847391726083</v>
      </c>
      <c r="K75" s="77"/>
      <c r="L75" s="35">
        <f>VLOOKUP($E$37,'[1]Atomic Scattering'!$P$3:$AM$1203,7,TRUE)</f>
        <v>12.268000000000001</v>
      </c>
      <c r="M75">
        <f t="shared" si="17"/>
        <v>13.012208065232933</v>
      </c>
      <c r="N75">
        <f>IF($C75 = 0,L75*[1]Parameters!$E$8,[1]Parameters!$E$8*M75)</f>
        <v>2.5477903391726082</v>
      </c>
      <c r="O75" s="77"/>
      <c r="P75" s="35">
        <f>VLOOKUP($E$38,'[1]Atomic Scattering'!$P$3:$AM$1203,7,TRUE)</f>
        <v>11.2</v>
      </c>
      <c r="Q75">
        <f t="shared" si="19"/>
        <v>11.944208065232932</v>
      </c>
      <c r="R75">
        <f>IF($C75 = 0,P75*[1]Parameters!$E$8,[1]Parameters!$E$8*Q75)</f>
        <v>2.338675939172608</v>
      </c>
      <c r="S75" s="77"/>
      <c r="T75">
        <f>VLOOKUP($E$39,'Atomic Scattering'!$P$3:$AM$1203,7,TRUE)</f>
        <v>10.885</v>
      </c>
      <c r="U75" s="4">
        <f t="shared" si="18"/>
        <v>11.629208065232934</v>
      </c>
      <c r="V75">
        <f>IF($C75 = 0,T75*[1]Parameters!$E$8,[1]Parameters!$E$8*U75)</f>
        <v>2.2769989391726084</v>
      </c>
      <c r="W75" s="67"/>
    </row>
    <row r="76" spans="1:23" x14ac:dyDescent="0.25">
      <c r="A76" s="37" t="s">
        <v>23</v>
      </c>
      <c r="B76" s="37">
        <f>(IF([1]Parameters!$B$5=[1]Parameters!$K$2,[1]Parameters!$L$2,IF([1]Parameters!$B$5=[1]Parameters!$K$3,[1]Parameters!$L$3,IF([1]Parameters!$B$5=[1]Parameters!$K$4,[1]Parameters!$L$4,IF([1]Parameters!$B$5=[1]Parameters!$K$5,[1]Parameters!$L$5,0)))))/1.38043</f>
        <v>1.1160290634077787</v>
      </c>
      <c r="C76" s="34">
        <f>IF(AND((B76&gt;0.8),(B76&lt;1.6)),VLOOKUP(B76,[1]Δf!$A$2:$T$52,[1]Δf!$V$4,TRUE),IF(B76&lt;0.8,B76,IF(B76&gt;=1.6,1.6,B76)))</f>
        <v>-2.41</v>
      </c>
      <c r="D76" s="35">
        <f>VLOOKUP($E$35,'[1]Atomic Scattering'!$P$3:$AM$1203,8,TRUE)</f>
        <v>20.009</v>
      </c>
      <c r="E76">
        <f t="shared" si="15"/>
        <v>17.599</v>
      </c>
      <c r="F76">
        <f>IF($C76 = 0,D76*[1]Parameters!$E$9,[1]Parameters!$E$9*E76)</f>
        <v>5.1037099999999995E-2</v>
      </c>
      <c r="G76" s="77"/>
      <c r="H76" s="35">
        <f>VLOOKUP($E$36,'[1]Atomic Scattering'!$P$3:$AM$1203,8,TRUE)</f>
        <v>18.751000000000001</v>
      </c>
      <c r="I76">
        <f t="shared" si="16"/>
        <v>16.341000000000001</v>
      </c>
      <c r="J76">
        <f>IF($C76 = 0,H76*[1]Parameters!$E$9,[1]Parameters!$E$9*I76)</f>
        <v>4.7388899999999998E-2</v>
      </c>
      <c r="K76" s="77"/>
      <c r="L76" s="35">
        <f>VLOOKUP($E$37,'[1]Atomic Scattering'!$P$3:$AM$1203,8,TRUE)</f>
        <v>15.416</v>
      </c>
      <c r="M76">
        <f t="shared" si="17"/>
        <v>13.006</v>
      </c>
      <c r="N76">
        <f>IF($C76 = 0,L76*[1]Parameters!$E$9,[1]Parameters!$E$9*M76)</f>
        <v>3.7717399999999998E-2</v>
      </c>
      <c r="O76" s="77"/>
      <c r="P76" s="35">
        <f>VLOOKUP($E$38,'[1]Atomic Scattering'!$P$3:$AM$1203,8,TRUE)</f>
        <v>14.06</v>
      </c>
      <c r="Q76">
        <f t="shared" si="19"/>
        <v>11.65</v>
      </c>
      <c r="R76">
        <f>IF($C76 = 0,P76*[1]Parameters!$E$9,[1]Parameters!$E$9*Q76)</f>
        <v>3.3784999999999996E-2</v>
      </c>
      <c r="S76" s="77"/>
      <c r="T76">
        <f>VLOOKUP($E$39,'Atomic Scattering'!$P$3:$AM$1203,8,TRUE)</f>
        <v>13.661</v>
      </c>
      <c r="U76" s="4">
        <f t="shared" si="18"/>
        <v>11.250999999999999</v>
      </c>
      <c r="V76">
        <f>IF($C76 = 0,T76*[1]Parameters!$E$9,[1]Parameters!$E$9*U76)</f>
        <v>3.2627899999999994E-2</v>
      </c>
      <c r="W76" s="67"/>
    </row>
    <row r="77" spans="1:23" x14ac:dyDescent="0.25">
      <c r="A77" s="37" t="s">
        <v>104</v>
      </c>
      <c r="B77" s="37">
        <f>(IF([1]Parameters!$B$5=[1]Parameters!$K$2,[1]Parameters!$L$2,IF([1]Parameters!$B$5=[1]Parameters!$K$3,[1]Parameters!$L$3,IF([1]Parameters!$B$5=[1]Parameters!$K$4,[1]Parameters!$L$4,IF([1]Parameters!$B$5=[1]Parameters!$K$5,[1]Parameters!$L$5,0)))))/1.74334</f>
        <v>0.88370598965204727</v>
      </c>
      <c r="C77" s="34">
        <f>IF(AND((B77&gt;0.8),(B77&lt;1.6)),VLOOKUP(B77,[1]Δf!$A$2:$T$52,[1]Δf!$V$4,TRUE),IF(B77&lt;0.8,B77,IF(B77&gt;=1.6,1.6,B77)))</f>
        <v>-0.97</v>
      </c>
      <c r="D77" s="35">
        <f>VLOOKUP($E$35,'[1]Atomic Scattering'!$P$3:$AM$1203,9,TRUE)</f>
        <v>17.481000000000002</v>
      </c>
      <c r="E77">
        <f t="shared" si="15"/>
        <v>16.511000000000003</v>
      </c>
      <c r="F77">
        <f>IF($C77 = 0,D77*[1]Parameters!$E$10,[1]Parameters!$E$10*E77)</f>
        <v>11.943429982000003</v>
      </c>
      <c r="G77" s="77"/>
      <c r="H77" s="35">
        <f>VLOOKUP($E$36,'[1]Atomic Scattering'!$P$3:$AM$1203,9,TRUE)</f>
        <v>16.359000000000002</v>
      </c>
      <c r="I77">
        <f t="shared" si="16"/>
        <v>15.389000000000001</v>
      </c>
      <c r="J77">
        <f>IF($C77 = 0,H77*[1]Parameters!$E$10,[1]Parameters!$E$10*I77)</f>
        <v>11.131817818000002</v>
      </c>
      <c r="K77" s="77"/>
      <c r="L77" s="35">
        <f>VLOOKUP($E$37,'[1]Atomic Scattering'!$P$3:$AM$1203,9,TRUE)</f>
        <v>13.484</v>
      </c>
      <c r="M77">
        <f t="shared" si="17"/>
        <v>12.513999999999999</v>
      </c>
      <c r="N77">
        <f>IF($C77 = 0,L77*[1]Parameters!$E$10,[1]Parameters!$E$10*M77)</f>
        <v>9.0521520679999998</v>
      </c>
      <c r="O77" s="77"/>
      <c r="P77" s="35">
        <f>VLOOKUP($E$38,'[1]Atomic Scattering'!$P$3:$AM$1203,9,TRUE)</f>
        <v>12.28</v>
      </c>
      <c r="Q77">
        <f t="shared" si="19"/>
        <v>11.309999999999999</v>
      </c>
      <c r="R77">
        <f>IF($C77 = 0,P77*[1]Parameters!$E$10,[1]Parameters!$E$10*Q77)</f>
        <v>8.1812242199999989</v>
      </c>
      <c r="S77" s="77"/>
      <c r="T77">
        <f>VLOOKUP($E$39,'Atomic Scattering'!$P$3:$AM$1203,9,TRUE)</f>
        <v>11.923</v>
      </c>
      <c r="U77" s="4">
        <f t="shared" si="18"/>
        <v>10.952999999999999</v>
      </c>
      <c r="V77">
        <f>IF($C77 = 0,T77*[1]Parameters!$E$10,[1]Parameters!$E$10*U77)</f>
        <v>7.9229839860000002</v>
      </c>
      <c r="W77" s="67"/>
    </row>
    <row r="78" spans="1:23" x14ac:dyDescent="0.25">
      <c r="A78" s="37" t="s">
        <v>24</v>
      </c>
      <c r="B78" s="37">
        <f>(IF([1]Parameters!$B$5=[1]Parameters!$K$2,[1]Parameters!$L$2,IF([1]Parameters!$B$5=[1]Parameters!$K$3,[1]Parameters!$L$3,IF([1]Parameters!$B$5=[1]Parameters!$K$4,[1]Parameters!$L$4,IF([1]Parameters!$B$5=[1]Parameters!$K$5,[1]Parameters!$L$5,0)))))/1.89636</f>
        <v>0.81239848973823536</v>
      </c>
      <c r="C78" s="34">
        <f>IF(AND((B78&gt;0.8),(B78&lt;1.6)),VLOOKUP(B78,[1]Δf!$A$2:$T$52,[1]Δf!$V$4,TRUE),IF(B78&lt;0.8,B78,IF(B78&gt;=1.6,1.6,B78)))</f>
        <v>-0.56999999999999995</v>
      </c>
      <c r="D78" s="35">
        <f>VLOOKUP($E$35,'[1]Atomic Scattering'!$P$3:$AM$1203,10,TRUE)</f>
        <v>16.780999999999999</v>
      </c>
      <c r="E78">
        <f t="shared" si="15"/>
        <v>16.210999999999999</v>
      </c>
      <c r="F78">
        <f>IF($C78 = 0,D78*[1]Parameters!$E$11,[1]Parameters!$E$11*E78)</f>
        <v>0.64843999999999991</v>
      </c>
      <c r="G78" s="77"/>
      <c r="H78" s="35">
        <f>VLOOKUP($E$36,'[1]Atomic Scattering'!$P$3:$AM$1203,10,TRUE)</f>
        <v>15.659000000000001</v>
      </c>
      <c r="I78">
        <f t="shared" si="16"/>
        <v>15.089</v>
      </c>
      <c r="J78">
        <f>IF($C78 = 0,H78*[1]Parameters!$E$11,[1]Parameters!$E$11*I78)</f>
        <v>0.60355999999999999</v>
      </c>
      <c r="K78" s="77"/>
      <c r="L78" s="35">
        <f>VLOOKUP($E$37,'[1]Atomic Scattering'!$P$3:$AM$1203,10,TRUE)</f>
        <v>12.875999999999999</v>
      </c>
      <c r="M78">
        <f t="shared" si="17"/>
        <v>12.305999999999999</v>
      </c>
      <c r="N78">
        <f>IF($C78 = 0,L78*[1]Parameters!$E$11,[1]Parameters!$E$11*M78)</f>
        <v>0.49223999999999996</v>
      </c>
      <c r="O78" s="77"/>
      <c r="P78" s="35">
        <f>VLOOKUP($E$38,'[1]Atomic Scattering'!$P$3:$AM$1203,10,TRUE)</f>
        <v>11.74</v>
      </c>
      <c r="Q78">
        <f t="shared" si="19"/>
        <v>11.17</v>
      </c>
      <c r="R78">
        <f>IF($C78 = 0,P78*[1]Parameters!$E$11,[1]Parameters!$E$11*Q78)</f>
        <v>0.44680000000000003</v>
      </c>
      <c r="S78" s="77"/>
      <c r="T78">
        <f>VLOOKUP($E$39,'Atomic Scattering'!$P$3:$AM$1203,10,TRUE)</f>
        <v>11.404</v>
      </c>
      <c r="U78" s="4">
        <f t="shared" si="18"/>
        <v>10.834</v>
      </c>
      <c r="V78">
        <f>IF($C78 = 0,T78*[1]Parameters!$E$11,[1]Parameters!$E$11*U78)</f>
        <v>0.43335999999999997</v>
      </c>
      <c r="W78" s="67"/>
    </row>
    <row r="79" spans="1:23" x14ac:dyDescent="0.25">
      <c r="A79" s="37" t="s">
        <v>25</v>
      </c>
      <c r="B79" s="37">
        <f>(IF([1]Parameters!$B$5=[1]Parameters!$K$2,[1]Parameters!$L$2,IF([1]Parameters!$B$5=[1]Parameters!$K$3,[1]Parameters!$L$3,IF([1]Parameters!$B$5=[1]Parameters!$K$4,[1]Parameters!$L$4,IF([1]Parameters!$B$5=[1]Parameters!$K$5,[1]Parameters!$L$5,0)))))/0.61977</f>
        <v>2.4857608467657353</v>
      </c>
      <c r="C79" s="34">
        <f>IF(AND((B79&gt;0.8),(B79&lt;1.6)),VLOOKUP(B79,[1]Δf!$A$2:$T$52,[1]Δf!$V$4,TRUE),IF(B79&lt;0.8,B79,IF(B79&gt;=1.6,1.6,B79)))</f>
        <v>1.6</v>
      </c>
      <c r="D79" s="35">
        <f>VLOOKUP($E$35,'[1]Atomic Scattering'!$P$3:$AM$1203,11,TRUE)</f>
        <v>30.45</v>
      </c>
      <c r="E79">
        <f t="shared" si="15"/>
        <v>32.049999999999997</v>
      </c>
      <c r="F79">
        <f>IF($C79 = 0,D79*[1]Parameters!$E$12,[1]Parameters!$E$12*E79)</f>
        <v>2.2434999999999997E-2</v>
      </c>
      <c r="G79" s="77"/>
      <c r="H79" s="35">
        <f>VLOOKUP($E$36,'[1]Atomic Scattering'!$P$3:$AM$1203,11,TRUE)</f>
        <v>28.75</v>
      </c>
      <c r="I79">
        <f t="shared" si="16"/>
        <v>30.35</v>
      </c>
      <c r="J79">
        <f>IF($C79 = 0,H79*[1]Parameters!$E$12,[1]Parameters!$E$12*I79)</f>
        <v>2.1245E-2</v>
      </c>
      <c r="K79" s="77"/>
      <c r="L79" s="35">
        <f>VLOOKUP($E$37,'[1]Atomic Scattering'!$P$3:$AM$1203,11,TRUE)</f>
        <v>23.827999999999999</v>
      </c>
      <c r="M79">
        <f t="shared" si="17"/>
        <v>25.428000000000001</v>
      </c>
      <c r="N79">
        <f>IF($C79 = 0,L79*[1]Parameters!$E$12,[1]Parameters!$E$12*M79)</f>
        <v>1.7799599999999999E-2</v>
      </c>
      <c r="O79" s="77"/>
      <c r="P79" s="35">
        <f>VLOOKUP($E$38,'[1]Atomic Scattering'!$P$3:$AM$1203,11,TRUE)</f>
        <v>21.88</v>
      </c>
      <c r="Q79">
        <f t="shared" si="19"/>
        <v>23.48</v>
      </c>
      <c r="R79">
        <f>IF($C79 = 0,P79*[1]Parameters!$E$12,[1]Parameters!$E$12*Q79)</f>
        <v>1.6435999999999999E-2</v>
      </c>
      <c r="S79" s="77"/>
      <c r="T79">
        <f>VLOOKUP($E$39,'Atomic Scattering'!$P$3:$AM$1203,11,TRUE)</f>
        <v>21.312999999999999</v>
      </c>
      <c r="U79" s="4">
        <f t="shared" si="18"/>
        <v>22.913</v>
      </c>
      <c r="V79">
        <f>IF($C79 = 0,T79*[1]Parameters!$E$12,[1]Parameters!$E$12*U79)</f>
        <v>1.6039100000000001E-2</v>
      </c>
      <c r="W79" s="67"/>
    </row>
    <row r="80" spans="1:23" x14ac:dyDescent="0.25">
      <c r="A80" s="37" t="s">
        <v>26</v>
      </c>
      <c r="B80" s="37"/>
      <c r="C80" s="34">
        <f>IF(AND((B80&gt;0.8),(B80&lt;1.6)),VLOOKUP(B80,[1]Δf!$A$2:$T$52,[1]Δf!$V$4,TRUE),IF(B80&lt;0.8,B80,IF(B80&gt;=1.6,1.6,B80)))</f>
        <v>0</v>
      </c>
      <c r="D80" s="35">
        <f>VLOOKUP($E$35,'[1]Atomic Scattering'!$P$3:$AM$1203,12,TRUE)</f>
        <v>3.6840000000000002</v>
      </c>
      <c r="E80">
        <f t="shared" si="15"/>
        <v>3.6840000000000002</v>
      </c>
      <c r="F80">
        <f>IF($C80 = 0,D80*[1]Parameters!$E$13,[1]Parameters!$E$13*E80)</f>
        <v>5.8943999999999997E-5</v>
      </c>
      <c r="G80" s="77"/>
      <c r="H80" s="35">
        <f>VLOOKUP($E$36,'[1]Atomic Scattering'!$P$3:$AM$1203,12,TRUE)</f>
        <v>3.2759999999999998</v>
      </c>
      <c r="I80">
        <f t="shared" si="16"/>
        <v>3.2759999999999998</v>
      </c>
      <c r="J80">
        <f>IF($C80 = 0,H80*[1]Parameters!$E$13,[1]Parameters!$E$13*I80)</f>
        <v>5.2415999999999994E-5</v>
      </c>
      <c r="K80" s="77"/>
      <c r="L80" s="35">
        <f>VLOOKUP($E$37,'[1]Atomic Scattering'!$P$3:$AM$1203,12,TRUE)</f>
        <v>2.3559999999999999</v>
      </c>
      <c r="M80">
        <f t="shared" si="17"/>
        <v>2.3559999999999999</v>
      </c>
      <c r="N80">
        <f>IF($C80 = 0,L80*[1]Parameters!$E$13,[1]Parameters!$E$13*M80)</f>
        <v>3.7696E-5</v>
      </c>
      <c r="O80" s="77"/>
      <c r="P80" s="35">
        <f>VLOOKUP($E$38,'[1]Atomic Scattering'!$P$3:$AM$1203,12,TRUE)</f>
        <v>2.06</v>
      </c>
      <c r="Q80">
        <f t="shared" si="19"/>
        <v>2.06</v>
      </c>
      <c r="R80">
        <f>IF($C80 = 0,P80*[1]Parameters!$E$13,[1]Parameters!$E$13*Q80)</f>
        <v>3.2959999999999996E-5</v>
      </c>
      <c r="S80" s="77"/>
      <c r="T80">
        <f>VLOOKUP($E$39,'Atomic Scattering'!$P$3:$AM$1203,12,TRUE)</f>
        <v>1.976</v>
      </c>
      <c r="U80" s="4">
        <f t="shared" si="18"/>
        <v>1.976</v>
      </c>
      <c r="V80">
        <f>IF($C80 = 0,T80*[1]Parameters!$E$13,[1]Parameters!$E$13*U80)</f>
        <v>3.1615999999999997E-5</v>
      </c>
      <c r="W80" s="67"/>
    </row>
    <row r="81" spans="1:23" x14ac:dyDescent="0.25">
      <c r="A81" s="37" t="s">
        <v>105</v>
      </c>
      <c r="B81" s="37">
        <f>(IF([1]Parameters!$B$5=[1]Parameters!$K$2,[1]Parameters!$L$2,IF([1]Parameters!$B$5=[1]Parameters!$K$3,[1]Parameters!$L$3,IF([1]Parameters!$B$5=[1]Parameters!$K$4,[1]Parameters!$L$4,IF([1]Parameters!$B$5=[1]Parameters!$K$5,[1]Parameters!$L$5,0)))))/0.65291</f>
        <v>2.3595901425923942</v>
      </c>
      <c r="C81" s="34">
        <f>IF(AND((B81&gt;0.8),(B81&lt;1.6)),VLOOKUP(B81,[1]Δf!$A$2:$T$52,[1]Δf!$V$4,TRUE),IF(B81&lt;0.8,B81,IF(B81&gt;=1.6,1.6,B81)))</f>
        <v>1.6</v>
      </c>
      <c r="D81" s="35">
        <f>VLOOKUP($E$35,'[1]Atomic Scattering'!$P$3:$AM$1203,13,TRUE)</f>
        <v>29.593</v>
      </c>
      <c r="E81">
        <f t="shared" si="15"/>
        <v>31.193000000000001</v>
      </c>
      <c r="F81">
        <f>IF($C81 = 0,D81*[1]Parameters!$G$3,[1]Parameters!$G$3*E81)</f>
        <v>0</v>
      </c>
      <c r="G81" s="77"/>
      <c r="H81" s="35">
        <f>VLOOKUP($E$36,'[1]Atomic Scattering'!$P$3:$AM$1203,13,TRUE)</f>
        <v>27.927</v>
      </c>
      <c r="I81">
        <f t="shared" si="16"/>
        <v>29.527000000000001</v>
      </c>
      <c r="J81">
        <f>IF($C81 = 0,H81*[1]Parameters!$G$3,[1]Parameters!$G$3*I81)</f>
        <v>0</v>
      </c>
      <c r="K81" s="77"/>
      <c r="L81" s="35">
        <f>VLOOKUP($E$37,'[1]Atomic Scattering'!$P$3:$AM$1203,13,TRUE)</f>
        <v>23.12</v>
      </c>
      <c r="M81">
        <f t="shared" si="17"/>
        <v>24.720000000000002</v>
      </c>
      <c r="N81">
        <f>IF($C81 = 0,L81*[1]Parameters!$G$3,[1]Parameters!$G$3*M81)</f>
        <v>0</v>
      </c>
      <c r="O81" s="77"/>
      <c r="P81" s="35">
        <f>VLOOKUP($E$38,'[1]Atomic Scattering'!$P$3:$AM$1203,13,TRUE)</f>
        <v>21.24</v>
      </c>
      <c r="Q81">
        <f t="shared" si="19"/>
        <v>22.84</v>
      </c>
      <c r="R81">
        <f>IF($C81 = 0,P81*[1]Parameters!$G$3,[1]Parameters!$G$3*Q81)</f>
        <v>0</v>
      </c>
      <c r="S81" s="77"/>
      <c r="T81">
        <f>VLOOKUP($E$39,'Atomic Scattering'!$P$3:$AM$1203,13,TRUE)</f>
        <v>20.693999999999999</v>
      </c>
      <c r="U81" s="4">
        <f t="shared" si="18"/>
        <v>22.294</v>
      </c>
      <c r="V81">
        <f>IF($C81 = 0,T81*[1]Parameters!$G3,[1]Parameters!$G3*U81)</f>
        <v>0</v>
      </c>
      <c r="W81" s="67"/>
    </row>
    <row r="82" spans="1:23" x14ac:dyDescent="0.25">
      <c r="A82" s="37" t="s">
        <v>27</v>
      </c>
      <c r="B82" s="37">
        <f>(IF([1]Parameters!$B$5=[1]Parameters!$K$2,[1]Parameters!$L$2,IF([1]Parameters!$B$5=[1]Parameters!$K$3,[1]Parameters!$L$3,IF([1]Parameters!$B$5=[1]Parameters!$K$4,[1]Parameters!$L$4,IF([1]Parameters!$B$5=[1]Parameters!$K$5,[1]Parameters!$L$5,0)))))/1.48802</f>
        <v>1.0353355465652343</v>
      </c>
      <c r="C82" s="34">
        <f>IF(AND((B82&gt;0.8),(B82&lt;1.6)),VLOOKUP(B82,[1]Δf!$A$2:$T$52,[1]Δf!$V$4,TRUE),IF(B82&lt;0.8,B82,IF(B82&gt;=1.6,1.6,B82)))</f>
        <v>-3.25</v>
      </c>
      <c r="D82" s="35">
        <f>VLOOKUP($E$35,'[1]Atomic Scattering'!$P$3:$AM$1203,14,TRUE)</f>
        <v>19.195</v>
      </c>
      <c r="E82">
        <f t="shared" si="15"/>
        <v>15.945</v>
      </c>
      <c r="F82">
        <f>IF($C82 = 0,D82*[1]Parameters!$G$4,[1]Parameters!$G$4*E82)</f>
        <v>0.46559400000000001</v>
      </c>
      <c r="G82" s="77"/>
      <c r="H82" s="35">
        <f>VLOOKUP($E$36,'[1]Atomic Scattering'!$P$3:$AM$1203,14,TRUE)</f>
        <v>18.004999999999999</v>
      </c>
      <c r="I82">
        <f t="shared" si="16"/>
        <v>14.754999999999999</v>
      </c>
      <c r="J82">
        <f>IF($C82 = 0,H82*[1]Parameters!$G$4,[1]Parameters!$G$4*I82)</f>
        <v>0.43084599999999995</v>
      </c>
      <c r="K82" s="77"/>
      <c r="L82" s="35">
        <f>VLOOKUP($E$37,'[1]Atomic Scattering'!$P$3:$AM$1203,14,TRUE)</f>
        <v>14.808</v>
      </c>
      <c r="M82">
        <f t="shared" si="17"/>
        <v>11.558</v>
      </c>
      <c r="N82">
        <f>IF($C82 = 0,L82*[1]Parameters!$G$4,[1]Parameters!$G$4*M82)</f>
        <v>0.3374936</v>
      </c>
      <c r="O82" s="77"/>
      <c r="P82" s="35">
        <f>VLOOKUP($E$38,'[1]Atomic Scattering'!$P$3:$AM$1203,14,TRUE)</f>
        <v>13.46</v>
      </c>
      <c r="Q82">
        <f t="shared" si="19"/>
        <v>10.210000000000001</v>
      </c>
      <c r="R82">
        <f>IF($C82 = 0,P82*[1]Parameters!$G$4,[1]Parameters!$G$4*Q82)</f>
        <v>0.29813200000000001</v>
      </c>
      <c r="S82" s="77"/>
      <c r="T82">
        <f>VLOOKUP($E$39,'Atomic Scattering'!$P$3:$AM$1203,14,TRUE)</f>
        <v>13.061</v>
      </c>
      <c r="U82" s="4">
        <f t="shared" si="18"/>
        <v>9.8109999999999999</v>
      </c>
      <c r="V82">
        <f>IF($C82 = 0,T82*[1]Parameters!$G4,[1]Parameters!$G4*U82)</f>
        <v>0.28648119999999999</v>
      </c>
      <c r="W82" s="67"/>
    </row>
    <row r="83" spans="1:23" x14ac:dyDescent="0.25">
      <c r="A83" s="37" t="s">
        <v>28</v>
      </c>
      <c r="B83" s="37">
        <f>(IF([1]Parameters!$B$5=[1]Parameters!$K$2,[1]Parameters!$L$2,IF([1]Parameters!$B$5=[1]Parameters!$K$3,[1]Parameters!$L$3,IF([1]Parameters!$B$5=[1]Parameters!$K$4,[1]Parameters!$L$4,IF([1]Parameters!$B$5=[1]Parameters!$K$5,[1]Parameters!$L$5,0)))))/5.7866</f>
        <v>0.26623578612656829</v>
      </c>
      <c r="C83" s="34">
        <f>IF(AND((B83&gt;0.8),(B83&lt;1.6)),VLOOKUP(B83,[1]Δf!$A$2:$T$52,[1]Δf!$V$4,TRUE),IF(B83&lt;0.8,B83,IF(B83&gt;=1.6,1.6,B83)))</f>
        <v>0.26623578612656829</v>
      </c>
      <c r="D83" s="35">
        <f>VLOOKUP($E$35,'[1]Atomic Scattering'!$P$3:$AM$1203,15,TRUE)</f>
        <v>9.3335000000000008</v>
      </c>
      <c r="E83">
        <f t="shared" si="15"/>
        <v>9.5997357861265691</v>
      </c>
      <c r="F83">
        <f>IF($C83 = 0,D83*[1]Parameters!$G$5,[1]Parameters!$G$5*E83)</f>
        <v>2.1119418729478451E-3</v>
      </c>
      <c r="G83" s="77"/>
      <c r="H83" s="35">
        <f>VLOOKUP($E$36,'[1]Atomic Scattering'!$P$3:$AM$1203,15,TRUE)</f>
        <v>8.8064999999999998</v>
      </c>
      <c r="I83">
        <f t="shared" si="16"/>
        <v>9.0727357861265681</v>
      </c>
      <c r="J83">
        <f>IF($C83 = 0,H83*[1]Parameters!$G$5,[1]Parameters!$G$5*I83)</f>
        <v>1.9960018729478449E-3</v>
      </c>
      <c r="K83" s="77"/>
      <c r="L83" s="35">
        <f>VLOOKUP($E$37,'[1]Atomic Scattering'!$P$3:$AM$1203,15,TRUE)</f>
        <v>7.53</v>
      </c>
      <c r="M83">
        <f t="shared" si="17"/>
        <v>7.7962357861265685</v>
      </c>
      <c r="N83">
        <f>IF($C83 = 0,L83*[1]Parameters!$G$5,[1]Parameters!$G$5*M83)</f>
        <v>1.7151718729478452E-3</v>
      </c>
      <c r="O83" s="77"/>
      <c r="P83" s="35">
        <f>VLOOKUP($E$38,'[1]Atomic Scattering'!$P$3:$AM$1203,15,TRUE)</f>
        <v>6.88</v>
      </c>
      <c r="Q83">
        <f t="shared" si="19"/>
        <v>7.1462357861265682</v>
      </c>
      <c r="R83">
        <f>IF($C83 = 0,P83*[1]Parameters!$G$5,[1]Parameters!$G$5*Q83)</f>
        <v>1.5721718729478451E-3</v>
      </c>
      <c r="S83" s="77"/>
      <c r="T83">
        <f>VLOOKUP($E$39,'Atomic Scattering'!$P$3:$AM$1203,15,TRUE)</f>
        <v>6.6805000000000003</v>
      </c>
      <c r="U83" s="4">
        <f t="shared" si="18"/>
        <v>6.9467357861265686</v>
      </c>
      <c r="V83">
        <f>IF($C83 = 0,T83*[1]Parameters!$G5,[1]Parameters!$G5*U83)</f>
        <v>1.5282818729478451E-3</v>
      </c>
      <c r="W83" s="67"/>
    </row>
    <row r="84" spans="1:23" x14ac:dyDescent="0.25">
      <c r="A84" s="37" t="s">
        <v>106</v>
      </c>
      <c r="B84" s="37">
        <f>(IF([1]Parameters!$B$5=[1]Parameters!$K$2,[1]Parameters!$L$2,IF([1]Parameters!$B$5=[1]Parameters!$K$3,[1]Parameters!$L$3,IF([1]Parameters!$B$5=[1]Parameters!$K$4,[1]Parameters!$L$4,IF([1]Parameters!$B$5=[1]Parameters!$K$5,[1]Parameters!$L$5,0)))))/0.14077</f>
        <v>10.944093201676493</v>
      </c>
      <c r="C84" s="34">
        <f>IF(AND((B84&gt;0.8),(B84&lt;1.6)),VLOOKUP(B84,[1]Δf!$A$2:$T$52,[1]Δf!$V$4,TRUE),IF(B84&lt;0.8,B84,IF(B84&gt;=1.6,1.6,B84)))</f>
        <v>1.6</v>
      </c>
      <c r="D84" s="35">
        <f>VLOOKUP($E$35,'[1]Atomic Scattering'!$P$3:$AM$1203,16,TRUE)</f>
        <v>64.06</v>
      </c>
      <c r="E84">
        <f t="shared" si="15"/>
        <v>65.66</v>
      </c>
      <c r="F84">
        <f>IF($C84 = 0,D84*[1]Parameters!$G$6,[1]Parameters!$G$6*E84)</f>
        <v>0</v>
      </c>
      <c r="G84" s="77"/>
      <c r="H84" s="35">
        <f>VLOOKUP($E$36,'[1]Atomic Scattering'!$P$3:$AM$1203,16,TRUE)</f>
        <v>61.34</v>
      </c>
      <c r="I84">
        <f t="shared" si="16"/>
        <v>62.940000000000005</v>
      </c>
      <c r="J84">
        <f>IF($C84 = 0,H84*[1]Parameters!$G$6,[1]Parameters!$G$6*I84)</f>
        <v>0</v>
      </c>
      <c r="K84" s="77"/>
      <c r="L84" s="35">
        <f>VLOOKUP($E$37,'[1]Atomic Scattering'!$P$3:$AM$1203,16,TRUE)</f>
        <v>52.508000000000003</v>
      </c>
      <c r="M84">
        <f t="shared" si="17"/>
        <v>54.108000000000004</v>
      </c>
      <c r="N84">
        <f>IF($C84 = 0,L84*[1]Parameters!$G$6,[1]Parameters!$G$6*M84)</f>
        <v>0</v>
      </c>
      <c r="O84" s="77"/>
      <c r="P84" s="35">
        <f>VLOOKUP($E$38,'[1]Atomic Scattering'!$P$3:$AM$1203,16,TRUE)</f>
        <v>48.18</v>
      </c>
      <c r="Q84">
        <f t="shared" si="19"/>
        <v>49.78</v>
      </c>
      <c r="R84">
        <f>IF($C84 = 0,P84*[1]Parameters!$G$6,[1]Parameters!$G$6*Q84)</f>
        <v>0</v>
      </c>
      <c r="S84" s="77"/>
      <c r="T84">
        <f>VLOOKUP($E$39,'Atomic Scattering'!$P$3:$AM$1203,16,TRUE)</f>
        <v>46.878</v>
      </c>
      <c r="U84" s="4">
        <f t="shared" si="18"/>
        <v>48.478000000000002</v>
      </c>
      <c r="V84">
        <f>IF($C84 = 0,T84*[1]Parameters!$G6,[1]Parameters!$G6*U84)</f>
        <v>0</v>
      </c>
      <c r="W84" s="67"/>
    </row>
    <row r="85" spans="1:23" x14ac:dyDescent="0.25">
      <c r="A85" s="37" t="s">
        <v>29</v>
      </c>
      <c r="B85" s="37">
        <f>(IF([1]Parameters!$B$5=[1]Parameters!$K$2,[1]Parameters!$L$2,IF([1]Parameters!$B$5=[1]Parameters!$K$3,[1]Parameters!$L$3,IF([1]Parameters!$B$5=[1]Parameters!$K$4,[1]Parameters!$L$4,IF([1]Parameters!$B$5=[1]Parameters!$K$5,[1]Parameters!$L$5,0)))))/5.0182</f>
        <v>0.30700251086046787</v>
      </c>
      <c r="C85" s="34">
        <f>IF(AND((B85&gt;0.8),(B85&lt;1.6)),VLOOKUP(B85,[1]Δf!$A$2:$T$52,[1]Δf!$V$4,TRUE),IF(B85&lt;0.8,B85,IF(B85&gt;=1.6,1.6,B85)))</f>
        <v>0.30700251086046787</v>
      </c>
      <c r="D85" s="35">
        <f>VLOOKUP($E$35,'[1]Atomic Scattering'!$P$3:$AM$1203,17,TRUE)</f>
        <v>9.9474999999999998</v>
      </c>
      <c r="E85">
        <f t="shared" si="15"/>
        <v>10.254502510860467</v>
      </c>
      <c r="F85">
        <f>IF($C85 = 0,D85*[1]Parameters!$G$7,[1]Parameters!$G$7*E85)</f>
        <v>4.1018010043441871E-4</v>
      </c>
      <c r="G85" s="77"/>
      <c r="H85" s="35">
        <f>VLOOKUP($E$36,'[1]Atomic Scattering'!$P$3:$AM$1203,17,TRUE)</f>
        <v>9.3524999999999991</v>
      </c>
      <c r="I85">
        <f t="shared" si="16"/>
        <v>9.6595025108604666</v>
      </c>
      <c r="J85">
        <f>IF($C85 = 0,H85*[1]Parameters!$G$7,[1]Parameters!$G$7*I85)</f>
        <v>3.8638010043441867E-4</v>
      </c>
      <c r="K85" s="77"/>
      <c r="L85" s="35">
        <f>VLOOKUP($E$37,'[1]Atomic Scattering'!$P$3:$AM$1203,17,TRUE)</f>
        <v>7.9379999999999997</v>
      </c>
      <c r="M85">
        <f t="shared" si="17"/>
        <v>8.2450025108604681</v>
      </c>
      <c r="N85">
        <f>IF($C85 = 0,L85*[1]Parameters!$G$7,[1]Parameters!$G$7*M85)</f>
        <v>3.2980010043441875E-4</v>
      </c>
      <c r="O85" s="77"/>
      <c r="P85" s="35">
        <f>VLOOKUP($E$38,'[1]Atomic Scattering'!$P$3:$AM$1203,17,TRUE)</f>
        <v>7.25</v>
      </c>
      <c r="Q85">
        <f t="shared" si="19"/>
        <v>7.5570025108604675</v>
      </c>
      <c r="R85">
        <f>IF($C85 = 0,P85*[1]Parameters!$G$7,[1]Parameters!$G$7*Q85)</f>
        <v>3.0228010043441874E-4</v>
      </c>
      <c r="S85" s="77"/>
      <c r="T85">
        <f>VLOOKUP($E$39,'Atomic Scattering'!$P$3:$AM$1203,17,TRUE)</f>
        <v>7.04</v>
      </c>
      <c r="U85" s="4">
        <f t="shared" si="18"/>
        <v>7.3470025108604675</v>
      </c>
      <c r="V85">
        <f>IF($C85 = 0,T85*[1]Parameters!$G7,[1]Parameters!$G7*U85)</f>
        <v>2.938801004344187E-4</v>
      </c>
      <c r="W85" s="67"/>
    </row>
    <row r="86" spans="1:23" x14ac:dyDescent="0.25">
      <c r="A86" s="37" t="s">
        <v>107</v>
      </c>
      <c r="B86" s="37">
        <f>(IF([1]Parameters!$B$5=[1]Parameters!$K$2,[1]Parameters!$L$2,IF([1]Parameters!$B$5=[1]Parameters!$K$3,[1]Parameters!$L$3,IF([1]Parameters!$B$5=[1]Parameters!$K$4,[1]Parameters!$L$4,IF([1]Parameters!$B$5=[1]Parameters!$K$5,[1]Parameters!$L$5,0)))))/0.40663</f>
        <v>3.7887022600398397</v>
      </c>
      <c r="C86" s="34">
        <f>IF(AND((B86&gt;0.8),(B86&lt;1.6)),VLOOKUP(B86,[1]Δf!$A$2:$T$52,[1]Δf!$V$4,TRUE),IF(B86&lt;0.8,B86,IF(B86&gt;=1.6,1.6,B86)))</f>
        <v>1.6</v>
      </c>
      <c r="D86" s="35">
        <f>VLOOKUP($E$35,'[1]Atomic Scattering'!$P$3:$AM$1203,18,TRUE)</f>
        <v>37.905999999999999</v>
      </c>
      <c r="E86">
        <f t="shared" si="15"/>
        <v>39.506</v>
      </c>
      <c r="F86">
        <f>IF($C86 = 0,D86*[1]Parameters!$G$8,[1]Parameters!$G$8*E86)</f>
        <v>0</v>
      </c>
      <c r="G86" s="77"/>
      <c r="H86" s="35">
        <f>VLOOKUP($E$36,'[1]Atomic Scattering'!$P$3:$AM$1203,18,TRUE)</f>
        <v>35.933999999999997</v>
      </c>
      <c r="I86">
        <f t="shared" si="16"/>
        <v>37.533999999999999</v>
      </c>
      <c r="J86">
        <f>IF($C86 = 0,H86*[1]Parameters!$G$8,[1]Parameters!$G$8*I86)</f>
        <v>0</v>
      </c>
      <c r="K86" s="77"/>
      <c r="L86" s="35">
        <f>VLOOKUP($E$37,'[1]Atomic Scattering'!$P$3:$AM$1203,18,TRUE)</f>
        <v>29.908000000000001</v>
      </c>
      <c r="M86">
        <f t="shared" si="17"/>
        <v>31.508000000000003</v>
      </c>
      <c r="N86">
        <f>IF($C86 = 0,L86*[1]Parameters!$G$8,[1]Parameters!$G$8*M86)</f>
        <v>0</v>
      </c>
      <c r="O86" s="77"/>
      <c r="P86" s="35">
        <f>VLOOKUP($E$38,'[1]Atomic Scattering'!$P$3:$AM$1203,18,TRUE)</f>
        <v>27.58</v>
      </c>
      <c r="Q86">
        <f t="shared" si="19"/>
        <v>29.18</v>
      </c>
      <c r="R86">
        <f>IF($C86 = 0,P86*[1]Parameters!$G$8,[1]Parameters!$G$8*Q86)</f>
        <v>0</v>
      </c>
      <c r="S86" s="77"/>
      <c r="T86">
        <f>VLOOKUP($E$39,'Atomic Scattering'!$P$3:$AM$1203,18,TRUE)</f>
        <v>26.908000000000001</v>
      </c>
      <c r="U86" s="4">
        <f t="shared" si="18"/>
        <v>28.508000000000003</v>
      </c>
      <c r="V86">
        <f>IF($C86 = 0,T86*[1]Parameters!$G8,[1]Parameters!$G8*U86)</f>
        <v>0</v>
      </c>
      <c r="W86" s="67"/>
    </row>
    <row r="87" spans="1:23" x14ac:dyDescent="0.25">
      <c r="A87" s="37" t="s">
        <v>30</v>
      </c>
      <c r="B87" s="37">
        <f>(IF([1]Parameters!$B$5=[1]Parameters!$K$2,[1]Parameters!$L$2,IF([1]Parameters!$B$5=[1]Parameters!$K$3,[1]Parameters!$L$3,IF([1]Parameters!$B$5=[1]Parameters!$K$4,[1]Parameters!$L$4,IF([1]Parameters!$B$5=[1]Parameters!$K$5,[1]Parameters!$L$5,0)))))/6.7446</f>
        <v>0.22841977285532128</v>
      </c>
      <c r="C87" s="34">
        <f>IF(AND((B87&gt;0.8),(B87&lt;1.6)),VLOOKUP(B87,[1]Δf!$A$2:$T$52,[1]Δf!$V$4,TRUE),IF(B87&lt;0.8,B87,IF(B87&gt;=1.6,1.6,B87)))</f>
        <v>0.22841977285532128</v>
      </c>
      <c r="D87" s="35">
        <f>VLOOKUP($E$35,'[1]Atomic Scattering'!$P$3:$AM$1203,19,TRUE)</f>
        <v>8.8840000000000003</v>
      </c>
      <c r="E87">
        <f t="shared" si="15"/>
        <v>9.112419772855322</v>
      </c>
      <c r="F87">
        <f>IF($C87 = 0,D87*[1]Parameters!$G$9,[1]Parameters!$G$9*E87)</f>
        <v>3.7360921068706823E-2</v>
      </c>
      <c r="G87" s="77"/>
      <c r="H87" s="35">
        <f>VLOOKUP($E$36,'[1]Atomic Scattering'!$P$3:$AM$1203,19,TRUE)</f>
        <v>8.4760000000000009</v>
      </c>
      <c r="I87">
        <f t="shared" si="16"/>
        <v>8.7044197728553225</v>
      </c>
      <c r="J87">
        <f>IF($C87 = 0,H87*[1]Parameters!$G$9,[1]Parameters!$G$9*I87)</f>
        <v>3.5688121068706828E-2</v>
      </c>
      <c r="K87" s="77"/>
      <c r="L87" s="35">
        <f>VLOOKUP($E$37,'[1]Atomic Scattering'!$P$3:$AM$1203,19,TRUE)</f>
        <v>7.234</v>
      </c>
      <c r="M87">
        <f t="shared" si="17"/>
        <v>7.4624197728553217</v>
      </c>
      <c r="N87">
        <f>IF($C87 = 0,L87*[1]Parameters!$G$9,[1]Parameters!$G$9*M87)</f>
        <v>3.059592106870682E-2</v>
      </c>
      <c r="O87" s="77"/>
      <c r="P87" s="35">
        <f>VLOOKUP($E$38,'[1]Atomic Scattering'!$P$3:$AM$1203,19,TRUE)</f>
        <v>6.52</v>
      </c>
      <c r="Q87">
        <f t="shared" si="19"/>
        <v>6.7484197728553212</v>
      </c>
      <c r="R87">
        <f>IF($C87 = 0,P87*[1]Parameters!$G$9,[1]Parameters!$G$9*Q87)</f>
        <v>2.7668521068706819E-2</v>
      </c>
      <c r="S87" s="77"/>
      <c r="T87">
        <f>VLOOKUP($E$39,'Atomic Scattering'!$P$3:$AM$1203,19,TRUE)</f>
        <v>6.2995000000000001</v>
      </c>
      <c r="U87" s="4">
        <f t="shared" si="18"/>
        <v>6.5279197728553218</v>
      </c>
      <c r="V87">
        <f>IF($C87 = 0,T87*[1]Parameters!$G9,[1]Parameters!$G9*U87)</f>
        <v>2.6764471068706823E-2</v>
      </c>
      <c r="W87" s="67"/>
    </row>
    <row r="88" spans="1:23" x14ac:dyDescent="0.25">
      <c r="A88" s="37" t="s">
        <v>31</v>
      </c>
      <c r="B88" s="37">
        <f>(IF([1]Parameters!$B$5=[1]Parameters!$K$2,[1]Parameters!$L$2,IF([1]Parameters!$B$5=[1]Parameters!$K$3,[1]Parameters!$L$3,IF([1]Parameters!$B$5=[1]Parameters!$K$4,[1]Parameters!$L$4,IF([1]Parameters!$B$5=[1]Parameters!$K$5,[1]Parameters!$L$5,0)))))/0.42468</f>
        <v>3.6276726005462936</v>
      </c>
      <c r="C88" s="34">
        <f>IF(AND((B88&gt;0.8),(B88&lt;1.6)),VLOOKUP(B88,[1]Δf!$A$2:$T$52,[1]Δf!$V$4,TRUE),IF(B88&lt;0.8,B88,IF(B88&gt;=1.6,1.6,B88)))</f>
        <v>1.6</v>
      </c>
      <c r="D88" s="35">
        <f>VLOOKUP($E$35,'[1]Atomic Scattering'!$P$3:$AM$1203,20,TRUE)</f>
        <v>36.619</v>
      </c>
      <c r="E88">
        <f t="shared" si="15"/>
        <v>38.219000000000001</v>
      </c>
      <c r="F88">
        <f>IF($C88 = 0,D88*[1]Parameters!$G$10,[1]Parameters!$G$10*E88)</f>
        <v>0</v>
      </c>
      <c r="G88" s="77"/>
      <c r="H88" s="35">
        <f>VLOOKUP($E$36,'[1]Atomic Scattering'!$P$3:$AM$1203,20,TRUE)</f>
        <v>34.341000000000001</v>
      </c>
      <c r="I88">
        <f t="shared" si="16"/>
        <v>35.941000000000003</v>
      </c>
      <c r="J88">
        <f>IF($C88 = 0,H88*[1]Parameters!$G$10,[1]Parameters!$G$10*I88)</f>
        <v>0</v>
      </c>
      <c r="K88" s="77"/>
      <c r="L88" s="35">
        <f>VLOOKUP($E$37,'[1]Atomic Scattering'!$P$3:$AM$1203,20,TRUE)</f>
        <v>29.027999999999999</v>
      </c>
      <c r="M88">
        <f t="shared" si="17"/>
        <v>30.628</v>
      </c>
      <c r="N88">
        <f>IF($C88 = 0,L88*[1]Parameters!$G$10,[1]Parameters!$G$10*M88)</f>
        <v>0</v>
      </c>
      <c r="O88" s="77"/>
      <c r="P88" s="35">
        <f>VLOOKUP($E$38,'[1]Atomic Scattering'!$P$3:$AM$1203,20,TRUE)</f>
        <v>26.84</v>
      </c>
      <c r="Q88">
        <f t="shared" si="19"/>
        <v>28.44</v>
      </c>
      <c r="R88">
        <f>IF($C88 = 0,P88*[1]Parameters!$G$10,[1]Parameters!$G$10*Q88)</f>
        <v>0</v>
      </c>
      <c r="S88" s="77"/>
      <c r="T88">
        <f>VLOOKUP($E$39,'Atomic Scattering'!$P$3:$AM$1203,20,TRUE)</f>
        <v>26.189</v>
      </c>
      <c r="U88" s="4">
        <f t="shared" si="18"/>
        <v>27.789000000000001</v>
      </c>
      <c r="V88">
        <f>IF($C88 = 0,T88*[1]Parameters!$G10,[1]Parameters!$G10*U88)</f>
        <v>0</v>
      </c>
      <c r="W88" s="67"/>
    </row>
    <row r="89" spans="1:23" x14ac:dyDescent="0.25">
      <c r="A89" s="37" t="s">
        <v>108</v>
      </c>
      <c r="B89" s="37">
        <f>(IF([1]Parameters!$B$5=[1]Parameters!$K$2,[1]Parameters!$L$2,IF([1]Parameters!$B$5=[1]Parameters!$K$3,[1]Parameters!$L$3,IF([1]Parameters!$B$5=[1]Parameters!$K$4,[1]Parameters!$L$4,IF([1]Parameters!$B$5=[1]Parameters!$K$5,[1]Parameters!$L$5,0)))))/0.38972</f>
        <v>3.9530945294057269</v>
      </c>
      <c r="C89" s="34">
        <f>IF(AND((B89&gt;0.8),(B89&lt;1.6)),VLOOKUP(B89,[1]Δf!$A$2:$T$52,[1]Δf!$V$4,TRUE),IF(B89&lt;0.8,B89,IF(B89&gt;=1.6,1.6,B89)))</f>
        <v>1.6</v>
      </c>
      <c r="D89" s="35">
        <f>VLOOKUP($E$35,'[1]Atomic Scattering'!$P$3:$AM$1203,21,TRUE)</f>
        <v>38.762999999999998</v>
      </c>
      <c r="E89">
        <f t="shared" si="15"/>
        <v>40.363</v>
      </c>
      <c r="F89">
        <f>IF($C89 = 0,D89*[1]Parameters!$G$11,[1]Parameters!$G$11*E89)</f>
        <v>0</v>
      </c>
      <c r="G89" s="77"/>
      <c r="H89" s="35">
        <f>VLOOKUP($E$36,'[1]Atomic Scattering'!$P$3:$AM$1203,21,TRUE)</f>
        <v>36.756999999999998</v>
      </c>
      <c r="I89">
        <f t="shared" si="16"/>
        <v>38.356999999999999</v>
      </c>
      <c r="J89">
        <f>IF($C89 = 0,H89*[1]Parameters!$G$11,[1]Parameters!$G$11*I89)</f>
        <v>0</v>
      </c>
      <c r="K89" s="77"/>
      <c r="L89" s="35">
        <f>VLOOKUP($E$37,'[1]Atomic Scattering'!$P$3:$AM$1203,21,TRUE)</f>
        <v>30.707999999999998</v>
      </c>
      <c r="M89">
        <f t="shared" si="17"/>
        <v>32.308</v>
      </c>
      <c r="N89">
        <f>IF($C89 = 0,L89*[1]Parameters!$G$11,[1]Parameters!$G$11*M89)</f>
        <v>0</v>
      </c>
      <c r="O89" s="77"/>
      <c r="P89" s="35">
        <f>VLOOKUP($E$38,'[1]Atomic Scattering'!$P$3:$AM$1203,21,TRUE)</f>
        <v>28.26</v>
      </c>
      <c r="Q89">
        <f t="shared" si="19"/>
        <v>29.860000000000003</v>
      </c>
      <c r="R89">
        <f>IF($C89 = 0,P89*[1]Parameters!$G$11,[1]Parameters!$G$11*Q89)</f>
        <v>0</v>
      </c>
      <c r="S89" s="77"/>
      <c r="T89">
        <f>VLOOKUP($E$39,'Atomic Scattering'!$P$3:$AM$1203,21,TRUE)</f>
        <v>27.545999999999999</v>
      </c>
      <c r="U89" s="4">
        <f t="shared" si="18"/>
        <v>29.146000000000001</v>
      </c>
      <c r="V89">
        <f>IF($C89 = 0,T89*[1]Parameters!$G11,[1]Parameters!$G11*U89)</f>
        <v>0</v>
      </c>
      <c r="W89" s="67"/>
    </row>
    <row r="90" spans="1:23" x14ac:dyDescent="0.25">
      <c r="A90" s="37" t="s">
        <v>32</v>
      </c>
      <c r="B90" s="37">
        <f>(IF([1]Parameters!$B$5=[1]Parameters!$K$2,[1]Parameters!$L$2,IF([1]Parameters!$B$5=[1]Parameters!$K$3,[1]Parameters!$L$3,IF([1]Parameters!$B$5=[1]Parameters!$K$4,[1]Parameters!$L$4,IF([1]Parameters!$B$5=[1]Parameters!$K$5,[1]Parameters!$L$5,0)))))/2.4973</f>
        <v>0.61690625875946015</v>
      </c>
      <c r="C90" s="34">
        <f>IF(AND((B90&gt;0.8),(B90&lt;1.6)),VLOOKUP(B90,[1]Δf!$A$2:$T$52,[1]Δf!$V$4,TRUE),IF(B90&lt;0.8,B90,IF(B90&gt;=1.6,1.6,B90)))</f>
        <v>0.61690625875946015</v>
      </c>
      <c r="D90" s="35">
        <f>VLOOKUP($E$35,'[1]Atomic Scattering'!$P$3:$AM$1203,22,TRUE)</f>
        <v>14.452999999999999</v>
      </c>
      <c r="E90">
        <f t="shared" si="15"/>
        <v>15.06990625875946</v>
      </c>
      <c r="F90">
        <f>IF($C90 = 0,D90*[1]Parameters!$G$12,[1]Parameters!$G$12*E90)</f>
        <v>9.3433418804308652E-4</v>
      </c>
      <c r="G90" s="77"/>
      <c r="H90" s="35">
        <f>VLOOKUP($E$36,'[1]Atomic Scattering'!$P$3:$AM$1203,22,TRUE)</f>
        <v>13.467000000000001</v>
      </c>
      <c r="I90">
        <f t="shared" si="16"/>
        <v>14.083906258759461</v>
      </c>
      <c r="J90">
        <f>IF($C90 = 0,H90*[1]Parameters!$G$12,[1]Parameters!$G$12*I90)</f>
        <v>8.7320218804308664E-4</v>
      </c>
      <c r="K90" s="77"/>
      <c r="L90" s="35">
        <f>VLOOKUP($E$37,'[1]Atomic Scattering'!$P$3:$AM$1203,22,TRUE)</f>
        <v>11.052</v>
      </c>
      <c r="M90">
        <f t="shared" si="17"/>
        <v>11.66890625875946</v>
      </c>
      <c r="N90">
        <f>IF($C90 = 0,L90*[1]Parameters!$G$12,[1]Parameters!$G$12*M90)</f>
        <v>7.234721880430866E-4</v>
      </c>
      <c r="O90" s="77"/>
      <c r="P90" s="35">
        <f>VLOOKUP($E$38,'[1]Atomic Scattering'!$P$3:$AM$1203,22,TRUE)</f>
        <v>10.06</v>
      </c>
      <c r="Q90">
        <f t="shared" si="19"/>
        <v>10.676906258759461</v>
      </c>
      <c r="R90">
        <f>IF($C90 = 0,P90*[1]Parameters!$G$12,[1]Parameters!$G$12*Q90)</f>
        <v>6.6196818804308661E-4</v>
      </c>
      <c r="S90" s="77"/>
      <c r="T90">
        <f>VLOOKUP($E$39,'Atomic Scattering'!$P$3:$AM$1203,22,TRUE)</f>
        <v>9.766</v>
      </c>
      <c r="U90" s="4">
        <f t="shared" si="18"/>
        <v>10.38290625875946</v>
      </c>
      <c r="V90">
        <f>IF($C90 = 0,T90*[1]Parameters!$G12,[1]Parameters!$G12*U90)</f>
        <v>6.4374018804308659E-4</v>
      </c>
      <c r="W90" s="67"/>
    </row>
    <row r="91" spans="1:23" x14ac:dyDescent="0.25">
      <c r="A91" s="37" t="s">
        <v>33</v>
      </c>
      <c r="B91" s="37">
        <f>(IF([1]Parameters!$B$5=[1]Parameters!$K$2,[1]Parameters!$L$2,IF([1]Parameters!$B$5=[1]Parameters!$K$3,[1]Parameters!$L$3,IF([1]Parameters!$B$5=[1]Parameters!$K$4,[1]Parameters!$L$4,IF([1]Parameters!$B$5=[1]Parameters!$K$5,[1]Parameters!$L$5,0)))))/2.26902</f>
        <v>0.67897153837339475</v>
      </c>
      <c r="C91" s="34">
        <f>IF(AND((B91&gt;0.8),(B91&lt;1.6)),VLOOKUP(B91,[1]Δf!$A$2:$T$52,[1]Δf!$V$4,TRUE),IF(B91&lt;0.8,B91,IF(B91&gt;=1.6,1.6,B91)))</f>
        <v>0.67897153837339475</v>
      </c>
      <c r="D91" s="35">
        <f>VLOOKUP($E$35,'[1]Atomic Scattering'!$P$3:$AM$1203,23,TRUE)</f>
        <v>15.266999999999999</v>
      </c>
      <c r="E91">
        <f t="shared" si="15"/>
        <v>15.945971538373394</v>
      </c>
      <c r="F91">
        <f>IF($C91 = 0,D91*[1]Parameters!$G$13,[1]Parameters!$G$13*E91)</f>
        <v>1.5945971538373394E-2</v>
      </c>
      <c r="G91" s="77"/>
      <c r="H91" s="35">
        <f>VLOOKUP($E$36,'[1]Atomic Scattering'!$P$3:$AM$1203,23,TRUE)</f>
        <v>14.212999999999999</v>
      </c>
      <c r="I91">
        <f t="shared" si="16"/>
        <v>14.891971538373394</v>
      </c>
      <c r="J91">
        <f>IF($C91 = 0,H91*[1]Parameters!$G$13,[1]Parameters!$G$13*I91)</f>
        <v>1.4891971538373395E-2</v>
      </c>
      <c r="K91" s="77"/>
      <c r="L91" s="35">
        <f>VLOOKUP($E$37,'[1]Atomic Scattering'!$P$3:$AM$1203,23,TRUE)</f>
        <v>11.66</v>
      </c>
      <c r="M91">
        <f t="shared" si="17"/>
        <v>12.338971538373395</v>
      </c>
      <c r="N91">
        <f>IF($C91 = 0,L91*[1]Parameters!$G$13,[1]Parameters!$G$13*M91)</f>
        <v>1.2338971538373395E-2</v>
      </c>
      <c r="O91" s="77"/>
      <c r="P91" s="35">
        <f>VLOOKUP($E$38,'[1]Atomic Scattering'!$P$3:$AM$1203,23,TRUE)</f>
        <v>10.66</v>
      </c>
      <c r="Q91">
        <f t="shared" si="19"/>
        <v>11.338971538373395</v>
      </c>
      <c r="R91">
        <f>IF($C91 = 0,P91*[1]Parameters!$G$13,[1]Parameters!$G$13*Q91)</f>
        <v>1.1338971538373394E-2</v>
      </c>
      <c r="S91" s="77"/>
      <c r="T91">
        <f>VLOOKUP($E$39,'Atomic Scattering'!$P$3:$AM$1203,23,TRUE)</f>
        <v>10.366</v>
      </c>
      <c r="U91" s="4">
        <f t="shared" si="18"/>
        <v>11.044971538373394</v>
      </c>
      <c r="V91">
        <f>IF($C91 = 0,T91*[1]Parameters!$G13,[1]Parameters!$G13*U91)</f>
        <v>1.1044971538373395E-2</v>
      </c>
      <c r="W91" s="67"/>
    </row>
    <row r="92" spans="1:23" x14ac:dyDescent="0.25">
      <c r="A92" s="39" t="s">
        <v>109</v>
      </c>
      <c r="B92" s="39">
        <f>(IF([1]Parameters!$B$5=[1]Parameters!$K$2,[1]Parameters!$L$2,IF([1]Parameters!$B$5=[1]Parameters!$K$3,[1]Parameters!$L$3,IF([1]Parameters!$B$5=[1]Parameters!$K$4,[1]Parameters!$L$4,IF([1]Parameters!$B$5=[1]Parameters!$K$5,[1]Parameters!$L$5,0)))))/0.68877</f>
        <v>2.2367408568898179</v>
      </c>
      <c r="C92" s="34">
        <f>IF(AND((B92&gt;0.8),(B92&lt;1.6)),VLOOKUP(B92,[1]Δf!$A$2:$T$52,[1]Δf!$V$4,TRUE),IF(B92&lt;0.8,B92,IF(B92&gt;=1.6,1.6,B92)))</f>
        <v>1.6</v>
      </c>
      <c r="D92" s="40">
        <f>VLOOKUP($E$35,'[1]Atomic Scattering'!$P$3:$AM$1203,24,TRUE)</f>
        <v>28.736000000000001</v>
      </c>
      <c r="E92" s="41">
        <f t="shared" si="15"/>
        <v>30.336000000000002</v>
      </c>
      <c r="F92" s="41">
        <f>IF($C92 = 0,D92*[1]Parameters!$I$3,[1]Parameters!$I$3*E92)</f>
        <v>0</v>
      </c>
      <c r="G92" s="78"/>
      <c r="H92" s="40">
        <f>VLOOKUP($E$36,'[1]Atomic Scattering'!$P$3:$AM$1203,24,TRUE)</f>
        <v>27.103999999999999</v>
      </c>
      <c r="I92" s="41">
        <f t="shared" si="16"/>
        <v>28.704000000000001</v>
      </c>
      <c r="J92" s="41">
        <f>IF($C92 = 0,H92*[1]Parameters!$I$3,[1]Parameters!$I$3*I92)</f>
        <v>0</v>
      </c>
      <c r="K92" s="78"/>
      <c r="L92" s="40">
        <f>VLOOKUP($E$37,'[1]Atomic Scattering'!$P$3:$AM$1203,24,TRUE)</f>
        <v>22.411999999999999</v>
      </c>
      <c r="M92" s="41">
        <f t="shared" si="17"/>
        <v>24.012</v>
      </c>
      <c r="N92" s="41">
        <f>IF($C92 = 0,L92*[1]Parameters!$I$3,[1]Parameters!$I$3*M92)</f>
        <v>0</v>
      </c>
      <c r="O92" s="78"/>
      <c r="P92" s="40">
        <f>VLOOKUP($E$38,'[1]Atomic Scattering'!$P$3:$AM$1203,24,TRUE)</f>
        <v>20.66</v>
      </c>
      <c r="Q92" s="41">
        <f t="shared" si="19"/>
        <v>22.26</v>
      </c>
      <c r="R92" s="41">
        <f>IF($C92 = 0,P92*[1]Parameters!$I$3,[1]Parameters!$I$3*Q92)</f>
        <v>0</v>
      </c>
      <c r="S92" s="78"/>
      <c r="T92">
        <f>VLOOKUP($E$39,'Atomic Scattering'!$P$3:$AM$1203,24,TRUE)</f>
        <v>20.155999999999999</v>
      </c>
      <c r="U92" s="4">
        <f t="shared" si="18"/>
        <v>21.756</v>
      </c>
      <c r="V92">
        <f>IF($C92 = 0,T92*[1]Parameters!$G14,[1]Parameters!$G14*U92)</f>
        <v>0</v>
      </c>
      <c r="W92" s="67"/>
    </row>
    <row r="94" spans="1:23" ht="15.75" thickBot="1" x14ac:dyDescent="0.3">
      <c r="A94" s="70" t="s">
        <v>116</v>
      </c>
      <c r="B94" s="70"/>
      <c r="C94" s="70"/>
      <c r="D94" s="70"/>
      <c r="E94" s="70"/>
      <c r="F94" s="70"/>
      <c r="G94" s="70"/>
    </row>
    <row r="95" spans="1:23" ht="31.5" x14ac:dyDescent="0.35">
      <c r="A95" s="23" t="s">
        <v>59</v>
      </c>
      <c r="B95" s="24" t="s">
        <v>60</v>
      </c>
      <c r="C95" s="46" t="s">
        <v>117</v>
      </c>
      <c r="D95" s="46" t="s">
        <v>118</v>
      </c>
      <c r="E95" s="46" t="s">
        <v>119</v>
      </c>
      <c r="F95" s="46" t="s">
        <v>120</v>
      </c>
      <c r="G95" s="15" t="s">
        <v>121</v>
      </c>
    </row>
    <row r="96" spans="1:23" x14ac:dyDescent="0.25">
      <c r="A96" s="71" t="s">
        <v>68</v>
      </c>
      <c r="B96">
        <v>110</v>
      </c>
      <c r="C96">
        <f>G43</f>
        <v>16.851722766455438</v>
      </c>
      <c r="D96">
        <f>4*(C96^2)</f>
        <v>1135.9222407898901</v>
      </c>
      <c r="E96">
        <v>12</v>
      </c>
      <c r="F96">
        <v>0.95</v>
      </c>
      <c r="G96" s="29">
        <f>(1/E20)*(D96*E96*((1+I31)/(D31*F31)))*F96</f>
        <v>212.48811308189957</v>
      </c>
    </row>
    <row r="97" spans="1:7" x14ac:dyDescent="0.25">
      <c r="A97" s="71"/>
      <c r="B97">
        <v>200</v>
      </c>
      <c r="C97">
        <f>K43</f>
        <v>13.541293350455433</v>
      </c>
      <c r="D97">
        <f>4*(C97^2)</f>
        <v>733.46650241235409</v>
      </c>
      <c r="E97">
        <v>6</v>
      </c>
      <c r="F97" s="3">
        <f>'Temperature Factor Calc'!T5</f>
        <v>0.81182776426719983</v>
      </c>
      <c r="G97" s="29">
        <f t="shared" ref="G97:G103" si="20">(1/E21)*(D97*E97*((1+I32)/(D32*F32)))*F97</f>
        <v>31.030164765815755</v>
      </c>
    </row>
    <row r="98" spans="1:7" x14ac:dyDescent="0.25">
      <c r="A98" s="71"/>
      <c r="B98">
        <v>211</v>
      </c>
      <c r="C98">
        <f>O43</f>
        <v>11.935308762455431</v>
      </c>
      <c r="D98">
        <f>4*(C98^2)</f>
        <v>569.80638102058163</v>
      </c>
      <c r="E98">
        <v>24</v>
      </c>
      <c r="F98" s="3">
        <f>'Temperature Factor Calc'!T7</f>
        <v>0.77855609311131979</v>
      </c>
      <c r="G98" s="29">
        <f t="shared" si="20"/>
        <v>59.265434291278332</v>
      </c>
    </row>
    <row r="99" spans="1:7" x14ac:dyDescent="0.25">
      <c r="A99" s="71"/>
      <c r="B99">
        <v>220</v>
      </c>
      <c r="C99">
        <f>S43</f>
        <v>10.840413246455432</v>
      </c>
      <c r="D99">
        <f>4*(C99^2)</f>
        <v>470.05823741570561</v>
      </c>
      <c r="E99">
        <v>12</v>
      </c>
      <c r="F99" s="3">
        <f>'Temperature Factor Calc'!T10</f>
        <v>0.77906912099365233</v>
      </c>
      <c r="G99" s="29">
        <f t="shared" si="20"/>
        <v>21.317725771812594</v>
      </c>
    </row>
    <row r="100" spans="1:7" x14ac:dyDescent="0.25">
      <c r="A100" s="71" t="s">
        <v>72</v>
      </c>
      <c r="B100">
        <v>111</v>
      </c>
      <c r="C100">
        <f>G70</f>
        <v>16.491614160455434</v>
      </c>
      <c r="D100">
        <f>16*(C100^2)</f>
        <v>4351.5734018773474</v>
      </c>
      <c r="E100">
        <v>8</v>
      </c>
      <c r="F100">
        <v>0.95</v>
      </c>
      <c r="G100" s="29">
        <f t="shared" si="20"/>
        <v>188.96739680678186</v>
      </c>
    </row>
    <row r="101" spans="1:7" x14ac:dyDescent="0.25">
      <c r="A101" s="71"/>
      <c r="B101">
        <v>200</v>
      </c>
      <c r="C101">
        <f>K70</f>
        <v>15.378551196455437</v>
      </c>
      <c r="D101">
        <f>16*(C101^2)</f>
        <v>3783.997390432015</v>
      </c>
      <c r="E101">
        <v>6</v>
      </c>
      <c r="F101" s="3">
        <f>'Temperature Factor Calc'!T4</f>
        <v>0.85900375554249564</v>
      </c>
      <c r="G101" s="29">
        <f t="shared" si="20"/>
        <v>75.6474736613782</v>
      </c>
    </row>
    <row r="102" spans="1:7" x14ac:dyDescent="0.25">
      <c r="A102" s="71"/>
      <c r="B102">
        <v>220</v>
      </c>
      <c r="C102">
        <f>O70</f>
        <v>12.547348486455434</v>
      </c>
      <c r="D102">
        <f>16*(C102^2)</f>
        <v>2518.9752646488873</v>
      </c>
      <c r="E102">
        <v>12</v>
      </c>
      <c r="F102" s="3">
        <f>'Temperature Factor Calc'!T6</f>
        <v>0.78924137912923209</v>
      </c>
      <c r="G102" s="29">
        <f t="shared" si="20"/>
        <v>40.299086182429271</v>
      </c>
    </row>
    <row r="103" spans="1:7" ht="15.75" thickBot="1" x14ac:dyDescent="0.3">
      <c r="A103" s="72"/>
      <c r="B103" s="19">
        <v>311</v>
      </c>
      <c r="C103" s="19">
        <f>S70</f>
        <v>11.371271678455432</v>
      </c>
      <c r="D103" s="19">
        <f>16*(C103^2)</f>
        <v>2068.8931133638821</v>
      </c>
      <c r="E103" s="19">
        <v>24</v>
      </c>
      <c r="F103" s="20">
        <f>'Temperature Factor Calc'!T8</f>
        <v>0.77472326774063838</v>
      </c>
      <c r="G103" s="16">
        <f t="shared" si="20"/>
        <v>49.882429201324108</v>
      </c>
    </row>
    <row r="104" spans="1:7" ht="15.75" thickBot="1" x14ac:dyDescent="0.3">
      <c r="B104" s="48">
        <v>222</v>
      </c>
      <c r="C104" s="19">
        <f>W70</f>
        <v>11.022895832455434</v>
      </c>
      <c r="D104" s="19">
        <f>16*(C104^2)</f>
        <v>1944.0677205306142</v>
      </c>
      <c r="E104" s="48">
        <v>8</v>
      </c>
      <c r="F104">
        <v>0.776628656539322</v>
      </c>
      <c r="G104" s="16">
        <f>(1/E28)*(D104*E104*((1+I39)/(D39*F39)))*F104</f>
        <v>15.171519384088661</v>
      </c>
    </row>
    <row r="105" spans="1:7" ht="15.75" thickBot="1" x14ac:dyDescent="0.3">
      <c r="A105" s="70" t="s">
        <v>122</v>
      </c>
      <c r="B105" s="70"/>
      <c r="C105" s="70"/>
      <c r="D105" s="70"/>
    </row>
    <row r="106" spans="1:7" ht="45" x14ac:dyDescent="0.25">
      <c r="A106" s="23" t="s">
        <v>59</v>
      </c>
      <c r="B106" s="24" t="s">
        <v>60</v>
      </c>
      <c r="C106" s="46" t="s">
        <v>123</v>
      </c>
      <c r="D106" s="47" t="s">
        <v>124</v>
      </c>
    </row>
    <row r="107" spans="1:7" x14ac:dyDescent="0.25">
      <c r="A107" s="71" t="s">
        <v>68</v>
      </c>
      <c r="B107">
        <v>110</v>
      </c>
      <c r="C107">
        <f>[1]Parameters!B15/[1]Calculations!G96</f>
        <v>7.4608495365054122</v>
      </c>
      <c r="D107" s="79">
        <f>((1/H24)*(C111+C112+C113+C114))/(((1/H20)*(C107+C108+C109+C110))+((1/H24)*(C111+C112+C113+C114)))</f>
        <v>3.7593390036982345E-2</v>
      </c>
    </row>
    <row r="108" spans="1:7" x14ac:dyDescent="0.25">
      <c r="A108" s="71"/>
      <c r="B108">
        <v>200</v>
      </c>
      <c r="C108">
        <f>[1]Parameters!B16/[1]Calculations!G97</f>
        <v>2.1749611296190046</v>
      </c>
      <c r="D108" s="79"/>
    </row>
    <row r="109" spans="1:7" x14ac:dyDescent="0.25">
      <c r="A109" s="71"/>
      <c r="B109">
        <v>211</v>
      </c>
      <c r="C109">
        <f>[1]Parameters!B17/[1]Calculations!G98</f>
        <v>1.442994833572073</v>
      </c>
      <c r="D109" s="79"/>
    </row>
    <row r="110" spans="1:7" x14ac:dyDescent="0.25">
      <c r="A110" s="71"/>
      <c r="B110">
        <v>220</v>
      </c>
      <c r="C110">
        <f>[1]Parameters!B18/[1]Calculations!G99</f>
        <v>3.4556268232156269</v>
      </c>
      <c r="D110" s="79"/>
    </row>
    <row r="111" spans="1:7" x14ac:dyDescent="0.25">
      <c r="A111" s="71" t="s">
        <v>72</v>
      </c>
      <c r="B111">
        <v>111</v>
      </c>
      <c r="C111">
        <f>[1]Parameters!B19/[1]Calculations!G100</f>
        <v>0.56774192698276971</v>
      </c>
      <c r="D111" s="79"/>
    </row>
    <row r="112" spans="1:7" x14ac:dyDescent="0.25">
      <c r="A112" s="71"/>
      <c r="B112">
        <v>200</v>
      </c>
      <c r="C112">
        <f>[1]Parameters!B20/[1]Calculations!G101</f>
        <v>0</v>
      </c>
      <c r="D112" s="79"/>
    </row>
    <row r="113" spans="1:4" x14ac:dyDescent="0.25">
      <c r="A113" s="71"/>
      <c r="B113">
        <v>220</v>
      </c>
      <c r="C113">
        <f>[1]Parameters!B21/[1]Calculations!G102</f>
        <v>0</v>
      </c>
      <c r="D113" s="79"/>
    </row>
    <row r="114" spans="1:4" ht="15.75" thickBot="1" x14ac:dyDescent="0.3">
      <c r="A114" s="72"/>
      <c r="B114" s="19">
        <v>311</v>
      </c>
      <c r="C114" s="19">
        <f>[1]Parameters!B22/[1]Calculations!G103</f>
        <v>0</v>
      </c>
      <c r="D114" s="80"/>
    </row>
  </sheetData>
  <mergeCells count="47">
    <mergeCell ref="A29:I29"/>
    <mergeCell ref="A1:K1"/>
    <mergeCell ref="A2:K5"/>
    <mergeCell ref="A7:H7"/>
    <mergeCell ref="J7:K7"/>
    <mergeCell ref="A9:A12"/>
    <mergeCell ref="A13:A16"/>
    <mergeCell ref="A18:H18"/>
    <mergeCell ref="A20:A23"/>
    <mergeCell ref="H20:H23"/>
    <mergeCell ref="A24:A27"/>
    <mergeCell ref="H24:H27"/>
    <mergeCell ref="A31:A34"/>
    <mergeCell ref="A35:A38"/>
    <mergeCell ref="A40:S40"/>
    <mergeCell ref="A41:A42"/>
    <mergeCell ref="B41:B42"/>
    <mergeCell ref="C41:C42"/>
    <mergeCell ref="D41:G41"/>
    <mergeCell ref="H41:K41"/>
    <mergeCell ref="L41:O41"/>
    <mergeCell ref="P41:S41"/>
    <mergeCell ref="G43:G65"/>
    <mergeCell ref="K43:K65"/>
    <mergeCell ref="O43:O65"/>
    <mergeCell ref="S43:S65"/>
    <mergeCell ref="A67:S67"/>
    <mergeCell ref="A105:D105"/>
    <mergeCell ref="A107:A110"/>
    <mergeCell ref="D107:D114"/>
    <mergeCell ref="A111:A114"/>
    <mergeCell ref="L68:O68"/>
    <mergeCell ref="G70:G92"/>
    <mergeCell ref="K70:K92"/>
    <mergeCell ref="O70:O92"/>
    <mergeCell ref="A68:A69"/>
    <mergeCell ref="B68:B69"/>
    <mergeCell ref="C68:C69"/>
    <mergeCell ref="D68:G68"/>
    <mergeCell ref="H68:K68"/>
    <mergeCell ref="T68:W68"/>
    <mergeCell ref="W70:W92"/>
    <mergeCell ref="A94:G94"/>
    <mergeCell ref="A96:A99"/>
    <mergeCell ref="A100:A103"/>
    <mergeCell ref="P68:S68"/>
    <mergeCell ref="S70:S9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DB6B4-2442-46B5-A9C5-00A618E65B54}">
  <dimension ref="A1:AM1203"/>
  <sheetViews>
    <sheetView workbookViewId="0">
      <selection activeCell="P3" sqref="P3"/>
    </sheetView>
  </sheetViews>
  <sheetFormatPr defaultRowHeight="15" x14ac:dyDescent="0.25"/>
  <sheetData>
    <row r="1" spans="1:39" x14ac:dyDescent="0.25">
      <c r="A1" s="96" t="s">
        <v>131</v>
      </c>
      <c r="B1" s="96"/>
      <c r="C1" s="96"/>
      <c r="D1" s="96"/>
      <c r="E1" s="96"/>
      <c r="F1" s="96"/>
      <c r="G1" s="96"/>
      <c r="H1" s="96"/>
      <c r="I1" s="96"/>
      <c r="J1" s="96"/>
      <c r="K1" s="96"/>
      <c r="L1" s="96"/>
      <c r="M1" s="96"/>
      <c r="N1" s="96"/>
      <c r="P1" s="96" t="s">
        <v>132</v>
      </c>
      <c r="Q1" s="96"/>
      <c r="R1" s="96"/>
      <c r="S1" s="96"/>
      <c r="T1" s="96"/>
      <c r="U1" s="96"/>
      <c r="V1" s="96"/>
      <c r="W1" s="96"/>
      <c r="X1" s="96"/>
      <c r="Y1" s="96"/>
      <c r="Z1" s="96"/>
      <c r="AA1" s="96"/>
      <c r="AB1" s="96"/>
      <c r="AC1" s="96"/>
      <c r="AD1" s="96"/>
      <c r="AE1" s="96"/>
      <c r="AF1" s="96"/>
      <c r="AG1" s="96"/>
      <c r="AH1" s="96"/>
      <c r="AI1" s="96"/>
      <c r="AJ1" s="96"/>
      <c r="AK1" s="96"/>
      <c r="AL1" s="96"/>
      <c r="AM1" s="96"/>
    </row>
    <row r="2" spans="1:39" x14ac:dyDescent="0.25">
      <c r="B2" s="42">
        <v>0</v>
      </c>
      <c r="C2" s="43">
        <v>0.1</v>
      </c>
      <c r="D2" s="43">
        <v>0.2</v>
      </c>
      <c r="E2" s="43">
        <v>0.3</v>
      </c>
      <c r="F2" s="43">
        <v>0.4</v>
      </c>
      <c r="G2" s="43">
        <v>0.5</v>
      </c>
      <c r="H2" s="43">
        <v>0.6</v>
      </c>
      <c r="I2" s="43">
        <v>0.7</v>
      </c>
      <c r="J2" s="43">
        <v>0.8</v>
      </c>
      <c r="K2" s="43">
        <v>0.9</v>
      </c>
      <c r="L2" s="43">
        <v>1</v>
      </c>
      <c r="M2" s="43">
        <v>1.1000000000000001</v>
      </c>
      <c r="N2" s="44">
        <v>1.2</v>
      </c>
      <c r="P2" s="52" t="s">
        <v>133</v>
      </c>
      <c r="Q2" s="53" t="s">
        <v>21</v>
      </c>
      <c r="R2" s="53" t="s">
        <v>101</v>
      </c>
      <c r="S2" s="53" t="s">
        <v>102</v>
      </c>
      <c r="T2" s="53" t="s">
        <v>103</v>
      </c>
      <c r="U2" s="53" t="s">
        <v>22</v>
      </c>
      <c r="V2" s="53" t="s">
        <v>20</v>
      </c>
      <c r="W2" s="53" t="s">
        <v>23</v>
      </c>
      <c r="X2" s="53" t="s">
        <v>104</v>
      </c>
      <c r="Y2" s="53" t="s">
        <v>24</v>
      </c>
      <c r="Z2" s="53" t="s">
        <v>25</v>
      </c>
      <c r="AA2" s="53" t="s">
        <v>26</v>
      </c>
      <c r="AB2" s="53" t="s">
        <v>105</v>
      </c>
      <c r="AC2" s="53" t="s">
        <v>27</v>
      </c>
      <c r="AD2" s="53" t="s">
        <v>28</v>
      </c>
      <c r="AE2" s="53" t="s">
        <v>106</v>
      </c>
      <c r="AF2" s="53" t="s">
        <v>29</v>
      </c>
      <c r="AG2" s="53" t="s">
        <v>107</v>
      </c>
      <c r="AH2" s="53" t="s">
        <v>30</v>
      </c>
      <c r="AI2" s="53" t="s">
        <v>31</v>
      </c>
      <c r="AJ2" s="53" t="s">
        <v>108</v>
      </c>
      <c r="AK2" s="53" t="s">
        <v>32</v>
      </c>
      <c r="AL2" s="53" t="s">
        <v>33</v>
      </c>
      <c r="AM2" s="54" t="s">
        <v>109</v>
      </c>
    </row>
    <row r="3" spans="1:39" x14ac:dyDescent="0.25">
      <c r="A3" s="32" t="s">
        <v>21</v>
      </c>
      <c r="B3" s="55">
        <v>13</v>
      </c>
      <c r="C3" s="56">
        <v>11</v>
      </c>
      <c r="D3" s="56">
        <v>8.9499999999999993</v>
      </c>
      <c r="E3" s="56">
        <v>7.75</v>
      </c>
      <c r="F3" s="56">
        <v>6.6</v>
      </c>
      <c r="G3" s="56">
        <v>5.5</v>
      </c>
      <c r="H3" s="56">
        <v>4.5</v>
      </c>
      <c r="I3" s="56">
        <v>3.7</v>
      </c>
      <c r="J3" s="56">
        <v>3.1</v>
      </c>
      <c r="K3" s="56">
        <v>2.65</v>
      </c>
      <c r="L3" s="56">
        <v>2.2999999999999998</v>
      </c>
      <c r="M3" s="56">
        <v>2</v>
      </c>
      <c r="N3" s="57"/>
      <c r="P3" s="58">
        <v>0</v>
      </c>
      <c r="Q3" s="59">
        <v>13</v>
      </c>
      <c r="R3" s="59">
        <v>33</v>
      </c>
      <c r="S3" s="59">
        <v>5</v>
      </c>
      <c r="T3" s="59">
        <v>83</v>
      </c>
      <c r="U3" s="59">
        <v>6</v>
      </c>
      <c r="V3" s="59">
        <v>24</v>
      </c>
      <c r="W3" s="59">
        <v>29</v>
      </c>
      <c r="X3" s="59">
        <v>26</v>
      </c>
      <c r="Y3" s="59">
        <v>25</v>
      </c>
      <c r="Z3" s="59">
        <v>42</v>
      </c>
      <c r="AA3" s="59">
        <v>7</v>
      </c>
      <c r="AB3" s="59">
        <v>41</v>
      </c>
      <c r="AC3" s="59">
        <v>28</v>
      </c>
      <c r="AD3" s="59">
        <v>15</v>
      </c>
      <c r="AE3" s="59">
        <v>82</v>
      </c>
      <c r="AF3" s="59">
        <v>16</v>
      </c>
      <c r="AG3" s="59">
        <v>51</v>
      </c>
      <c r="AH3" s="59">
        <v>14</v>
      </c>
      <c r="AI3" s="59">
        <v>50</v>
      </c>
      <c r="AJ3" s="59">
        <v>52</v>
      </c>
      <c r="AK3" s="59">
        <v>22</v>
      </c>
      <c r="AL3" s="59">
        <v>23</v>
      </c>
      <c r="AM3" s="60">
        <v>40</v>
      </c>
    </row>
    <row r="4" spans="1:39" x14ac:dyDescent="0.25">
      <c r="A4" s="36" t="s">
        <v>101</v>
      </c>
      <c r="B4" s="35">
        <v>33</v>
      </c>
      <c r="C4">
        <v>29.7</v>
      </c>
      <c r="D4">
        <v>25</v>
      </c>
      <c r="E4">
        <v>20.8</v>
      </c>
      <c r="F4">
        <v>17.7</v>
      </c>
      <c r="G4">
        <v>15.6</v>
      </c>
      <c r="H4">
        <v>13.8</v>
      </c>
      <c r="I4">
        <v>12.1</v>
      </c>
      <c r="J4">
        <v>10.8</v>
      </c>
      <c r="K4">
        <v>9.6999999999999993</v>
      </c>
      <c r="L4">
        <v>8.6999999999999993</v>
      </c>
      <c r="M4">
        <v>7.9</v>
      </c>
      <c r="N4" s="61">
        <v>7.3</v>
      </c>
      <c r="P4" s="58">
        <v>1E-3</v>
      </c>
      <c r="Q4" s="59">
        <v>12.98</v>
      </c>
      <c r="R4" s="59">
        <v>32.966999999999999</v>
      </c>
      <c r="S4" s="59">
        <v>4.9850000000000003</v>
      </c>
      <c r="T4" s="59">
        <v>82.944999999999993</v>
      </c>
      <c r="U4" s="59">
        <v>5.9859999999999998</v>
      </c>
      <c r="V4" s="59">
        <v>23.971</v>
      </c>
      <c r="W4" s="59">
        <v>28.969000000000001</v>
      </c>
      <c r="X4" s="59">
        <v>25.971</v>
      </c>
      <c r="Y4" s="59">
        <v>24.971</v>
      </c>
      <c r="Z4" s="59">
        <v>41.962000000000003</v>
      </c>
      <c r="AA4" s="59">
        <v>6.9880000000000004</v>
      </c>
      <c r="AB4" s="59">
        <v>40.963000000000001</v>
      </c>
      <c r="AC4" s="59">
        <v>27.97</v>
      </c>
      <c r="AD4" s="59">
        <v>14.974</v>
      </c>
      <c r="AE4" s="59">
        <v>81.944999999999993</v>
      </c>
      <c r="AF4" s="59">
        <v>15.976000000000001</v>
      </c>
      <c r="AG4" s="59">
        <v>50.957000000000001</v>
      </c>
      <c r="AH4" s="59">
        <v>13.9735</v>
      </c>
      <c r="AI4" s="59">
        <v>49.957000000000001</v>
      </c>
      <c r="AJ4" s="59">
        <v>51.957000000000001</v>
      </c>
      <c r="AK4" s="59">
        <v>21.972999999999999</v>
      </c>
      <c r="AL4" s="59">
        <v>22.972000000000001</v>
      </c>
      <c r="AM4" s="60">
        <v>39.963000000000001</v>
      </c>
    </row>
    <row r="5" spans="1:39" x14ac:dyDescent="0.25">
      <c r="A5" s="36" t="s">
        <v>102</v>
      </c>
      <c r="B5" s="35">
        <v>5</v>
      </c>
      <c r="C5">
        <v>3.5</v>
      </c>
      <c r="D5">
        <v>2.4</v>
      </c>
      <c r="E5">
        <v>1.9</v>
      </c>
      <c r="F5">
        <v>1.7</v>
      </c>
      <c r="G5">
        <v>1.5</v>
      </c>
      <c r="H5">
        <v>1.4</v>
      </c>
      <c r="I5">
        <v>1.2</v>
      </c>
      <c r="J5">
        <v>1.2</v>
      </c>
      <c r="K5">
        <v>1</v>
      </c>
      <c r="L5">
        <v>0.9</v>
      </c>
      <c r="M5">
        <v>0.7</v>
      </c>
      <c r="N5" s="61"/>
      <c r="P5" s="58">
        <v>2E-3</v>
      </c>
      <c r="Q5" s="59">
        <v>12.96</v>
      </c>
      <c r="R5" s="59">
        <v>32.933999999999997</v>
      </c>
      <c r="S5" s="59">
        <v>4.97</v>
      </c>
      <c r="T5" s="59">
        <v>82.89</v>
      </c>
      <c r="U5" s="59">
        <v>5.9720000000000004</v>
      </c>
      <c r="V5" s="59">
        <v>23.942</v>
      </c>
      <c r="W5" s="59">
        <v>28.937999999999999</v>
      </c>
      <c r="X5" s="59">
        <v>25.942</v>
      </c>
      <c r="Y5" s="59">
        <v>24.942</v>
      </c>
      <c r="Z5" s="59">
        <v>41.923999999999999</v>
      </c>
      <c r="AA5" s="59">
        <v>6.976</v>
      </c>
      <c r="AB5" s="59">
        <v>40.926000000000002</v>
      </c>
      <c r="AC5" s="59">
        <v>27.94</v>
      </c>
      <c r="AD5" s="59">
        <v>14.948</v>
      </c>
      <c r="AE5" s="59">
        <v>81.89</v>
      </c>
      <c r="AF5" s="59">
        <v>15.952</v>
      </c>
      <c r="AG5" s="59">
        <v>50.914000000000001</v>
      </c>
      <c r="AH5" s="59">
        <v>13.946999999999999</v>
      </c>
      <c r="AI5" s="59">
        <v>49.914000000000001</v>
      </c>
      <c r="AJ5" s="59">
        <v>51.914000000000001</v>
      </c>
      <c r="AK5" s="59">
        <v>21.946000000000002</v>
      </c>
      <c r="AL5" s="59">
        <v>22.943999999999999</v>
      </c>
      <c r="AM5" s="60">
        <v>39.926000000000002</v>
      </c>
    </row>
    <row r="6" spans="1:39" x14ac:dyDescent="0.25">
      <c r="A6" s="36" t="s">
        <v>103</v>
      </c>
      <c r="B6" s="35">
        <v>83</v>
      </c>
      <c r="C6">
        <v>77.5</v>
      </c>
      <c r="D6">
        <v>68.400000000000006</v>
      </c>
      <c r="E6">
        <v>60.4</v>
      </c>
      <c r="F6">
        <v>52.7</v>
      </c>
      <c r="G6">
        <v>46.4</v>
      </c>
      <c r="H6">
        <v>42.2</v>
      </c>
      <c r="I6">
        <v>38.5</v>
      </c>
      <c r="J6">
        <v>35.1</v>
      </c>
      <c r="K6">
        <v>32</v>
      </c>
      <c r="L6">
        <v>29.2</v>
      </c>
      <c r="M6">
        <v>26.8</v>
      </c>
      <c r="N6" s="61">
        <v>24.58</v>
      </c>
      <c r="P6" s="58">
        <v>3.0000000000000001E-3</v>
      </c>
      <c r="Q6" s="59">
        <v>12.94</v>
      </c>
      <c r="R6" s="59">
        <v>32.901000000000003</v>
      </c>
      <c r="S6" s="59">
        <v>4.9550000000000001</v>
      </c>
      <c r="T6" s="59">
        <v>82.834999999999994</v>
      </c>
      <c r="U6" s="59">
        <v>5.9580000000000002</v>
      </c>
      <c r="V6" s="59">
        <v>23.913</v>
      </c>
      <c r="W6" s="59">
        <v>28.907</v>
      </c>
      <c r="X6" s="59">
        <v>25.913</v>
      </c>
      <c r="Y6" s="59">
        <v>24.913</v>
      </c>
      <c r="Z6" s="59">
        <v>41.886000000000003</v>
      </c>
      <c r="AA6" s="59">
        <v>6.9640000000000004</v>
      </c>
      <c r="AB6" s="59">
        <v>40.889000000000003</v>
      </c>
      <c r="AC6" s="59">
        <v>27.91</v>
      </c>
      <c r="AD6" s="59">
        <v>14.922000000000001</v>
      </c>
      <c r="AE6" s="59">
        <v>81.834999999999994</v>
      </c>
      <c r="AF6" s="59">
        <v>15.928000000000001</v>
      </c>
      <c r="AG6" s="59">
        <v>50.871000000000002</v>
      </c>
      <c r="AH6" s="59">
        <v>13.920500000000001</v>
      </c>
      <c r="AI6" s="59">
        <v>49.871000000000002</v>
      </c>
      <c r="AJ6" s="59">
        <v>51.871000000000002</v>
      </c>
      <c r="AK6" s="59">
        <v>21.919</v>
      </c>
      <c r="AL6" s="59">
        <v>22.916</v>
      </c>
      <c r="AM6" s="60">
        <v>39.889000000000003</v>
      </c>
    </row>
    <row r="7" spans="1:39" x14ac:dyDescent="0.25">
      <c r="A7" s="36" t="s">
        <v>22</v>
      </c>
      <c r="B7" s="35">
        <v>6</v>
      </c>
      <c r="C7">
        <v>4.5999999999999996</v>
      </c>
      <c r="D7">
        <v>3</v>
      </c>
      <c r="E7">
        <v>2.2000000000000002</v>
      </c>
      <c r="F7">
        <v>1.9</v>
      </c>
      <c r="G7">
        <v>1.7</v>
      </c>
      <c r="H7">
        <v>1.6</v>
      </c>
      <c r="I7">
        <v>1.4</v>
      </c>
      <c r="J7">
        <v>1.3</v>
      </c>
      <c r="K7">
        <v>1.1599999999999999</v>
      </c>
      <c r="L7">
        <v>1</v>
      </c>
      <c r="M7">
        <v>0.9</v>
      </c>
      <c r="N7" s="61"/>
      <c r="P7" s="58">
        <v>4.0000000000000001E-3</v>
      </c>
      <c r="Q7" s="59">
        <v>12.92</v>
      </c>
      <c r="R7" s="59">
        <v>32.868000000000002</v>
      </c>
      <c r="S7" s="59">
        <v>4.9400000000000004</v>
      </c>
      <c r="T7" s="59">
        <v>82.78</v>
      </c>
      <c r="U7" s="59">
        <v>5.944</v>
      </c>
      <c r="V7" s="59">
        <v>23.884</v>
      </c>
      <c r="W7" s="59">
        <v>28.876000000000001</v>
      </c>
      <c r="X7" s="59">
        <v>25.884</v>
      </c>
      <c r="Y7" s="59">
        <v>24.884</v>
      </c>
      <c r="Z7" s="59">
        <v>41.847999999999999</v>
      </c>
      <c r="AA7" s="59">
        <v>6.952</v>
      </c>
      <c r="AB7" s="59">
        <v>40.851999999999997</v>
      </c>
      <c r="AC7" s="59">
        <v>27.88</v>
      </c>
      <c r="AD7" s="59">
        <v>14.896000000000001</v>
      </c>
      <c r="AE7" s="59">
        <v>81.78</v>
      </c>
      <c r="AF7" s="59">
        <v>15.904</v>
      </c>
      <c r="AG7" s="59">
        <v>50.828000000000003</v>
      </c>
      <c r="AH7" s="59">
        <v>13.894</v>
      </c>
      <c r="AI7" s="59">
        <v>49.828000000000003</v>
      </c>
      <c r="AJ7" s="59">
        <v>51.828000000000003</v>
      </c>
      <c r="AK7" s="59">
        <v>21.891999999999999</v>
      </c>
      <c r="AL7" s="59">
        <v>22.888000000000002</v>
      </c>
      <c r="AM7" s="60">
        <v>39.851999999999997</v>
      </c>
    </row>
    <row r="8" spans="1:39" x14ac:dyDescent="0.25">
      <c r="A8" s="36" t="s">
        <v>20</v>
      </c>
      <c r="B8" s="35">
        <v>24</v>
      </c>
      <c r="C8">
        <v>21.1</v>
      </c>
      <c r="D8">
        <v>17.399999999999999</v>
      </c>
      <c r="E8">
        <v>14.2</v>
      </c>
      <c r="F8">
        <v>12.1</v>
      </c>
      <c r="G8">
        <v>10.6</v>
      </c>
      <c r="H8">
        <v>9.1999999999999993</v>
      </c>
      <c r="I8">
        <v>8</v>
      </c>
      <c r="J8">
        <v>7.1</v>
      </c>
      <c r="K8">
        <v>6.3</v>
      </c>
      <c r="L8">
        <v>5.7</v>
      </c>
      <c r="M8">
        <v>5.0999999999999996</v>
      </c>
      <c r="N8" s="61">
        <v>4.5999999999999996</v>
      </c>
      <c r="P8" s="58">
        <v>5.0000000000000001E-3</v>
      </c>
      <c r="Q8" s="59">
        <v>12.9</v>
      </c>
      <c r="R8" s="59">
        <v>32.835000000000001</v>
      </c>
      <c r="S8" s="59">
        <v>4.9249999999999998</v>
      </c>
      <c r="T8" s="59">
        <v>82.724999999999994</v>
      </c>
      <c r="U8" s="59">
        <v>5.93</v>
      </c>
      <c r="V8" s="59">
        <v>23.855</v>
      </c>
      <c r="W8" s="59">
        <v>28.844999999999999</v>
      </c>
      <c r="X8" s="59">
        <v>25.855</v>
      </c>
      <c r="Y8" s="59">
        <v>24.855</v>
      </c>
      <c r="Z8" s="59">
        <v>41.81</v>
      </c>
      <c r="AA8" s="59">
        <v>6.94</v>
      </c>
      <c r="AB8" s="59">
        <v>40.814999999999998</v>
      </c>
      <c r="AC8" s="59">
        <v>27.85</v>
      </c>
      <c r="AD8" s="59">
        <v>14.87</v>
      </c>
      <c r="AE8" s="59">
        <v>81.724999999999994</v>
      </c>
      <c r="AF8" s="59">
        <v>15.88</v>
      </c>
      <c r="AG8" s="59">
        <v>50.784999999999997</v>
      </c>
      <c r="AH8" s="59">
        <v>13.8675</v>
      </c>
      <c r="AI8" s="59">
        <v>49.784999999999997</v>
      </c>
      <c r="AJ8" s="59">
        <v>51.784999999999997</v>
      </c>
      <c r="AK8" s="59">
        <v>21.864999999999998</v>
      </c>
      <c r="AL8" s="59">
        <v>22.86</v>
      </c>
      <c r="AM8" s="60">
        <v>39.814999999999998</v>
      </c>
    </row>
    <row r="9" spans="1:39" x14ac:dyDescent="0.25">
      <c r="A9" s="36" t="s">
        <v>23</v>
      </c>
      <c r="B9" s="35">
        <v>29</v>
      </c>
      <c r="C9">
        <v>25.9</v>
      </c>
      <c r="D9">
        <v>21.6</v>
      </c>
      <c r="E9">
        <v>17.899999999999999</v>
      </c>
      <c r="F9">
        <v>15.2</v>
      </c>
      <c r="G9">
        <v>13.3</v>
      </c>
      <c r="H9">
        <v>11.7</v>
      </c>
      <c r="I9">
        <v>10.199999999999999</v>
      </c>
      <c r="J9">
        <v>9.1</v>
      </c>
      <c r="K9">
        <v>8.1</v>
      </c>
      <c r="L9">
        <v>7.2</v>
      </c>
      <c r="M9">
        <v>6.6</v>
      </c>
      <c r="N9" s="61">
        <v>6</v>
      </c>
      <c r="P9" s="58">
        <v>6.0000000000000001E-3</v>
      </c>
      <c r="Q9" s="59">
        <v>12.88</v>
      </c>
      <c r="R9" s="59">
        <v>32.802</v>
      </c>
      <c r="S9" s="59">
        <v>4.91</v>
      </c>
      <c r="T9" s="59">
        <v>82.67</v>
      </c>
      <c r="U9" s="59">
        <v>5.9160000000000004</v>
      </c>
      <c r="V9" s="59">
        <v>23.826000000000001</v>
      </c>
      <c r="W9" s="59">
        <v>28.814</v>
      </c>
      <c r="X9" s="59">
        <v>25.826000000000001</v>
      </c>
      <c r="Y9" s="59">
        <v>24.826000000000001</v>
      </c>
      <c r="Z9" s="59">
        <v>41.771999999999998</v>
      </c>
      <c r="AA9" s="59">
        <v>6.9279999999999999</v>
      </c>
      <c r="AB9" s="59">
        <v>40.777999999999999</v>
      </c>
      <c r="AC9" s="59">
        <v>27.82</v>
      </c>
      <c r="AD9" s="59">
        <v>14.843999999999999</v>
      </c>
      <c r="AE9" s="59">
        <v>81.67</v>
      </c>
      <c r="AF9" s="59">
        <v>15.856</v>
      </c>
      <c r="AG9" s="59">
        <v>50.741999999999997</v>
      </c>
      <c r="AH9" s="59">
        <v>13.840999999999999</v>
      </c>
      <c r="AI9" s="59">
        <v>49.741999999999997</v>
      </c>
      <c r="AJ9" s="59">
        <v>51.741999999999997</v>
      </c>
      <c r="AK9" s="59">
        <v>21.838000000000001</v>
      </c>
      <c r="AL9" s="59">
        <v>22.832000000000001</v>
      </c>
      <c r="AM9" s="60">
        <v>39.777999999999999</v>
      </c>
    </row>
    <row r="10" spans="1:39" x14ac:dyDescent="0.25">
      <c r="A10" s="36" t="s">
        <v>104</v>
      </c>
      <c r="B10" s="35">
        <v>26</v>
      </c>
      <c r="C10">
        <v>23.1</v>
      </c>
      <c r="D10">
        <v>18.899999999999999</v>
      </c>
      <c r="E10">
        <v>15.6</v>
      </c>
      <c r="F10">
        <v>13.3</v>
      </c>
      <c r="G10">
        <v>11.6</v>
      </c>
      <c r="H10">
        <v>10.199999999999999</v>
      </c>
      <c r="I10">
        <v>8.9</v>
      </c>
      <c r="J10">
        <v>7.9</v>
      </c>
      <c r="K10">
        <v>7</v>
      </c>
      <c r="L10">
        <v>6.3</v>
      </c>
      <c r="M10">
        <v>5.7</v>
      </c>
      <c r="N10" s="61">
        <v>5.2</v>
      </c>
      <c r="P10" s="58">
        <v>7.0000000000000001E-3</v>
      </c>
      <c r="Q10" s="59">
        <v>12.86</v>
      </c>
      <c r="R10" s="59">
        <v>32.768999999999998</v>
      </c>
      <c r="S10" s="59">
        <v>4.8949999999999996</v>
      </c>
      <c r="T10" s="59">
        <v>82.614999999999995</v>
      </c>
      <c r="U10" s="59">
        <v>5.9020000000000001</v>
      </c>
      <c r="V10" s="59">
        <v>23.797000000000001</v>
      </c>
      <c r="W10" s="59">
        <v>28.783000000000001</v>
      </c>
      <c r="X10" s="59">
        <v>25.797000000000001</v>
      </c>
      <c r="Y10" s="59">
        <v>24.797000000000001</v>
      </c>
      <c r="Z10" s="59">
        <v>41.734000000000002</v>
      </c>
      <c r="AA10" s="59">
        <v>6.9160000000000004</v>
      </c>
      <c r="AB10" s="59">
        <v>40.741</v>
      </c>
      <c r="AC10" s="59">
        <v>27.79</v>
      </c>
      <c r="AD10" s="59">
        <v>14.818</v>
      </c>
      <c r="AE10" s="59">
        <v>81.614999999999995</v>
      </c>
      <c r="AF10" s="59">
        <v>15.832000000000001</v>
      </c>
      <c r="AG10" s="59">
        <v>50.698999999999998</v>
      </c>
      <c r="AH10" s="59">
        <v>13.814500000000001</v>
      </c>
      <c r="AI10" s="59">
        <v>49.698999999999998</v>
      </c>
      <c r="AJ10" s="59">
        <v>51.698999999999998</v>
      </c>
      <c r="AK10" s="59">
        <v>21.811</v>
      </c>
      <c r="AL10" s="59">
        <v>22.803999999999998</v>
      </c>
      <c r="AM10" s="60">
        <v>39.741</v>
      </c>
    </row>
    <row r="11" spans="1:39" x14ac:dyDescent="0.25">
      <c r="A11" s="36" t="s">
        <v>24</v>
      </c>
      <c r="B11" s="35">
        <v>25</v>
      </c>
      <c r="C11">
        <v>22.1</v>
      </c>
      <c r="D11">
        <v>18.2</v>
      </c>
      <c r="E11">
        <v>14.9</v>
      </c>
      <c r="F11">
        <v>12.7</v>
      </c>
      <c r="G11">
        <v>11.1</v>
      </c>
      <c r="H11">
        <v>9.6999999999999993</v>
      </c>
      <c r="I11">
        <v>8.4</v>
      </c>
      <c r="J11">
        <v>7.5</v>
      </c>
      <c r="K11">
        <v>6.6</v>
      </c>
      <c r="L11">
        <v>6</v>
      </c>
      <c r="M11">
        <v>5.4</v>
      </c>
      <c r="N11" s="61">
        <v>4.9000000000000004</v>
      </c>
      <c r="P11" s="58">
        <v>8.0000000000000002E-3</v>
      </c>
      <c r="Q11" s="59">
        <v>12.84</v>
      </c>
      <c r="R11" s="59">
        <v>32.735999999999997</v>
      </c>
      <c r="S11" s="59">
        <v>4.88</v>
      </c>
      <c r="T11" s="59">
        <v>82.56</v>
      </c>
      <c r="U11" s="59">
        <v>5.8879999999999999</v>
      </c>
      <c r="V11" s="59">
        <v>23.768000000000001</v>
      </c>
      <c r="W11" s="59">
        <v>28.751999999999999</v>
      </c>
      <c r="X11" s="59">
        <v>25.768000000000001</v>
      </c>
      <c r="Y11" s="59">
        <v>24.768000000000001</v>
      </c>
      <c r="Z11" s="59">
        <v>41.695999999999998</v>
      </c>
      <c r="AA11" s="59">
        <v>6.9039999999999999</v>
      </c>
      <c r="AB11" s="59">
        <v>40.704000000000001</v>
      </c>
      <c r="AC11" s="59">
        <v>27.76</v>
      </c>
      <c r="AD11" s="59">
        <v>14.792</v>
      </c>
      <c r="AE11" s="59">
        <v>81.56</v>
      </c>
      <c r="AF11" s="59">
        <v>15.808</v>
      </c>
      <c r="AG11" s="59">
        <v>50.655999999999999</v>
      </c>
      <c r="AH11" s="59">
        <v>13.788</v>
      </c>
      <c r="AI11" s="59">
        <v>49.655999999999999</v>
      </c>
      <c r="AJ11" s="59">
        <v>51.655999999999999</v>
      </c>
      <c r="AK11" s="59">
        <v>21.783999999999999</v>
      </c>
      <c r="AL11" s="59">
        <v>22.776</v>
      </c>
      <c r="AM11" s="60">
        <v>39.704000000000001</v>
      </c>
    </row>
    <row r="12" spans="1:39" x14ac:dyDescent="0.25">
      <c r="A12" s="36" t="s">
        <v>25</v>
      </c>
      <c r="B12" s="35">
        <v>42</v>
      </c>
      <c r="C12">
        <v>38.200000000000003</v>
      </c>
      <c r="D12">
        <v>32.6</v>
      </c>
      <c r="E12">
        <v>27.6</v>
      </c>
      <c r="F12">
        <v>23.5</v>
      </c>
      <c r="G12">
        <v>20.8</v>
      </c>
      <c r="H12">
        <v>18.600000000000001</v>
      </c>
      <c r="I12">
        <v>16.5</v>
      </c>
      <c r="J12">
        <v>14.8</v>
      </c>
      <c r="K12">
        <v>13.2</v>
      </c>
      <c r="L12">
        <v>12</v>
      </c>
      <c r="M12">
        <v>10.9</v>
      </c>
      <c r="N12" s="61">
        <v>10</v>
      </c>
      <c r="P12" s="58">
        <v>8.9999999999999993E-3</v>
      </c>
      <c r="Q12" s="59">
        <v>12.82</v>
      </c>
      <c r="R12" s="59">
        <v>32.703000000000003</v>
      </c>
      <c r="S12" s="59">
        <v>4.8650000000000002</v>
      </c>
      <c r="T12" s="59">
        <v>82.504999999999995</v>
      </c>
      <c r="U12" s="59">
        <v>5.8739999999999997</v>
      </c>
      <c r="V12" s="59">
        <v>23.739000000000001</v>
      </c>
      <c r="W12" s="59">
        <v>28.721</v>
      </c>
      <c r="X12" s="59">
        <v>25.739000000000001</v>
      </c>
      <c r="Y12" s="59">
        <v>24.739000000000001</v>
      </c>
      <c r="Z12" s="59">
        <v>41.658000000000001</v>
      </c>
      <c r="AA12" s="59">
        <v>6.8920000000000003</v>
      </c>
      <c r="AB12" s="59">
        <v>40.667000000000002</v>
      </c>
      <c r="AC12" s="59">
        <v>27.73</v>
      </c>
      <c r="AD12" s="59">
        <v>14.766</v>
      </c>
      <c r="AE12" s="59">
        <v>81.504999999999995</v>
      </c>
      <c r="AF12" s="59">
        <v>15.784000000000001</v>
      </c>
      <c r="AG12" s="59">
        <v>50.613</v>
      </c>
      <c r="AH12" s="59">
        <v>13.7615</v>
      </c>
      <c r="AI12" s="59">
        <v>49.613</v>
      </c>
      <c r="AJ12" s="59">
        <v>51.613</v>
      </c>
      <c r="AK12" s="59">
        <v>21.757000000000001</v>
      </c>
      <c r="AL12" s="59">
        <v>22.748000000000001</v>
      </c>
      <c r="AM12" s="60">
        <v>39.667000000000002</v>
      </c>
    </row>
    <row r="13" spans="1:39" x14ac:dyDescent="0.25">
      <c r="A13" s="36" t="s">
        <v>26</v>
      </c>
      <c r="B13" s="35">
        <v>7</v>
      </c>
      <c r="C13">
        <v>5.8</v>
      </c>
      <c r="D13">
        <v>4.2</v>
      </c>
      <c r="E13">
        <v>3</v>
      </c>
      <c r="F13">
        <v>2.2999999999999998</v>
      </c>
      <c r="G13">
        <v>1.9</v>
      </c>
      <c r="H13">
        <v>1.65</v>
      </c>
      <c r="I13">
        <v>1.54</v>
      </c>
      <c r="J13">
        <v>1.49</v>
      </c>
      <c r="K13">
        <v>1.39</v>
      </c>
      <c r="L13">
        <v>1.29</v>
      </c>
      <c r="M13">
        <v>1.17</v>
      </c>
      <c r="N13" s="61"/>
      <c r="P13" s="58">
        <v>0.01</v>
      </c>
      <c r="Q13" s="59">
        <v>12.8</v>
      </c>
      <c r="R13" s="59">
        <v>32.67</v>
      </c>
      <c r="S13" s="59">
        <v>4.8499999999999996</v>
      </c>
      <c r="T13" s="59">
        <v>82.45</v>
      </c>
      <c r="U13" s="59">
        <v>5.86</v>
      </c>
      <c r="V13" s="59">
        <v>23.71</v>
      </c>
      <c r="W13" s="59">
        <v>28.69</v>
      </c>
      <c r="X13" s="59">
        <v>25.71</v>
      </c>
      <c r="Y13" s="59">
        <v>24.71</v>
      </c>
      <c r="Z13" s="59">
        <v>41.62</v>
      </c>
      <c r="AA13" s="59">
        <v>6.88</v>
      </c>
      <c r="AB13" s="59">
        <v>40.630000000000003</v>
      </c>
      <c r="AC13" s="59">
        <v>27.7</v>
      </c>
      <c r="AD13" s="59">
        <v>14.74</v>
      </c>
      <c r="AE13" s="59">
        <v>81.45</v>
      </c>
      <c r="AF13" s="59">
        <v>15.76</v>
      </c>
      <c r="AG13" s="59">
        <v>50.57</v>
      </c>
      <c r="AH13" s="59">
        <v>13.734999999999999</v>
      </c>
      <c r="AI13" s="59">
        <v>49.57</v>
      </c>
      <c r="AJ13" s="59">
        <v>51.57</v>
      </c>
      <c r="AK13" s="59">
        <v>21.73</v>
      </c>
      <c r="AL13" s="59">
        <v>22.72</v>
      </c>
      <c r="AM13" s="60">
        <v>39.630000000000003</v>
      </c>
    </row>
    <row r="14" spans="1:39" x14ac:dyDescent="0.25">
      <c r="A14" s="36" t="s">
        <v>105</v>
      </c>
      <c r="B14" s="35">
        <v>41</v>
      </c>
      <c r="C14">
        <v>37.299999999999997</v>
      </c>
      <c r="D14">
        <v>31.7</v>
      </c>
      <c r="E14">
        <v>26.8</v>
      </c>
      <c r="F14">
        <v>22.8</v>
      </c>
      <c r="G14">
        <v>20.2</v>
      </c>
      <c r="H14">
        <v>18.100000000000001</v>
      </c>
      <c r="I14">
        <v>16</v>
      </c>
      <c r="J14">
        <v>14.3</v>
      </c>
      <c r="K14">
        <v>12.8</v>
      </c>
      <c r="L14">
        <v>11.6</v>
      </c>
      <c r="M14">
        <v>10.6</v>
      </c>
      <c r="N14" s="61">
        <v>9.6999999999999993</v>
      </c>
      <c r="P14" s="58">
        <v>1.0999999999999999E-2</v>
      </c>
      <c r="Q14" s="59">
        <v>12.78</v>
      </c>
      <c r="R14" s="59">
        <v>32.637</v>
      </c>
      <c r="S14" s="59">
        <v>4.835</v>
      </c>
      <c r="T14" s="59">
        <v>82.394999999999996</v>
      </c>
      <c r="U14" s="59">
        <v>5.8460000000000001</v>
      </c>
      <c r="V14" s="59">
        <v>23.681000000000001</v>
      </c>
      <c r="W14" s="59">
        <v>28.658999999999999</v>
      </c>
      <c r="X14" s="59">
        <v>25.681000000000001</v>
      </c>
      <c r="Y14" s="59">
        <v>24.681000000000001</v>
      </c>
      <c r="Z14" s="59">
        <v>41.582000000000001</v>
      </c>
      <c r="AA14" s="59">
        <v>6.8680000000000003</v>
      </c>
      <c r="AB14" s="59">
        <v>40.593000000000004</v>
      </c>
      <c r="AC14" s="59">
        <v>27.67</v>
      </c>
      <c r="AD14" s="59">
        <v>14.714</v>
      </c>
      <c r="AE14" s="59">
        <v>81.394999999999996</v>
      </c>
      <c r="AF14" s="59">
        <v>15.736000000000001</v>
      </c>
      <c r="AG14" s="59">
        <v>50.527000000000001</v>
      </c>
      <c r="AH14" s="59">
        <v>13.708500000000001</v>
      </c>
      <c r="AI14" s="59">
        <v>49.527000000000001</v>
      </c>
      <c r="AJ14" s="59">
        <v>51.527000000000001</v>
      </c>
      <c r="AK14" s="59">
        <v>21.702999999999999</v>
      </c>
      <c r="AL14" s="59">
        <v>22.692</v>
      </c>
      <c r="AM14" s="60">
        <v>39.593000000000004</v>
      </c>
    </row>
    <row r="15" spans="1:39" x14ac:dyDescent="0.25">
      <c r="A15" s="36" t="s">
        <v>27</v>
      </c>
      <c r="B15" s="35">
        <v>28</v>
      </c>
      <c r="C15">
        <v>25</v>
      </c>
      <c r="D15">
        <v>20.7</v>
      </c>
      <c r="E15">
        <v>17.2</v>
      </c>
      <c r="F15">
        <v>14.6</v>
      </c>
      <c r="G15">
        <v>12.7</v>
      </c>
      <c r="H15">
        <v>11.2</v>
      </c>
      <c r="I15">
        <v>9.8000000000000007</v>
      </c>
      <c r="J15">
        <v>8.6999999999999993</v>
      </c>
      <c r="K15">
        <v>7.7</v>
      </c>
      <c r="L15">
        <v>7</v>
      </c>
      <c r="M15">
        <v>6.3</v>
      </c>
      <c r="N15" s="61">
        <v>5.8</v>
      </c>
      <c r="P15" s="58">
        <v>1.2E-2</v>
      </c>
      <c r="Q15" s="59">
        <v>12.76</v>
      </c>
      <c r="R15" s="59">
        <v>32.603999999999999</v>
      </c>
      <c r="S15" s="59">
        <v>4.82</v>
      </c>
      <c r="T15" s="59">
        <v>82.34</v>
      </c>
      <c r="U15" s="59">
        <v>5.8319999999999999</v>
      </c>
      <c r="V15" s="59">
        <v>23.652000000000001</v>
      </c>
      <c r="W15" s="59">
        <v>28.628</v>
      </c>
      <c r="X15" s="59">
        <v>25.652000000000001</v>
      </c>
      <c r="Y15" s="59">
        <v>24.652000000000001</v>
      </c>
      <c r="Z15" s="59">
        <v>41.543999999999997</v>
      </c>
      <c r="AA15" s="59">
        <v>6.8559999999999999</v>
      </c>
      <c r="AB15" s="59">
        <v>40.555999999999997</v>
      </c>
      <c r="AC15" s="59">
        <v>27.64</v>
      </c>
      <c r="AD15" s="59">
        <v>14.688000000000001</v>
      </c>
      <c r="AE15" s="59">
        <v>81.34</v>
      </c>
      <c r="AF15" s="59">
        <v>15.712</v>
      </c>
      <c r="AG15" s="59">
        <v>50.484000000000002</v>
      </c>
      <c r="AH15" s="59">
        <v>13.682</v>
      </c>
      <c r="AI15" s="59">
        <v>49.484000000000002</v>
      </c>
      <c r="AJ15" s="59">
        <v>51.484000000000002</v>
      </c>
      <c r="AK15" s="59">
        <v>21.675999999999998</v>
      </c>
      <c r="AL15" s="59">
        <v>22.664000000000001</v>
      </c>
      <c r="AM15" s="60">
        <v>39.555999999999997</v>
      </c>
    </row>
    <row r="16" spans="1:39" x14ac:dyDescent="0.25">
      <c r="A16" s="36" t="s">
        <v>28</v>
      </c>
      <c r="B16" s="35">
        <v>15</v>
      </c>
      <c r="C16">
        <v>12.4</v>
      </c>
      <c r="D16">
        <v>10</v>
      </c>
      <c r="E16">
        <v>8.4499999999999993</v>
      </c>
      <c r="F16">
        <v>7.45</v>
      </c>
      <c r="G16">
        <v>6.5</v>
      </c>
      <c r="H16">
        <v>5.65</v>
      </c>
      <c r="I16">
        <v>4.8</v>
      </c>
      <c r="J16">
        <v>4.05</v>
      </c>
      <c r="K16">
        <v>3.4</v>
      </c>
      <c r="L16">
        <v>3</v>
      </c>
      <c r="M16">
        <v>2.6</v>
      </c>
      <c r="N16" s="61"/>
      <c r="P16" s="58">
        <v>1.2999999999999999E-2</v>
      </c>
      <c r="Q16" s="59">
        <v>12.74</v>
      </c>
      <c r="R16" s="59">
        <v>32.570999999999998</v>
      </c>
      <c r="S16" s="59">
        <v>4.8049999999999997</v>
      </c>
      <c r="T16" s="59">
        <v>82.284999999999997</v>
      </c>
      <c r="U16" s="59">
        <v>5.8179999999999996</v>
      </c>
      <c r="V16" s="59">
        <v>23.623000000000001</v>
      </c>
      <c r="W16" s="59">
        <v>28.597000000000001</v>
      </c>
      <c r="X16" s="59">
        <v>25.623000000000001</v>
      </c>
      <c r="Y16" s="59">
        <v>24.623000000000001</v>
      </c>
      <c r="Z16" s="59">
        <v>41.506</v>
      </c>
      <c r="AA16" s="59">
        <v>6.8440000000000003</v>
      </c>
      <c r="AB16" s="59">
        <v>40.518999999999998</v>
      </c>
      <c r="AC16" s="59">
        <v>27.61</v>
      </c>
      <c r="AD16" s="59">
        <v>14.662000000000001</v>
      </c>
      <c r="AE16" s="59">
        <v>81.284999999999997</v>
      </c>
      <c r="AF16" s="59">
        <v>15.688000000000001</v>
      </c>
      <c r="AG16" s="59">
        <v>50.441000000000003</v>
      </c>
      <c r="AH16" s="59">
        <v>13.6555</v>
      </c>
      <c r="AI16" s="59">
        <v>49.441000000000003</v>
      </c>
      <c r="AJ16" s="59">
        <v>51.441000000000003</v>
      </c>
      <c r="AK16" s="59">
        <v>21.649000000000001</v>
      </c>
      <c r="AL16" s="59">
        <v>22.635999999999999</v>
      </c>
      <c r="AM16" s="60">
        <v>39.518999999999998</v>
      </c>
    </row>
    <row r="17" spans="1:39" x14ac:dyDescent="0.25">
      <c r="A17" s="36" t="s">
        <v>106</v>
      </c>
      <c r="B17" s="35">
        <v>82</v>
      </c>
      <c r="C17">
        <v>76.5</v>
      </c>
      <c r="D17">
        <v>67.5</v>
      </c>
      <c r="E17">
        <v>59.5</v>
      </c>
      <c r="F17">
        <v>51.9</v>
      </c>
      <c r="G17">
        <v>45.7</v>
      </c>
      <c r="H17">
        <v>41.6</v>
      </c>
      <c r="I17">
        <v>37.9</v>
      </c>
      <c r="J17">
        <v>34.6</v>
      </c>
      <c r="K17">
        <v>31.5</v>
      </c>
      <c r="L17">
        <v>28.8</v>
      </c>
      <c r="M17">
        <v>26.4</v>
      </c>
      <c r="N17" s="61">
        <v>24.5</v>
      </c>
      <c r="P17" s="58">
        <v>1.4E-2</v>
      </c>
      <c r="Q17" s="59">
        <v>12.72</v>
      </c>
      <c r="R17" s="59">
        <v>32.537999999999997</v>
      </c>
      <c r="S17" s="59">
        <v>4.79</v>
      </c>
      <c r="T17" s="59">
        <v>82.23</v>
      </c>
      <c r="U17" s="59">
        <v>5.8040000000000003</v>
      </c>
      <c r="V17" s="59">
        <v>23.594000000000001</v>
      </c>
      <c r="W17" s="59">
        <v>28.565999999999999</v>
      </c>
      <c r="X17" s="59">
        <v>25.594000000000001</v>
      </c>
      <c r="Y17" s="59">
        <v>24.594000000000001</v>
      </c>
      <c r="Z17" s="59">
        <v>41.468000000000004</v>
      </c>
      <c r="AA17" s="59">
        <v>6.8319999999999999</v>
      </c>
      <c r="AB17" s="59">
        <v>40.481999999999999</v>
      </c>
      <c r="AC17" s="59">
        <v>27.58</v>
      </c>
      <c r="AD17" s="59">
        <v>14.635999999999999</v>
      </c>
      <c r="AE17" s="59">
        <v>81.23</v>
      </c>
      <c r="AF17" s="59">
        <v>15.664</v>
      </c>
      <c r="AG17" s="59">
        <v>50.398000000000003</v>
      </c>
      <c r="AH17" s="59">
        <v>13.629</v>
      </c>
      <c r="AI17" s="59">
        <v>49.398000000000003</v>
      </c>
      <c r="AJ17" s="59">
        <v>51.398000000000003</v>
      </c>
      <c r="AK17" s="59">
        <v>21.622</v>
      </c>
      <c r="AL17" s="59">
        <v>22.608000000000001</v>
      </c>
      <c r="AM17" s="60">
        <v>39.481999999999999</v>
      </c>
    </row>
    <row r="18" spans="1:39" x14ac:dyDescent="0.25">
      <c r="A18" s="36" t="s">
        <v>29</v>
      </c>
      <c r="B18" s="35">
        <v>16</v>
      </c>
      <c r="C18">
        <v>13.6</v>
      </c>
      <c r="D18">
        <v>10.7</v>
      </c>
      <c r="E18">
        <v>8.9499999999999993</v>
      </c>
      <c r="F18">
        <v>7.85</v>
      </c>
      <c r="G18">
        <v>6.85</v>
      </c>
      <c r="H18">
        <v>6</v>
      </c>
      <c r="I18">
        <v>5.25</v>
      </c>
      <c r="J18">
        <v>4.5</v>
      </c>
      <c r="K18">
        <v>3.9</v>
      </c>
      <c r="L18">
        <v>3.35</v>
      </c>
      <c r="M18">
        <v>2.9</v>
      </c>
      <c r="N18" s="61"/>
      <c r="P18" s="58">
        <v>1.4999999999999999E-2</v>
      </c>
      <c r="Q18" s="59">
        <v>12.7</v>
      </c>
      <c r="R18" s="59">
        <v>32.505000000000003</v>
      </c>
      <c r="S18" s="59">
        <v>4.7750000000000004</v>
      </c>
      <c r="T18" s="59">
        <v>82.174999999999997</v>
      </c>
      <c r="U18" s="59">
        <v>5.79</v>
      </c>
      <c r="V18" s="59">
        <v>23.565000000000001</v>
      </c>
      <c r="W18" s="59">
        <v>28.535</v>
      </c>
      <c r="X18" s="59">
        <v>25.565000000000001</v>
      </c>
      <c r="Y18" s="59">
        <v>24.565000000000001</v>
      </c>
      <c r="Z18" s="59">
        <v>41.43</v>
      </c>
      <c r="AA18" s="59">
        <v>6.82</v>
      </c>
      <c r="AB18" s="59">
        <v>40.445</v>
      </c>
      <c r="AC18" s="59">
        <v>27.55</v>
      </c>
      <c r="AD18" s="59">
        <v>14.61</v>
      </c>
      <c r="AE18" s="59">
        <v>81.174999999999997</v>
      </c>
      <c r="AF18" s="59">
        <v>15.64</v>
      </c>
      <c r="AG18" s="59">
        <v>50.354999999999997</v>
      </c>
      <c r="AH18" s="59">
        <v>13.602499999999999</v>
      </c>
      <c r="AI18" s="59">
        <v>49.354999999999997</v>
      </c>
      <c r="AJ18" s="59">
        <v>51.354999999999997</v>
      </c>
      <c r="AK18" s="59">
        <v>21.594999999999999</v>
      </c>
      <c r="AL18" s="59">
        <v>22.58</v>
      </c>
      <c r="AM18" s="60">
        <v>39.445</v>
      </c>
    </row>
    <row r="19" spans="1:39" x14ac:dyDescent="0.25">
      <c r="A19" s="36" t="s">
        <v>107</v>
      </c>
      <c r="B19" s="35">
        <v>51</v>
      </c>
      <c r="C19">
        <v>46.7</v>
      </c>
      <c r="D19">
        <v>40.4</v>
      </c>
      <c r="E19">
        <v>34.6</v>
      </c>
      <c r="F19">
        <v>29.5</v>
      </c>
      <c r="G19">
        <v>26.3</v>
      </c>
      <c r="H19">
        <v>23.5</v>
      </c>
      <c r="I19">
        <v>21.1</v>
      </c>
      <c r="J19">
        <v>19</v>
      </c>
      <c r="K19">
        <v>17</v>
      </c>
      <c r="L19">
        <v>15.5</v>
      </c>
      <c r="M19">
        <v>14.1</v>
      </c>
      <c r="N19" s="61">
        <v>13</v>
      </c>
      <c r="P19" s="58">
        <v>1.6E-2</v>
      </c>
      <c r="Q19" s="59">
        <v>12.68</v>
      </c>
      <c r="R19" s="59">
        <v>32.472000000000001</v>
      </c>
      <c r="S19" s="59">
        <v>4.76</v>
      </c>
      <c r="T19" s="59">
        <v>82.12</v>
      </c>
      <c r="U19" s="59">
        <v>5.7759999999999998</v>
      </c>
      <c r="V19" s="59">
        <v>23.536000000000001</v>
      </c>
      <c r="W19" s="59">
        <v>28.504000000000001</v>
      </c>
      <c r="X19" s="59">
        <v>25.536000000000001</v>
      </c>
      <c r="Y19" s="59">
        <v>24.536000000000001</v>
      </c>
      <c r="Z19" s="59">
        <v>41.392000000000003</v>
      </c>
      <c r="AA19" s="59">
        <v>6.8079999999999998</v>
      </c>
      <c r="AB19" s="59">
        <v>40.408000000000001</v>
      </c>
      <c r="AC19" s="59">
        <v>27.52</v>
      </c>
      <c r="AD19" s="59">
        <v>14.584</v>
      </c>
      <c r="AE19" s="59">
        <v>81.12</v>
      </c>
      <c r="AF19" s="59">
        <v>15.616</v>
      </c>
      <c r="AG19" s="59">
        <v>50.311999999999998</v>
      </c>
      <c r="AH19" s="59">
        <v>13.576000000000001</v>
      </c>
      <c r="AI19" s="59">
        <v>49.311999999999998</v>
      </c>
      <c r="AJ19" s="59">
        <v>51.311999999999998</v>
      </c>
      <c r="AK19" s="59">
        <v>21.568000000000001</v>
      </c>
      <c r="AL19" s="59">
        <v>22.552</v>
      </c>
      <c r="AM19" s="60">
        <v>39.408000000000001</v>
      </c>
    </row>
    <row r="20" spans="1:39" x14ac:dyDescent="0.25">
      <c r="A20" s="36" t="s">
        <v>30</v>
      </c>
      <c r="B20" s="35">
        <v>14</v>
      </c>
      <c r="C20">
        <v>11.35</v>
      </c>
      <c r="D20">
        <v>9.4</v>
      </c>
      <c r="E20">
        <v>8.1999999999999993</v>
      </c>
      <c r="F20">
        <v>7.15</v>
      </c>
      <c r="G20">
        <v>6.1</v>
      </c>
      <c r="H20">
        <v>5.0999999999999996</v>
      </c>
      <c r="I20">
        <v>4.2</v>
      </c>
      <c r="J20">
        <v>3.4</v>
      </c>
      <c r="K20">
        <v>2.95</v>
      </c>
      <c r="L20">
        <v>2.6</v>
      </c>
      <c r="M20">
        <v>2.2999999999999998</v>
      </c>
      <c r="N20" s="61"/>
      <c r="P20" s="58">
        <v>1.7000000000000001E-2</v>
      </c>
      <c r="Q20" s="59">
        <v>12.66</v>
      </c>
      <c r="R20" s="59">
        <v>32.439</v>
      </c>
      <c r="S20" s="59">
        <v>4.7450000000000001</v>
      </c>
      <c r="T20" s="59">
        <v>82.064999999999998</v>
      </c>
      <c r="U20" s="59">
        <v>5.7619999999999996</v>
      </c>
      <c r="V20" s="59">
        <v>23.507000000000001</v>
      </c>
      <c r="W20" s="59">
        <v>28.472999999999999</v>
      </c>
      <c r="X20" s="59">
        <v>25.507000000000001</v>
      </c>
      <c r="Y20" s="59">
        <v>24.507000000000001</v>
      </c>
      <c r="Z20" s="59">
        <v>41.353999999999999</v>
      </c>
      <c r="AA20" s="59">
        <v>6.7960000000000003</v>
      </c>
      <c r="AB20" s="59">
        <v>40.371000000000002</v>
      </c>
      <c r="AC20" s="59">
        <v>27.49</v>
      </c>
      <c r="AD20" s="59">
        <v>14.558</v>
      </c>
      <c r="AE20" s="59">
        <v>81.064999999999998</v>
      </c>
      <c r="AF20" s="59">
        <v>15.592000000000001</v>
      </c>
      <c r="AG20" s="59">
        <v>50.268999999999998</v>
      </c>
      <c r="AH20" s="59">
        <v>13.5495</v>
      </c>
      <c r="AI20" s="59">
        <v>49.268999999999998</v>
      </c>
      <c r="AJ20" s="59">
        <v>51.268999999999998</v>
      </c>
      <c r="AK20" s="59">
        <v>21.541</v>
      </c>
      <c r="AL20" s="59">
        <v>22.524000000000001</v>
      </c>
      <c r="AM20" s="60">
        <v>39.371000000000002</v>
      </c>
    </row>
    <row r="21" spans="1:39" x14ac:dyDescent="0.25">
      <c r="A21" s="36" t="s">
        <v>31</v>
      </c>
      <c r="B21" s="35">
        <v>50</v>
      </c>
      <c r="C21">
        <v>45.7</v>
      </c>
      <c r="D21">
        <v>39.5</v>
      </c>
      <c r="E21">
        <v>32.799999999999997</v>
      </c>
      <c r="F21">
        <v>28.7</v>
      </c>
      <c r="G21">
        <v>25.6</v>
      </c>
      <c r="H21">
        <v>22.9</v>
      </c>
      <c r="I21">
        <v>20.6</v>
      </c>
      <c r="J21">
        <v>18.5</v>
      </c>
      <c r="K21">
        <v>16.600000000000001</v>
      </c>
      <c r="L21">
        <v>15.1</v>
      </c>
      <c r="M21">
        <v>13.7</v>
      </c>
      <c r="N21" s="61">
        <v>12.7</v>
      </c>
      <c r="P21" s="58">
        <v>1.7999999999999999E-2</v>
      </c>
      <c r="Q21" s="59">
        <v>12.64</v>
      </c>
      <c r="R21" s="59">
        <v>32.405999999999999</v>
      </c>
      <c r="S21" s="59">
        <v>4.7300000000000004</v>
      </c>
      <c r="T21" s="59">
        <v>82.01</v>
      </c>
      <c r="U21" s="59">
        <v>5.7480000000000002</v>
      </c>
      <c r="V21" s="59">
        <v>23.478000000000002</v>
      </c>
      <c r="W21" s="59">
        <v>28.442</v>
      </c>
      <c r="X21" s="59">
        <v>25.478000000000002</v>
      </c>
      <c r="Y21" s="59">
        <v>24.478000000000002</v>
      </c>
      <c r="Z21" s="59">
        <v>41.316000000000003</v>
      </c>
      <c r="AA21" s="59">
        <v>6.7839999999999998</v>
      </c>
      <c r="AB21" s="59">
        <v>40.334000000000003</v>
      </c>
      <c r="AC21" s="59">
        <v>27.46</v>
      </c>
      <c r="AD21" s="59">
        <v>14.532</v>
      </c>
      <c r="AE21" s="59">
        <v>81.010000000000005</v>
      </c>
      <c r="AF21" s="59">
        <v>15.568</v>
      </c>
      <c r="AG21" s="59">
        <v>50.225999999999999</v>
      </c>
      <c r="AH21" s="59">
        <v>13.523</v>
      </c>
      <c r="AI21" s="59">
        <v>49.225999999999999</v>
      </c>
      <c r="AJ21" s="59">
        <v>51.225999999999999</v>
      </c>
      <c r="AK21" s="59">
        <v>21.513999999999999</v>
      </c>
      <c r="AL21" s="59">
        <v>22.495999999999999</v>
      </c>
      <c r="AM21" s="60">
        <v>39.334000000000003</v>
      </c>
    </row>
    <row r="22" spans="1:39" x14ac:dyDescent="0.25">
      <c r="A22" s="36" t="s">
        <v>108</v>
      </c>
      <c r="B22" s="35">
        <v>52</v>
      </c>
      <c r="C22">
        <v>47.7</v>
      </c>
      <c r="D22">
        <v>41.3</v>
      </c>
      <c r="E22">
        <v>35.4</v>
      </c>
      <c r="F22">
        <v>30.3</v>
      </c>
      <c r="G22">
        <v>26.9</v>
      </c>
      <c r="H22">
        <v>24</v>
      </c>
      <c r="I22">
        <v>21.7</v>
      </c>
      <c r="J22">
        <v>19.5</v>
      </c>
      <c r="K22">
        <v>17.5</v>
      </c>
      <c r="L22">
        <v>16</v>
      </c>
      <c r="M22">
        <v>14.5</v>
      </c>
      <c r="N22" s="61">
        <v>13.3</v>
      </c>
      <c r="P22" s="58">
        <v>1.9E-2</v>
      </c>
      <c r="Q22" s="59">
        <v>12.62</v>
      </c>
      <c r="R22" s="59">
        <v>32.372999999999998</v>
      </c>
      <c r="S22" s="59">
        <v>4.7149999999999999</v>
      </c>
      <c r="T22" s="59">
        <v>81.954999999999998</v>
      </c>
      <c r="U22" s="59">
        <v>5.734</v>
      </c>
      <c r="V22" s="59">
        <v>23.449000000000002</v>
      </c>
      <c r="W22" s="59">
        <v>28.411000000000001</v>
      </c>
      <c r="X22" s="59">
        <v>25.449000000000002</v>
      </c>
      <c r="Y22" s="59">
        <v>24.449000000000002</v>
      </c>
      <c r="Z22" s="59">
        <v>41.277999999999999</v>
      </c>
      <c r="AA22" s="59">
        <v>6.7720000000000002</v>
      </c>
      <c r="AB22" s="59">
        <v>40.296999999999997</v>
      </c>
      <c r="AC22" s="59">
        <v>27.43</v>
      </c>
      <c r="AD22" s="59">
        <v>14.506</v>
      </c>
      <c r="AE22" s="59">
        <v>80.954999999999998</v>
      </c>
      <c r="AF22" s="59">
        <v>15.544</v>
      </c>
      <c r="AG22" s="59">
        <v>50.183</v>
      </c>
      <c r="AH22" s="59">
        <v>13.496499999999999</v>
      </c>
      <c r="AI22" s="59">
        <v>49.183</v>
      </c>
      <c r="AJ22" s="59">
        <v>51.183</v>
      </c>
      <c r="AK22" s="59">
        <v>21.486999999999998</v>
      </c>
      <c r="AL22" s="59">
        <v>22.468</v>
      </c>
      <c r="AM22" s="60">
        <v>39.296999999999997</v>
      </c>
    </row>
    <row r="23" spans="1:39" x14ac:dyDescent="0.25">
      <c r="A23" s="36" t="s">
        <v>32</v>
      </c>
      <c r="B23" s="35">
        <v>22</v>
      </c>
      <c r="C23">
        <v>19.3</v>
      </c>
      <c r="D23">
        <v>15.7</v>
      </c>
      <c r="E23">
        <v>12.8</v>
      </c>
      <c r="F23">
        <v>10.9</v>
      </c>
      <c r="G23">
        <v>9.5</v>
      </c>
      <c r="H23">
        <v>8.1999999999999993</v>
      </c>
      <c r="I23">
        <v>7.2</v>
      </c>
      <c r="J23">
        <v>6.3</v>
      </c>
      <c r="K23">
        <v>5.6</v>
      </c>
      <c r="L23">
        <v>5</v>
      </c>
      <c r="M23">
        <v>4.5999999999999996</v>
      </c>
      <c r="N23" s="61">
        <v>4.2</v>
      </c>
      <c r="P23" s="58">
        <v>0.02</v>
      </c>
      <c r="Q23" s="59">
        <v>12.6</v>
      </c>
      <c r="R23" s="59">
        <v>32.340000000000003</v>
      </c>
      <c r="S23" s="59">
        <v>4.7</v>
      </c>
      <c r="T23" s="59">
        <v>81.900000000000006</v>
      </c>
      <c r="U23" s="59">
        <v>5.72</v>
      </c>
      <c r="V23" s="59">
        <v>23.42</v>
      </c>
      <c r="W23" s="59">
        <v>28.38</v>
      </c>
      <c r="X23" s="59">
        <v>25.42</v>
      </c>
      <c r="Y23" s="59">
        <v>24.42</v>
      </c>
      <c r="Z23" s="59">
        <v>41.24</v>
      </c>
      <c r="AA23" s="59">
        <v>6.76</v>
      </c>
      <c r="AB23" s="59">
        <v>40.26</v>
      </c>
      <c r="AC23" s="59">
        <v>27.4</v>
      </c>
      <c r="AD23" s="59">
        <v>14.48</v>
      </c>
      <c r="AE23" s="59">
        <v>80.900000000000006</v>
      </c>
      <c r="AF23" s="59">
        <v>15.52</v>
      </c>
      <c r="AG23" s="59">
        <v>50.14</v>
      </c>
      <c r="AH23" s="59">
        <v>13.47</v>
      </c>
      <c r="AI23" s="59">
        <v>49.14</v>
      </c>
      <c r="AJ23" s="59">
        <v>51.14</v>
      </c>
      <c r="AK23" s="59">
        <v>21.46</v>
      </c>
      <c r="AL23" s="59">
        <v>22.44</v>
      </c>
      <c r="AM23" s="60">
        <v>39.26</v>
      </c>
    </row>
    <row r="24" spans="1:39" x14ac:dyDescent="0.25">
      <c r="A24" s="36" t="s">
        <v>33</v>
      </c>
      <c r="B24" s="35">
        <v>23</v>
      </c>
      <c r="C24">
        <v>20.2</v>
      </c>
      <c r="D24">
        <v>16.600000000000001</v>
      </c>
      <c r="E24">
        <v>13.5</v>
      </c>
      <c r="F24">
        <v>11.5</v>
      </c>
      <c r="G24">
        <v>10.1</v>
      </c>
      <c r="H24">
        <v>8.6999999999999993</v>
      </c>
      <c r="I24">
        <v>7.6</v>
      </c>
      <c r="J24">
        <v>6.7</v>
      </c>
      <c r="K24">
        <v>5.9</v>
      </c>
      <c r="L24">
        <v>5.3</v>
      </c>
      <c r="M24">
        <v>4.9000000000000004</v>
      </c>
      <c r="N24" s="61">
        <v>4.4000000000000004</v>
      </c>
      <c r="P24" s="58">
        <v>2.1000000000000001E-2</v>
      </c>
      <c r="Q24" s="59">
        <v>12.58</v>
      </c>
      <c r="R24" s="59">
        <v>32.307000000000002</v>
      </c>
      <c r="S24" s="59">
        <v>4.6849999999999996</v>
      </c>
      <c r="T24" s="59">
        <v>81.844999999999999</v>
      </c>
      <c r="U24" s="59">
        <v>5.7060000000000004</v>
      </c>
      <c r="V24" s="59">
        <v>23.390999999999998</v>
      </c>
      <c r="W24" s="59">
        <v>28.349</v>
      </c>
      <c r="X24" s="59">
        <v>25.390999999999998</v>
      </c>
      <c r="Y24" s="59">
        <v>24.390999999999998</v>
      </c>
      <c r="Z24" s="59">
        <v>41.201999999999998</v>
      </c>
      <c r="AA24" s="59">
        <v>6.7480000000000002</v>
      </c>
      <c r="AB24" s="59">
        <v>40.222999999999999</v>
      </c>
      <c r="AC24" s="59">
        <v>27.37</v>
      </c>
      <c r="AD24" s="59">
        <v>14.454000000000001</v>
      </c>
      <c r="AE24" s="59">
        <v>80.844999999999999</v>
      </c>
      <c r="AF24" s="59">
        <v>15.496</v>
      </c>
      <c r="AG24" s="59">
        <v>50.097000000000001</v>
      </c>
      <c r="AH24" s="59">
        <v>13.4435</v>
      </c>
      <c r="AI24" s="59">
        <v>49.097000000000001</v>
      </c>
      <c r="AJ24" s="59">
        <v>51.097000000000001</v>
      </c>
      <c r="AK24" s="59">
        <v>21.433</v>
      </c>
      <c r="AL24" s="59">
        <v>22.411999999999999</v>
      </c>
      <c r="AM24" s="60">
        <v>39.222999999999999</v>
      </c>
    </row>
    <row r="25" spans="1:39" x14ac:dyDescent="0.25">
      <c r="A25" s="38" t="s">
        <v>109</v>
      </c>
      <c r="B25" s="40">
        <v>40</v>
      </c>
      <c r="C25" s="41">
        <v>36.299999999999997</v>
      </c>
      <c r="D25" s="41">
        <v>30.8</v>
      </c>
      <c r="E25" s="41">
        <v>26</v>
      </c>
      <c r="F25" s="41">
        <v>22.1</v>
      </c>
      <c r="G25" s="41">
        <v>19.7</v>
      </c>
      <c r="H25" s="41">
        <v>17.5</v>
      </c>
      <c r="I25" s="41">
        <v>15.6</v>
      </c>
      <c r="J25" s="41">
        <v>13.8</v>
      </c>
      <c r="K25" s="41">
        <v>12.4</v>
      </c>
      <c r="L25" s="41">
        <v>11.2</v>
      </c>
      <c r="M25" s="41">
        <v>10.199999999999999</v>
      </c>
      <c r="N25" s="45">
        <v>9.3000000000000007</v>
      </c>
      <c r="P25" s="58">
        <v>2.1999999999999999E-2</v>
      </c>
      <c r="Q25" s="59">
        <v>12.56</v>
      </c>
      <c r="R25" s="59">
        <v>32.274000000000001</v>
      </c>
      <c r="S25" s="59">
        <v>4.67</v>
      </c>
      <c r="T25" s="59">
        <v>81.790000000000006</v>
      </c>
      <c r="U25" s="59">
        <v>5.6920000000000002</v>
      </c>
      <c r="V25" s="59">
        <v>23.361999999999998</v>
      </c>
      <c r="W25" s="59">
        <v>28.318000000000001</v>
      </c>
      <c r="X25" s="59">
        <v>25.361999999999998</v>
      </c>
      <c r="Y25" s="59">
        <v>24.361999999999998</v>
      </c>
      <c r="Z25" s="59">
        <v>41.164000000000001</v>
      </c>
      <c r="AA25" s="59">
        <v>6.7359999999999998</v>
      </c>
      <c r="AB25" s="59">
        <v>40.186</v>
      </c>
      <c r="AC25" s="59">
        <v>27.34</v>
      </c>
      <c r="AD25" s="59">
        <v>14.428000000000001</v>
      </c>
      <c r="AE25" s="59">
        <v>80.790000000000006</v>
      </c>
      <c r="AF25" s="59">
        <v>15.472</v>
      </c>
      <c r="AG25" s="59">
        <v>50.054000000000002</v>
      </c>
      <c r="AH25" s="59">
        <v>13.417</v>
      </c>
      <c r="AI25" s="59">
        <v>49.054000000000002</v>
      </c>
      <c r="AJ25" s="59">
        <v>51.054000000000002</v>
      </c>
      <c r="AK25" s="59">
        <v>21.405999999999999</v>
      </c>
      <c r="AL25" s="59">
        <v>22.384</v>
      </c>
      <c r="AM25" s="60">
        <v>39.186</v>
      </c>
    </row>
    <row r="26" spans="1:39" x14ac:dyDescent="0.25">
      <c r="P26" s="58">
        <v>2.3E-2</v>
      </c>
      <c r="Q26" s="59">
        <v>12.54</v>
      </c>
      <c r="R26" s="59">
        <v>32.241</v>
      </c>
      <c r="S26" s="59">
        <v>4.6550000000000002</v>
      </c>
      <c r="T26" s="59">
        <v>81.734999999999999</v>
      </c>
      <c r="U26" s="59">
        <v>5.6779999999999999</v>
      </c>
      <c r="V26" s="59">
        <v>23.332999999999998</v>
      </c>
      <c r="W26" s="59">
        <v>28.286999999999999</v>
      </c>
      <c r="X26" s="59">
        <v>25.332999999999998</v>
      </c>
      <c r="Y26" s="59">
        <v>24.332999999999998</v>
      </c>
      <c r="Z26" s="59">
        <v>41.125999999999998</v>
      </c>
      <c r="AA26" s="59">
        <v>6.7240000000000002</v>
      </c>
      <c r="AB26" s="59">
        <v>40.149000000000001</v>
      </c>
      <c r="AC26" s="59">
        <v>27.31</v>
      </c>
      <c r="AD26" s="59">
        <v>14.401999999999999</v>
      </c>
      <c r="AE26" s="59">
        <v>80.734999999999999</v>
      </c>
      <c r="AF26" s="59">
        <v>15.448</v>
      </c>
      <c r="AG26" s="59">
        <v>50.011000000000003</v>
      </c>
      <c r="AH26" s="59">
        <v>13.390499999999999</v>
      </c>
      <c r="AI26" s="59">
        <v>49.011000000000003</v>
      </c>
      <c r="AJ26" s="59">
        <v>51.011000000000003</v>
      </c>
      <c r="AK26" s="59">
        <v>21.379000000000001</v>
      </c>
      <c r="AL26" s="59">
        <v>22.356000000000002</v>
      </c>
      <c r="AM26" s="60">
        <v>39.149000000000001</v>
      </c>
    </row>
    <row r="27" spans="1:39" x14ac:dyDescent="0.25">
      <c r="P27" s="58">
        <v>2.4E-2</v>
      </c>
      <c r="Q27" s="59">
        <v>12.52</v>
      </c>
      <c r="R27" s="59">
        <v>32.207999999999998</v>
      </c>
      <c r="S27" s="59">
        <v>4.6399999999999997</v>
      </c>
      <c r="T27" s="59">
        <v>81.680000000000007</v>
      </c>
      <c r="U27" s="59">
        <v>5.6639999999999997</v>
      </c>
      <c r="V27" s="59">
        <v>23.303999999999998</v>
      </c>
      <c r="W27" s="59">
        <v>28.256</v>
      </c>
      <c r="X27" s="59">
        <v>25.303999999999998</v>
      </c>
      <c r="Y27" s="59">
        <v>24.303999999999998</v>
      </c>
      <c r="Z27" s="59">
        <v>41.088000000000001</v>
      </c>
      <c r="AA27" s="59">
        <v>6.7119999999999997</v>
      </c>
      <c r="AB27" s="59">
        <v>40.112000000000002</v>
      </c>
      <c r="AC27" s="59">
        <v>27.28</v>
      </c>
      <c r="AD27" s="59">
        <v>14.375999999999999</v>
      </c>
      <c r="AE27" s="59">
        <v>80.680000000000007</v>
      </c>
      <c r="AF27" s="59">
        <v>15.423999999999999</v>
      </c>
      <c r="AG27" s="59">
        <v>49.968000000000004</v>
      </c>
      <c r="AH27" s="59">
        <v>13.364000000000001</v>
      </c>
      <c r="AI27" s="59">
        <v>48.968000000000004</v>
      </c>
      <c r="AJ27" s="59">
        <v>50.968000000000004</v>
      </c>
      <c r="AK27" s="59">
        <v>21.352</v>
      </c>
      <c r="AL27" s="59">
        <v>22.327999999999999</v>
      </c>
      <c r="AM27" s="60">
        <v>39.112000000000002</v>
      </c>
    </row>
    <row r="28" spans="1:39" x14ac:dyDescent="0.25">
      <c r="P28" s="58">
        <v>2.5000000000000001E-2</v>
      </c>
      <c r="Q28" s="59">
        <v>12.5</v>
      </c>
      <c r="R28" s="59">
        <v>32.174999999999997</v>
      </c>
      <c r="S28" s="59">
        <v>4.625</v>
      </c>
      <c r="T28" s="59">
        <v>81.625</v>
      </c>
      <c r="U28" s="59">
        <v>5.65</v>
      </c>
      <c r="V28" s="59">
        <v>23.274999999999999</v>
      </c>
      <c r="W28" s="59">
        <v>28.225000000000001</v>
      </c>
      <c r="X28" s="59">
        <v>25.274999999999999</v>
      </c>
      <c r="Y28" s="59">
        <v>24.274999999999999</v>
      </c>
      <c r="Z28" s="59">
        <v>41.05</v>
      </c>
      <c r="AA28" s="59">
        <v>6.7</v>
      </c>
      <c r="AB28" s="59">
        <v>40.075000000000003</v>
      </c>
      <c r="AC28" s="59">
        <v>27.25</v>
      </c>
      <c r="AD28" s="59">
        <v>14.35</v>
      </c>
      <c r="AE28" s="59">
        <v>80.625</v>
      </c>
      <c r="AF28" s="59">
        <v>15.4</v>
      </c>
      <c r="AG28" s="59">
        <v>49.924999999999997</v>
      </c>
      <c r="AH28" s="59">
        <v>13.3375</v>
      </c>
      <c r="AI28" s="59">
        <v>48.924999999999997</v>
      </c>
      <c r="AJ28" s="59">
        <v>50.924999999999997</v>
      </c>
      <c r="AK28" s="59">
        <v>21.324999999999999</v>
      </c>
      <c r="AL28" s="59">
        <v>22.3</v>
      </c>
      <c r="AM28" s="60">
        <v>39.075000000000003</v>
      </c>
    </row>
    <row r="29" spans="1:39" x14ac:dyDescent="0.25">
      <c r="P29" s="58">
        <v>2.5999999999999999E-2</v>
      </c>
      <c r="Q29" s="59">
        <v>12.48</v>
      </c>
      <c r="R29" s="59">
        <v>32.142000000000003</v>
      </c>
      <c r="S29" s="59">
        <v>4.6100000000000003</v>
      </c>
      <c r="T29" s="59">
        <v>81.569999999999993</v>
      </c>
      <c r="U29" s="59">
        <v>5.6360000000000001</v>
      </c>
      <c r="V29" s="59">
        <v>23.245999999999999</v>
      </c>
      <c r="W29" s="59">
        <v>28.193999999999999</v>
      </c>
      <c r="X29" s="59">
        <v>25.245999999999999</v>
      </c>
      <c r="Y29" s="59">
        <v>24.245999999999999</v>
      </c>
      <c r="Z29" s="59">
        <v>41.012</v>
      </c>
      <c r="AA29" s="59">
        <v>6.6879999999999997</v>
      </c>
      <c r="AB29" s="59">
        <v>40.037999999999997</v>
      </c>
      <c r="AC29" s="59">
        <v>27.22</v>
      </c>
      <c r="AD29" s="59">
        <v>14.324</v>
      </c>
      <c r="AE29" s="59">
        <v>80.569999999999993</v>
      </c>
      <c r="AF29" s="59">
        <v>15.375999999999999</v>
      </c>
      <c r="AG29" s="59">
        <v>49.881999999999998</v>
      </c>
      <c r="AH29" s="59">
        <v>13.311</v>
      </c>
      <c r="AI29" s="59">
        <v>48.881999999999998</v>
      </c>
      <c r="AJ29" s="59">
        <v>50.881999999999998</v>
      </c>
      <c r="AK29" s="59">
        <v>21.297999999999998</v>
      </c>
      <c r="AL29" s="59">
        <v>22.271999999999998</v>
      </c>
      <c r="AM29" s="60">
        <v>39.037999999999997</v>
      </c>
    </row>
    <row r="30" spans="1:39" x14ac:dyDescent="0.25">
      <c r="P30" s="58">
        <v>2.7E-2</v>
      </c>
      <c r="Q30" s="59">
        <v>12.46</v>
      </c>
      <c r="R30" s="59">
        <v>32.109000000000002</v>
      </c>
      <c r="S30" s="59">
        <v>4.5949999999999998</v>
      </c>
      <c r="T30" s="59">
        <v>81.515000000000001</v>
      </c>
      <c r="U30" s="59">
        <v>5.6219999999999999</v>
      </c>
      <c r="V30" s="59">
        <v>23.216999999999999</v>
      </c>
      <c r="W30" s="59">
        <v>28.163</v>
      </c>
      <c r="X30" s="59">
        <v>25.216999999999999</v>
      </c>
      <c r="Y30" s="59">
        <v>24.216999999999999</v>
      </c>
      <c r="Z30" s="59">
        <v>40.973999999999997</v>
      </c>
      <c r="AA30" s="59">
        <v>6.6760000000000002</v>
      </c>
      <c r="AB30" s="59">
        <v>40.000999999999998</v>
      </c>
      <c r="AC30" s="59">
        <v>27.19</v>
      </c>
      <c r="AD30" s="59">
        <v>14.298</v>
      </c>
      <c r="AE30" s="59">
        <v>80.515000000000001</v>
      </c>
      <c r="AF30" s="59">
        <v>15.352</v>
      </c>
      <c r="AG30" s="59">
        <v>49.838999999999999</v>
      </c>
      <c r="AH30" s="59">
        <v>13.2845</v>
      </c>
      <c r="AI30" s="59">
        <v>48.838999999999999</v>
      </c>
      <c r="AJ30" s="59">
        <v>50.838999999999999</v>
      </c>
      <c r="AK30" s="59">
        <v>21.271000000000001</v>
      </c>
      <c r="AL30" s="59">
        <v>22.244</v>
      </c>
      <c r="AM30" s="60">
        <v>39.000999999999998</v>
      </c>
    </row>
    <row r="31" spans="1:39" x14ac:dyDescent="0.25">
      <c r="P31" s="58">
        <v>2.8000000000000001E-2</v>
      </c>
      <c r="Q31" s="59">
        <v>12.44</v>
      </c>
      <c r="R31" s="59">
        <v>32.076000000000001</v>
      </c>
      <c r="S31" s="59">
        <v>4.58</v>
      </c>
      <c r="T31" s="59">
        <v>81.459999999999994</v>
      </c>
      <c r="U31" s="59">
        <v>5.6079999999999997</v>
      </c>
      <c r="V31" s="59">
        <v>23.187999999999999</v>
      </c>
      <c r="W31" s="59">
        <v>28.132000000000001</v>
      </c>
      <c r="X31" s="59">
        <v>25.187999999999999</v>
      </c>
      <c r="Y31" s="59">
        <v>24.187999999999999</v>
      </c>
      <c r="Z31" s="59">
        <v>40.936</v>
      </c>
      <c r="AA31" s="59">
        <v>6.6639999999999997</v>
      </c>
      <c r="AB31" s="59">
        <v>39.963999999999999</v>
      </c>
      <c r="AC31" s="59">
        <v>27.16</v>
      </c>
      <c r="AD31" s="59">
        <v>14.272</v>
      </c>
      <c r="AE31" s="59">
        <v>80.459999999999994</v>
      </c>
      <c r="AF31" s="59">
        <v>15.327999999999999</v>
      </c>
      <c r="AG31" s="59">
        <v>49.795999999999999</v>
      </c>
      <c r="AH31" s="59">
        <v>13.257999999999999</v>
      </c>
      <c r="AI31" s="59">
        <v>48.795999999999999</v>
      </c>
      <c r="AJ31" s="59">
        <v>50.795999999999999</v>
      </c>
      <c r="AK31" s="59">
        <v>21.244</v>
      </c>
      <c r="AL31" s="59">
        <v>22.216000000000001</v>
      </c>
      <c r="AM31" s="60">
        <v>38.963999999999999</v>
      </c>
    </row>
    <row r="32" spans="1:39" x14ac:dyDescent="0.25">
      <c r="P32" s="58">
        <v>2.9000000000000001E-2</v>
      </c>
      <c r="Q32" s="59">
        <v>12.42</v>
      </c>
      <c r="R32" s="59">
        <v>32.042999999999999</v>
      </c>
      <c r="S32" s="59">
        <v>4.5650000000000004</v>
      </c>
      <c r="T32" s="59">
        <v>81.405000000000001</v>
      </c>
      <c r="U32" s="59">
        <v>5.5940000000000003</v>
      </c>
      <c r="V32" s="59">
        <v>23.158999999999999</v>
      </c>
      <c r="W32" s="59">
        <v>28.100999999999999</v>
      </c>
      <c r="X32" s="59">
        <v>25.158999999999999</v>
      </c>
      <c r="Y32" s="59">
        <v>24.158999999999999</v>
      </c>
      <c r="Z32" s="59">
        <v>40.898000000000003</v>
      </c>
      <c r="AA32" s="59">
        <v>6.6520000000000001</v>
      </c>
      <c r="AB32" s="59">
        <v>39.927</v>
      </c>
      <c r="AC32" s="59">
        <v>27.13</v>
      </c>
      <c r="AD32" s="59">
        <v>14.246</v>
      </c>
      <c r="AE32" s="59">
        <v>80.405000000000001</v>
      </c>
      <c r="AF32" s="59">
        <v>15.304</v>
      </c>
      <c r="AG32" s="59">
        <v>49.753</v>
      </c>
      <c r="AH32" s="59">
        <v>13.2315</v>
      </c>
      <c r="AI32" s="59">
        <v>48.753</v>
      </c>
      <c r="AJ32" s="59">
        <v>50.753</v>
      </c>
      <c r="AK32" s="59">
        <v>21.216999999999999</v>
      </c>
      <c r="AL32" s="59">
        <v>22.187999999999999</v>
      </c>
      <c r="AM32" s="60">
        <v>38.927</v>
      </c>
    </row>
    <row r="33" spans="16:39" x14ac:dyDescent="0.25">
      <c r="P33" s="58">
        <v>0.03</v>
      </c>
      <c r="Q33" s="59">
        <v>12.4</v>
      </c>
      <c r="R33" s="59">
        <v>32.01</v>
      </c>
      <c r="S33" s="59">
        <v>4.55</v>
      </c>
      <c r="T33" s="59">
        <v>81.349999999999994</v>
      </c>
      <c r="U33" s="59">
        <v>5.58</v>
      </c>
      <c r="V33" s="59">
        <v>23.13</v>
      </c>
      <c r="W33" s="59">
        <v>28.07</v>
      </c>
      <c r="X33" s="59">
        <v>25.13</v>
      </c>
      <c r="Y33" s="59">
        <v>24.13</v>
      </c>
      <c r="Z33" s="59">
        <v>40.86</v>
      </c>
      <c r="AA33" s="59">
        <v>6.64</v>
      </c>
      <c r="AB33" s="59">
        <v>39.89</v>
      </c>
      <c r="AC33" s="59">
        <v>27.1</v>
      </c>
      <c r="AD33" s="59">
        <v>14.22</v>
      </c>
      <c r="AE33" s="59">
        <v>80.349999999999994</v>
      </c>
      <c r="AF33" s="59">
        <v>15.28</v>
      </c>
      <c r="AG33" s="59">
        <v>49.71</v>
      </c>
      <c r="AH33" s="59">
        <v>13.205</v>
      </c>
      <c r="AI33" s="59">
        <v>48.71</v>
      </c>
      <c r="AJ33" s="59">
        <v>50.71</v>
      </c>
      <c r="AK33" s="59">
        <v>21.19</v>
      </c>
      <c r="AL33" s="59">
        <v>22.16</v>
      </c>
      <c r="AM33" s="60">
        <v>38.89</v>
      </c>
    </row>
    <row r="34" spans="16:39" x14ac:dyDescent="0.25">
      <c r="P34" s="58">
        <v>3.1E-2</v>
      </c>
      <c r="Q34" s="59">
        <v>12.38</v>
      </c>
      <c r="R34" s="59">
        <v>31.977</v>
      </c>
      <c r="S34" s="59">
        <v>4.5350000000000001</v>
      </c>
      <c r="T34" s="59">
        <v>81.295000000000002</v>
      </c>
      <c r="U34" s="59">
        <v>5.5659999999999998</v>
      </c>
      <c r="V34" s="59">
        <v>23.100999999999999</v>
      </c>
      <c r="W34" s="59">
        <v>28.039000000000001</v>
      </c>
      <c r="X34" s="59">
        <v>25.100999999999999</v>
      </c>
      <c r="Y34" s="59">
        <v>24.100999999999999</v>
      </c>
      <c r="Z34" s="59">
        <v>40.822000000000003</v>
      </c>
      <c r="AA34" s="59">
        <v>6.6280000000000001</v>
      </c>
      <c r="AB34" s="59">
        <v>39.853000000000002</v>
      </c>
      <c r="AC34" s="59">
        <v>27.07</v>
      </c>
      <c r="AD34" s="59">
        <v>14.194000000000001</v>
      </c>
      <c r="AE34" s="59">
        <v>80.295000000000002</v>
      </c>
      <c r="AF34" s="59">
        <v>15.256</v>
      </c>
      <c r="AG34" s="59">
        <v>49.667000000000002</v>
      </c>
      <c r="AH34" s="59">
        <v>13.1785</v>
      </c>
      <c r="AI34" s="59">
        <v>48.667000000000002</v>
      </c>
      <c r="AJ34" s="59">
        <v>50.667000000000002</v>
      </c>
      <c r="AK34" s="59">
        <v>21.163</v>
      </c>
      <c r="AL34" s="59">
        <v>22.132000000000001</v>
      </c>
      <c r="AM34" s="60">
        <v>38.853000000000002</v>
      </c>
    </row>
    <row r="35" spans="16:39" x14ac:dyDescent="0.25">
      <c r="P35" s="58">
        <v>3.2000000000000001E-2</v>
      </c>
      <c r="Q35" s="59">
        <v>12.36</v>
      </c>
      <c r="R35" s="59">
        <v>31.943999999999999</v>
      </c>
      <c r="S35" s="59">
        <v>4.5199999999999996</v>
      </c>
      <c r="T35" s="59">
        <v>81.239999999999995</v>
      </c>
      <c r="U35" s="59">
        <v>5.5519999999999996</v>
      </c>
      <c r="V35" s="59">
        <v>23.071999999999999</v>
      </c>
      <c r="W35" s="59">
        <v>28.007999999999999</v>
      </c>
      <c r="X35" s="59">
        <v>25.071999999999999</v>
      </c>
      <c r="Y35" s="59">
        <v>24.071999999999999</v>
      </c>
      <c r="Z35" s="59">
        <v>40.783999999999999</v>
      </c>
      <c r="AA35" s="59">
        <v>6.6159999999999997</v>
      </c>
      <c r="AB35" s="59">
        <v>39.816000000000003</v>
      </c>
      <c r="AC35" s="59">
        <v>27.04</v>
      </c>
      <c r="AD35" s="59">
        <v>14.167999999999999</v>
      </c>
      <c r="AE35" s="59">
        <v>80.239999999999995</v>
      </c>
      <c r="AF35" s="59">
        <v>15.231999999999999</v>
      </c>
      <c r="AG35" s="59">
        <v>49.624000000000002</v>
      </c>
      <c r="AH35" s="59">
        <v>13.151999999999999</v>
      </c>
      <c r="AI35" s="59">
        <v>48.624000000000002</v>
      </c>
      <c r="AJ35" s="59">
        <v>50.624000000000002</v>
      </c>
      <c r="AK35" s="59">
        <v>21.135999999999999</v>
      </c>
      <c r="AL35" s="59">
        <v>22.103999999999999</v>
      </c>
      <c r="AM35" s="60">
        <v>38.816000000000003</v>
      </c>
    </row>
    <row r="36" spans="16:39" x14ac:dyDescent="0.25">
      <c r="P36" s="58">
        <v>3.3000000000000002E-2</v>
      </c>
      <c r="Q36" s="59">
        <v>12.34</v>
      </c>
      <c r="R36" s="59">
        <v>31.911000000000001</v>
      </c>
      <c r="S36" s="59">
        <v>4.5049999999999999</v>
      </c>
      <c r="T36" s="59">
        <v>81.185000000000002</v>
      </c>
      <c r="U36" s="59">
        <v>5.5380000000000003</v>
      </c>
      <c r="V36" s="59">
        <v>23.042999999999999</v>
      </c>
      <c r="W36" s="59">
        <v>27.977</v>
      </c>
      <c r="X36" s="59">
        <v>25.042999999999999</v>
      </c>
      <c r="Y36" s="59">
        <v>24.042999999999999</v>
      </c>
      <c r="Z36" s="59">
        <v>40.746000000000002</v>
      </c>
      <c r="AA36" s="59">
        <v>6.6040000000000001</v>
      </c>
      <c r="AB36" s="59">
        <v>39.779000000000003</v>
      </c>
      <c r="AC36" s="59">
        <v>27.01</v>
      </c>
      <c r="AD36" s="59">
        <v>14.141999999999999</v>
      </c>
      <c r="AE36" s="59">
        <v>80.185000000000002</v>
      </c>
      <c r="AF36" s="59">
        <v>15.208</v>
      </c>
      <c r="AG36" s="59">
        <v>49.581000000000003</v>
      </c>
      <c r="AH36" s="59">
        <v>13.125500000000001</v>
      </c>
      <c r="AI36" s="59">
        <v>48.581000000000003</v>
      </c>
      <c r="AJ36" s="59">
        <v>50.581000000000003</v>
      </c>
      <c r="AK36" s="59">
        <v>21.109000000000002</v>
      </c>
      <c r="AL36" s="59">
        <v>22.076000000000001</v>
      </c>
      <c r="AM36" s="60">
        <v>38.779000000000003</v>
      </c>
    </row>
    <row r="37" spans="16:39" x14ac:dyDescent="0.25">
      <c r="P37" s="58">
        <v>3.4000000000000002E-2</v>
      </c>
      <c r="Q37" s="59">
        <v>12.32</v>
      </c>
      <c r="R37" s="59">
        <v>31.878</v>
      </c>
      <c r="S37" s="59">
        <v>4.49</v>
      </c>
      <c r="T37" s="59">
        <v>81.13</v>
      </c>
      <c r="U37" s="59">
        <v>5.524</v>
      </c>
      <c r="V37" s="59">
        <v>23.013999999999999</v>
      </c>
      <c r="W37" s="59">
        <v>27.946000000000002</v>
      </c>
      <c r="X37" s="59">
        <v>25.013999999999999</v>
      </c>
      <c r="Y37" s="59">
        <v>24.013999999999999</v>
      </c>
      <c r="Z37" s="59">
        <v>40.707999999999998</v>
      </c>
      <c r="AA37" s="59">
        <v>6.5919999999999996</v>
      </c>
      <c r="AB37" s="59">
        <v>39.741999999999997</v>
      </c>
      <c r="AC37" s="59">
        <v>26.98</v>
      </c>
      <c r="AD37" s="59">
        <v>14.116</v>
      </c>
      <c r="AE37" s="59">
        <v>80.13</v>
      </c>
      <c r="AF37" s="59">
        <v>15.183999999999999</v>
      </c>
      <c r="AG37" s="59">
        <v>49.537999999999997</v>
      </c>
      <c r="AH37" s="59">
        <v>13.099</v>
      </c>
      <c r="AI37" s="59">
        <v>48.537999999999997</v>
      </c>
      <c r="AJ37" s="59">
        <v>50.537999999999997</v>
      </c>
      <c r="AK37" s="59">
        <v>21.082000000000001</v>
      </c>
      <c r="AL37" s="59">
        <v>22.047999999999998</v>
      </c>
      <c r="AM37" s="60">
        <v>38.741999999999997</v>
      </c>
    </row>
    <row r="38" spans="16:39" x14ac:dyDescent="0.25">
      <c r="P38" s="58">
        <v>3.5000000000000003E-2</v>
      </c>
      <c r="Q38" s="59">
        <v>12.3</v>
      </c>
      <c r="R38" s="59">
        <v>31.844999999999999</v>
      </c>
      <c r="S38" s="59">
        <v>4.4749999999999996</v>
      </c>
      <c r="T38" s="59">
        <v>81.075000000000003</v>
      </c>
      <c r="U38" s="59">
        <v>5.51</v>
      </c>
      <c r="V38" s="59">
        <v>22.984999999999999</v>
      </c>
      <c r="W38" s="59">
        <v>27.914999999999999</v>
      </c>
      <c r="X38" s="59">
        <v>24.984999999999999</v>
      </c>
      <c r="Y38" s="59">
        <v>23.984999999999999</v>
      </c>
      <c r="Z38" s="59">
        <v>40.67</v>
      </c>
      <c r="AA38" s="59">
        <v>6.58</v>
      </c>
      <c r="AB38" s="59">
        <v>39.704999999999998</v>
      </c>
      <c r="AC38" s="59">
        <v>26.95</v>
      </c>
      <c r="AD38" s="59">
        <v>14.09</v>
      </c>
      <c r="AE38" s="59">
        <v>80.075000000000003</v>
      </c>
      <c r="AF38" s="59">
        <v>15.16</v>
      </c>
      <c r="AG38" s="59">
        <v>49.494999999999997</v>
      </c>
      <c r="AH38" s="59">
        <v>13.0725</v>
      </c>
      <c r="AI38" s="59">
        <v>48.494999999999997</v>
      </c>
      <c r="AJ38" s="59">
        <v>50.494999999999997</v>
      </c>
      <c r="AK38" s="59">
        <v>21.055</v>
      </c>
      <c r="AL38" s="59">
        <v>22.02</v>
      </c>
      <c r="AM38" s="60">
        <v>38.704999999999998</v>
      </c>
    </row>
    <row r="39" spans="16:39" x14ac:dyDescent="0.25">
      <c r="P39" s="58">
        <v>3.5999999999999997E-2</v>
      </c>
      <c r="Q39" s="59">
        <v>12.28</v>
      </c>
      <c r="R39" s="59">
        <v>31.812000000000001</v>
      </c>
      <c r="S39" s="59">
        <v>4.46</v>
      </c>
      <c r="T39" s="59">
        <v>81.02</v>
      </c>
      <c r="U39" s="59">
        <v>5.4960000000000004</v>
      </c>
      <c r="V39" s="59">
        <v>22.956</v>
      </c>
      <c r="W39" s="59">
        <v>27.884</v>
      </c>
      <c r="X39" s="59">
        <v>24.956</v>
      </c>
      <c r="Y39" s="59">
        <v>23.956</v>
      </c>
      <c r="Z39" s="59">
        <v>40.631999999999998</v>
      </c>
      <c r="AA39" s="59">
        <v>6.5679999999999996</v>
      </c>
      <c r="AB39" s="59">
        <v>39.667999999999999</v>
      </c>
      <c r="AC39" s="59">
        <v>26.92</v>
      </c>
      <c r="AD39" s="59">
        <v>14.064</v>
      </c>
      <c r="AE39" s="59">
        <v>80.02</v>
      </c>
      <c r="AF39" s="59">
        <v>15.135999999999999</v>
      </c>
      <c r="AG39" s="59">
        <v>49.451999999999998</v>
      </c>
      <c r="AH39" s="59">
        <v>13.045999999999999</v>
      </c>
      <c r="AI39" s="59">
        <v>48.451999999999998</v>
      </c>
      <c r="AJ39" s="59">
        <v>50.451999999999998</v>
      </c>
      <c r="AK39" s="59">
        <v>21.027999999999999</v>
      </c>
      <c r="AL39" s="59">
        <v>21.992000000000001</v>
      </c>
      <c r="AM39" s="60">
        <v>38.667999999999999</v>
      </c>
    </row>
    <row r="40" spans="16:39" x14ac:dyDescent="0.25">
      <c r="P40" s="58">
        <v>3.6999999999999998E-2</v>
      </c>
      <c r="Q40" s="59">
        <v>12.26</v>
      </c>
      <c r="R40" s="59">
        <v>31.779</v>
      </c>
      <c r="S40" s="59">
        <v>4.4450000000000003</v>
      </c>
      <c r="T40" s="59">
        <v>80.965000000000003</v>
      </c>
      <c r="U40" s="59">
        <v>5.4820000000000002</v>
      </c>
      <c r="V40" s="59">
        <v>22.927</v>
      </c>
      <c r="W40" s="59">
        <v>27.853000000000002</v>
      </c>
      <c r="X40" s="59">
        <v>24.927</v>
      </c>
      <c r="Y40" s="59">
        <v>23.927</v>
      </c>
      <c r="Z40" s="59">
        <v>40.594000000000001</v>
      </c>
      <c r="AA40" s="59">
        <v>6.556</v>
      </c>
      <c r="AB40" s="59">
        <v>39.631</v>
      </c>
      <c r="AC40" s="59">
        <v>26.89</v>
      </c>
      <c r="AD40" s="59">
        <v>14.038</v>
      </c>
      <c r="AE40" s="59">
        <v>79.965000000000003</v>
      </c>
      <c r="AF40" s="59">
        <v>15.112</v>
      </c>
      <c r="AG40" s="59">
        <v>49.408999999999999</v>
      </c>
      <c r="AH40" s="59">
        <v>13.019500000000001</v>
      </c>
      <c r="AI40" s="59">
        <v>48.408999999999999</v>
      </c>
      <c r="AJ40" s="59">
        <v>50.408999999999999</v>
      </c>
      <c r="AK40" s="59">
        <v>21.001000000000001</v>
      </c>
      <c r="AL40" s="59">
        <v>21.963999999999999</v>
      </c>
      <c r="AM40" s="60">
        <v>38.631</v>
      </c>
    </row>
    <row r="41" spans="16:39" x14ac:dyDescent="0.25">
      <c r="P41" s="58">
        <v>3.7999999999999999E-2</v>
      </c>
      <c r="Q41" s="59">
        <v>12.24</v>
      </c>
      <c r="R41" s="59">
        <v>31.745999999999999</v>
      </c>
      <c r="S41" s="59">
        <v>4.43</v>
      </c>
      <c r="T41" s="59">
        <v>80.91</v>
      </c>
      <c r="U41" s="59">
        <v>5.468</v>
      </c>
      <c r="V41" s="59">
        <v>22.898</v>
      </c>
      <c r="W41" s="59">
        <v>27.821999999999999</v>
      </c>
      <c r="X41" s="59">
        <v>24.898</v>
      </c>
      <c r="Y41" s="59">
        <v>23.898</v>
      </c>
      <c r="Z41" s="59">
        <v>40.555999999999997</v>
      </c>
      <c r="AA41" s="59">
        <v>6.5439999999999996</v>
      </c>
      <c r="AB41" s="59">
        <v>39.594000000000001</v>
      </c>
      <c r="AC41" s="59">
        <v>26.86</v>
      </c>
      <c r="AD41" s="59">
        <v>14.012</v>
      </c>
      <c r="AE41" s="59">
        <v>79.91</v>
      </c>
      <c r="AF41" s="59">
        <v>15.087999999999999</v>
      </c>
      <c r="AG41" s="59">
        <v>49.366</v>
      </c>
      <c r="AH41" s="59">
        <v>12.993</v>
      </c>
      <c r="AI41" s="59">
        <v>48.366</v>
      </c>
      <c r="AJ41" s="59">
        <v>50.366</v>
      </c>
      <c r="AK41" s="59">
        <v>20.974</v>
      </c>
      <c r="AL41" s="59">
        <v>21.936</v>
      </c>
      <c r="AM41" s="60">
        <v>38.594000000000001</v>
      </c>
    </row>
    <row r="42" spans="16:39" x14ac:dyDescent="0.25">
      <c r="P42" s="58">
        <v>3.9E-2</v>
      </c>
      <c r="Q42" s="59">
        <v>12.22</v>
      </c>
      <c r="R42" s="59">
        <v>31.713000000000001</v>
      </c>
      <c r="S42" s="59">
        <v>4.415</v>
      </c>
      <c r="T42" s="59">
        <v>80.855000000000004</v>
      </c>
      <c r="U42" s="59">
        <v>5.4539999999999997</v>
      </c>
      <c r="V42" s="59">
        <v>22.869</v>
      </c>
      <c r="W42" s="59">
        <v>27.791</v>
      </c>
      <c r="X42" s="59">
        <v>24.869</v>
      </c>
      <c r="Y42" s="59">
        <v>23.869</v>
      </c>
      <c r="Z42" s="59">
        <v>40.518000000000001</v>
      </c>
      <c r="AA42" s="59">
        <v>6.532</v>
      </c>
      <c r="AB42" s="59">
        <v>39.557000000000002</v>
      </c>
      <c r="AC42" s="59">
        <v>26.83</v>
      </c>
      <c r="AD42" s="59">
        <v>13.986000000000001</v>
      </c>
      <c r="AE42" s="59">
        <v>79.855000000000004</v>
      </c>
      <c r="AF42" s="59">
        <v>15.064</v>
      </c>
      <c r="AG42" s="59">
        <v>49.323</v>
      </c>
      <c r="AH42" s="59">
        <v>12.9665</v>
      </c>
      <c r="AI42" s="59">
        <v>48.323</v>
      </c>
      <c r="AJ42" s="59">
        <v>50.323</v>
      </c>
      <c r="AK42" s="59">
        <v>20.946999999999999</v>
      </c>
      <c r="AL42" s="59">
        <v>21.908000000000001</v>
      </c>
      <c r="AM42" s="60">
        <v>38.557000000000002</v>
      </c>
    </row>
    <row r="43" spans="16:39" x14ac:dyDescent="0.25">
      <c r="P43" s="58">
        <v>0.04</v>
      </c>
      <c r="Q43" s="59">
        <v>12.2</v>
      </c>
      <c r="R43" s="59">
        <v>31.68</v>
      </c>
      <c r="S43" s="59">
        <v>4.4000000000000004</v>
      </c>
      <c r="T43" s="59">
        <v>80.8</v>
      </c>
      <c r="U43" s="59">
        <v>5.44</v>
      </c>
      <c r="V43" s="59">
        <v>22.84</v>
      </c>
      <c r="W43" s="59">
        <v>27.76</v>
      </c>
      <c r="X43" s="59">
        <v>24.84</v>
      </c>
      <c r="Y43" s="59">
        <v>23.84</v>
      </c>
      <c r="Z43" s="59">
        <v>40.479999999999997</v>
      </c>
      <c r="AA43" s="59">
        <v>6.52</v>
      </c>
      <c r="AB43" s="59">
        <v>39.520000000000003</v>
      </c>
      <c r="AC43" s="59">
        <v>26.8</v>
      </c>
      <c r="AD43" s="59">
        <v>13.96</v>
      </c>
      <c r="AE43" s="59">
        <v>79.8</v>
      </c>
      <c r="AF43" s="59">
        <v>15.04</v>
      </c>
      <c r="AG43" s="59">
        <v>49.28</v>
      </c>
      <c r="AH43" s="59">
        <v>12.94</v>
      </c>
      <c r="AI43" s="59">
        <v>48.28</v>
      </c>
      <c r="AJ43" s="59">
        <v>50.28</v>
      </c>
      <c r="AK43" s="59">
        <v>20.92</v>
      </c>
      <c r="AL43" s="59">
        <v>21.88</v>
      </c>
      <c r="AM43" s="60">
        <v>38.520000000000003</v>
      </c>
    </row>
    <row r="44" spans="16:39" x14ac:dyDescent="0.25">
      <c r="P44" s="58">
        <v>4.1000000000000002E-2</v>
      </c>
      <c r="Q44" s="59">
        <v>12.18</v>
      </c>
      <c r="R44" s="59">
        <v>31.646999999999998</v>
      </c>
      <c r="S44" s="59">
        <v>4.3849999999999998</v>
      </c>
      <c r="T44" s="59">
        <v>80.745000000000005</v>
      </c>
      <c r="U44" s="59">
        <v>5.4260000000000002</v>
      </c>
      <c r="V44" s="59">
        <v>22.811</v>
      </c>
      <c r="W44" s="59">
        <v>27.728999999999999</v>
      </c>
      <c r="X44" s="59">
        <v>24.811</v>
      </c>
      <c r="Y44" s="59">
        <v>23.811</v>
      </c>
      <c r="Z44" s="59">
        <v>40.442</v>
      </c>
      <c r="AA44" s="59">
        <v>6.508</v>
      </c>
      <c r="AB44" s="59">
        <v>39.482999999999997</v>
      </c>
      <c r="AC44" s="59">
        <v>26.77</v>
      </c>
      <c r="AD44" s="59">
        <v>13.933999999999999</v>
      </c>
      <c r="AE44" s="59">
        <v>79.745000000000005</v>
      </c>
      <c r="AF44" s="59">
        <v>15.016</v>
      </c>
      <c r="AG44" s="59">
        <v>49.237000000000002</v>
      </c>
      <c r="AH44" s="59">
        <v>12.913500000000001</v>
      </c>
      <c r="AI44" s="59">
        <v>48.237000000000002</v>
      </c>
      <c r="AJ44" s="59">
        <v>50.237000000000002</v>
      </c>
      <c r="AK44" s="59">
        <v>20.893000000000001</v>
      </c>
      <c r="AL44" s="59">
        <v>21.852</v>
      </c>
      <c r="AM44" s="60">
        <v>38.482999999999997</v>
      </c>
    </row>
    <row r="45" spans="16:39" x14ac:dyDescent="0.25">
      <c r="P45" s="58">
        <v>4.2000000000000003E-2</v>
      </c>
      <c r="Q45" s="59">
        <v>12.16</v>
      </c>
      <c r="R45" s="59">
        <v>31.614000000000001</v>
      </c>
      <c r="S45" s="59">
        <v>4.37</v>
      </c>
      <c r="T45" s="59">
        <v>80.69</v>
      </c>
      <c r="U45" s="59">
        <v>5.4119999999999999</v>
      </c>
      <c r="V45" s="59">
        <v>22.782</v>
      </c>
      <c r="W45" s="59">
        <v>27.698</v>
      </c>
      <c r="X45" s="59">
        <v>24.782</v>
      </c>
      <c r="Y45" s="59">
        <v>23.782</v>
      </c>
      <c r="Z45" s="59">
        <v>40.404000000000003</v>
      </c>
      <c r="AA45" s="59">
        <v>6.4960000000000004</v>
      </c>
      <c r="AB45" s="59">
        <v>39.445999999999998</v>
      </c>
      <c r="AC45" s="59">
        <v>26.74</v>
      </c>
      <c r="AD45" s="59">
        <v>13.907999999999999</v>
      </c>
      <c r="AE45" s="59">
        <v>79.69</v>
      </c>
      <c r="AF45" s="59">
        <v>14.992000000000001</v>
      </c>
      <c r="AG45" s="59">
        <v>49.194000000000003</v>
      </c>
      <c r="AH45" s="59">
        <v>12.887</v>
      </c>
      <c r="AI45" s="59">
        <v>48.194000000000003</v>
      </c>
      <c r="AJ45" s="59">
        <v>50.194000000000003</v>
      </c>
      <c r="AK45" s="59">
        <v>20.866</v>
      </c>
      <c r="AL45" s="59">
        <v>21.824000000000002</v>
      </c>
      <c r="AM45" s="60">
        <v>38.445999999999998</v>
      </c>
    </row>
    <row r="46" spans="16:39" x14ac:dyDescent="0.25">
      <c r="P46" s="58">
        <v>4.2999999999999997E-2</v>
      </c>
      <c r="Q46" s="59">
        <v>12.14</v>
      </c>
      <c r="R46" s="59">
        <v>31.581</v>
      </c>
      <c r="S46" s="59">
        <v>4.3550000000000004</v>
      </c>
      <c r="T46" s="59">
        <v>80.635000000000005</v>
      </c>
      <c r="U46" s="59">
        <v>5.3979999999999997</v>
      </c>
      <c r="V46" s="59">
        <v>22.753</v>
      </c>
      <c r="W46" s="59">
        <v>27.667000000000002</v>
      </c>
      <c r="X46" s="59">
        <v>24.753</v>
      </c>
      <c r="Y46" s="59">
        <v>23.753</v>
      </c>
      <c r="Z46" s="59">
        <v>40.366</v>
      </c>
      <c r="AA46" s="59">
        <v>6.484</v>
      </c>
      <c r="AB46" s="59">
        <v>39.408999999999999</v>
      </c>
      <c r="AC46" s="59">
        <v>26.71</v>
      </c>
      <c r="AD46" s="59">
        <v>13.882</v>
      </c>
      <c r="AE46" s="59">
        <v>79.635000000000005</v>
      </c>
      <c r="AF46" s="59">
        <v>14.968</v>
      </c>
      <c r="AG46" s="59">
        <v>49.151000000000003</v>
      </c>
      <c r="AH46" s="59">
        <v>12.8605</v>
      </c>
      <c r="AI46" s="59">
        <v>48.151000000000003</v>
      </c>
      <c r="AJ46" s="59">
        <v>50.151000000000003</v>
      </c>
      <c r="AK46" s="59">
        <v>20.838999999999999</v>
      </c>
      <c r="AL46" s="59">
        <v>21.795999999999999</v>
      </c>
      <c r="AM46" s="60">
        <v>38.408999999999999</v>
      </c>
    </row>
    <row r="47" spans="16:39" x14ac:dyDescent="0.25">
      <c r="P47" s="58">
        <v>4.3999999999999997E-2</v>
      </c>
      <c r="Q47" s="59">
        <v>12.12</v>
      </c>
      <c r="R47" s="59">
        <v>31.547999999999998</v>
      </c>
      <c r="S47" s="59">
        <v>4.34</v>
      </c>
      <c r="T47" s="59">
        <v>80.58</v>
      </c>
      <c r="U47" s="59">
        <v>5.3840000000000003</v>
      </c>
      <c r="V47" s="59">
        <v>22.724</v>
      </c>
      <c r="W47" s="59">
        <v>27.635999999999999</v>
      </c>
      <c r="X47" s="59">
        <v>24.724</v>
      </c>
      <c r="Y47" s="59">
        <v>23.724</v>
      </c>
      <c r="Z47" s="59">
        <v>40.328000000000003</v>
      </c>
      <c r="AA47" s="59">
        <v>6.4720000000000004</v>
      </c>
      <c r="AB47" s="59">
        <v>39.372</v>
      </c>
      <c r="AC47" s="59">
        <v>26.68</v>
      </c>
      <c r="AD47" s="59">
        <v>13.856</v>
      </c>
      <c r="AE47" s="59">
        <v>79.58</v>
      </c>
      <c r="AF47" s="59">
        <v>14.944000000000001</v>
      </c>
      <c r="AG47" s="59">
        <v>49.107999999999997</v>
      </c>
      <c r="AH47" s="59">
        <v>12.834</v>
      </c>
      <c r="AI47" s="59">
        <v>48.107999999999997</v>
      </c>
      <c r="AJ47" s="59">
        <v>50.107999999999997</v>
      </c>
      <c r="AK47" s="59">
        <v>20.812000000000001</v>
      </c>
      <c r="AL47" s="59">
        <v>21.768000000000001</v>
      </c>
      <c r="AM47" s="60">
        <v>38.372</v>
      </c>
    </row>
    <row r="48" spans="16:39" x14ac:dyDescent="0.25">
      <c r="P48" s="58">
        <v>4.4999999999999998E-2</v>
      </c>
      <c r="Q48" s="59">
        <v>12.1</v>
      </c>
      <c r="R48" s="59">
        <v>31.515000000000001</v>
      </c>
      <c r="S48" s="59">
        <v>4.3250000000000002</v>
      </c>
      <c r="T48" s="59">
        <v>80.525000000000006</v>
      </c>
      <c r="U48" s="59">
        <v>5.37</v>
      </c>
      <c r="V48" s="59">
        <v>22.695</v>
      </c>
      <c r="W48" s="59">
        <v>27.605</v>
      </c>
      <c r="X48" s="59">
        <v>24.695</v>
      </c>
      <c r="Y48" s="59">
        <v>23.695</v>
      </c>
      <c r="Z48" s="59">
        <v>40.29</v>
      </c>
      <c r="AA48" s="59">
        <v>6.46</v>
      </c>
      <c r="AB48" s="59">
        <v>39.335000000000001</v>
      </c>
      <c r="AC48" s="59">
        <v>26.65</v>
      </c>
      <c r="AD48" s="59">
        <v>13.83</v>
      </c>
      <c r="AE48" s="59">
        <v>79.525000000000006</v>
      </c>
      <c r="AF48" s="59">
        <v>14.92</v>
      </c>
      <c r="AG48" s="59">
        <v>49.064999999999998</v>
      </c>
      <c r="AH48" s="59">
        <v>12.807499999999999</v>
      </c>
      <c r="AI48" s="59">
        <v>48.064999999999998</v>
      </c>
      <c r="AJ48" s="59">
        <v>50.064999999999998</v>
      </c>
      <c r="AK48" s="59">
        <v>20.785</v>
      </c>
      <c r="AL48" s="59">
        <v>21.74</v>
      </c>
      <c r="AM48" s="60">
        <v>38.335000000000001</v>
      </c>
    </row>
    <row r="49" spans="16:39" x14ac:dyDescent="0.25">
      <c r="P49" s="58">
        <v>4.5999999999999999E-2</v>
      </c>
      <c r="Q49" s="59">
        <v>12.08</v>
      </c>
      <c r="R49" s="59">
        <v>31.481999999999999</v>
      </c>
      <c r="S49" s="59">
        <v>4.3099999999999996</v>
      </c>
      <c r="T49" s="59">
        <v>80.47</v>
      </c>
      <c r="U49" s="59">
        <v>5.3559999999999999</v>
      </c>
      <c r="V49" s="59">
        <v>22.666</v>
      </c>
      <c r="W49" s="59">
        <v>27.574000000000002</v>
      </c>
      <c r="X49" s="59">
        <v>24.666</v>
      </c>
      <c r="Y49" s="59">
        <v>23.666</v>
      </c>
      <c r="Z49" s="59">
        <v>40.252000000000002</v>
      </c>
      <c r="AA49" s="59">
        <v>6.4480000000000004</v>
      </c>
      <c r="AB49" s="59">
        <v>39.298000000000002</v>
      </c>
      <c r="AC49" s="59">
        <v>26.62</v>
      </c>
      <c r="AD49" s="59">
        <v>13.804</v>
      </c>
      <c r="AE49" s="59">
        <v>79.47</v>
      </c>
      <c r="AF49" s="59">
        <v>14.896000000000001</v>
      </c>
      <c r="AG49" s="59">
        <v>49.021999999999998</v>
      </c>
      <c r="AH49" s="59">
        <v>12.781000000000001</v>
      </c>
      <c r="AI49" s="59">
        <v>48.021999999999998</v>
      </c>
      <c r="AJ49" s="59">
        <v>50.021999999999998</v>
      </c>
      <c r="AK49" s="59">
        <v>20.757999999999999</v>
      </c>
      <c r="AL49" s="59">
        <v>21.712</v>
      </c>
      <c r="AM49" s="60">
        <v>38.298000000000002</v>
      </c>
    </row>
    <row r="50" spans="16:39" x14ac:dyDescent="0.25">
      <c r="P50" s="58">
        <v>4.7E-2</v>
      </c>
      <c r="Q50" s="59">
        <v>12.06</v>
      </c>
      <c r="R50" s="59">
        <v>31.449000000000002</v>
      </c>
      <c r="S50" s="59">
        <v>4.2949999999999999</v>
      </c>
      <c r="T50" s="59">
        <v>80.415000000000006</v>
      </c>
      <c r="U50" s="59">
        <v>5.3419999999999996</v>
      </c>
      <c r="V50" s="59">
        <v>22.637</v>
      </c>
      <c r="W50" s="59">
        <v>27.542999999999999</v>
      </c>
      <c r="X50" s="59">
        <v>24.637</v>
      </c>
      <c r="Y50" s="59">
        <v>23.637</v>
      </c>
      <c r="Z50" s="59">
        <v>40.213999999999999</v>
      </c>
      <c r="AA50" s="59">
        <v>6.4359999999999999</v>
      </c>
      <c r="AB50" s="59">
        <v>39.261000000000003</v>
      </c>
      <c r="AC50" s="59">
        <v>26.59</v>
      </c>
      <c r="AD50" s="59">
        <v>13.778</v>
      </c>
      <c r="AE50" s="59">
        <v>79.415000000000006</v>
      </c>
      <c r="AF50" s="59">
        <v>14.872</v>
      </c>
      <c r="AG50" s="59">
        <v>48.978999999999999</v>
      </c>
      <c r="AH50" s="59">
        <v>12.7545</v>
      </c>
      <c r="AI50" s="59">
        <v>47.978999999999999</v>
      </c>
      <c r="AJ50" s="59">
        <v>49.978999999999999</v>
      </c>
      <c r="AK50" s="59">
        <v>20.731000000000002</v>
      </c>
      <c r="AL50" s="59">
        <v>21.684000000000001</v>
      </c>
      <c r="AM50" s="60">
        <v>38.261000000000003</v>
      </c>
    </row>
    <row r="51" spans="16:39" x14ac:dyDescent="0.25">
      <c r="P51" s="58">
        <v>4.8000000000000001E-2</v>
      </c>
      <c r="Q51" s="59">
        <v>12.04</v>
      </c>
      <c r="R51" s="59">
        <v>31.416</v>
      </c>
      <c r="S51" s="59">
        <v>4.28</v>
      </c>
      <c r="T51" s="59">
        <v>80.36</v>
      </c>
      <c r="U51" s="59">
        <v>5.3280000000000003</v>
      </c>
      <c r="V51" s="59">
        <v>22.608000000000001</v>
      </c>
      <c r="W51" s="59">
        <v>27.512</v>
      </c>
      <c r="X51" s="59">
        <v>24.608000000000001</v>
      </c>
      <c r="Y51" s="59">
        <v>23.608000000000001</v>
      </c>
      <c r="Z51" s="59">
        <v>40.176000000000002</v>
      </c>
      <c r="AA51" s="59">
        <v>6.4240000000000004</v>
      </c>
      <c r="AB51" s="59">
        <v>39.223999999999997</v>
      </c>
      <c r="AC51" s="59">
        <v>26.56</v>
      </c>
      <c r="AD51" s="59">
        <v>13.752000000000001</v>
      </c>
      <c r="AE51" s="59">
        <v>79.36</v>
      </c>
      <c r="AF51" s="59">
        <v>14.848000000000001</v>
      </c>
      <c r="AG51" s="59">
        <v>48.936</v>
      </c>
      <c r="AH51" s="59">
        <v>12.728</v>
      </c>
      <c r="AI51" s="59">
        <v>47.936</v>
      </c>
      <c r="AJ51" s="59">
        <v>49.936</v>
      </c>
      <c r="AK51" s="59">
        <v>20.704000000000001</v>
      </c>
      <c r="AL51" s="59">
        <v>21.655999999999999</v>
      </c>
      <c r="AM51" s="60">
        <v>38.223999999999997</v>
      </c>
    </row>
    <row r="52" spans="16:39" x14ac:dyDescent="0.25">
      <c r="P52" s="58">
        <v>4.9000000000000002E-2</v>
      </c>
      <c r="Q52" s="59">
        <v>12.02</v>
      </c>
      <c r="R52" s="59">
        <v>31.382999999999999</v>
      </c>
      <c r="S52" s="59">
        <v>4.2649999999999997</v>
      </c>
      <c r="T52" s="59">
        <v>80.305000000000007</v>
      </c>
      <c r="U52" s="59">
        <v>5.3140000000000001</v>
      </c>
      <c r="V52" s="59">
        <v>22.579000000000001</v>
      </c>
      <c r="W52" s="59">
        <v>27.481000000000002</v>
      </c>
      <c r="X52" s="59">
        <v>24.579000000000001</v>
      </c>
      <c r="Y52" s="59">
        <v>23.579000000000001</v>
      </c>
      <c r="Z52" s="59">
        <v>40.137999999999998</v>
      </c>
      <c r="AA52" s="59">
        <v>6.4119999999999999</v>
      </c>
      <c r="AB52" s="59">
        <v>39.186999999999998</v>
      </c>
      <c r="AC52" s="59">
        <v>26.53</v>
      </c>
      <c r="AD52" s="59">
        <v>13.726000000000001</v>
      </c>
      <c r="AE52" s="59">
        <v>79.305000000000007</v>
      </c>
      <c r="AF52" s="59">
        <v>14.824</v>
      </c>
      <c r="AG52" s="59">
        <v>48.893000000000001</v>
      </c>
      <c r="AH52" s="59">
        <v>12.701499999999999</v>
      </c>
      <c r="AI52" s="59">
        <v>47.893000000000001</v>
      </c>
      <c r="AJ52" s="59">
        <v>49.893000000000001</v>
      </c>
      <c r="AK52" s="59">
        <v>20.677</v>
      </c>
      <c r="AL52" s="59">
        <v>21.628</v>
      </c>
      <c r="AM52" s="60">
        <v>38.186999999999998</v>
      </c>
    </row>
    <row r="53" spans="16:39" x14ac:dyDescent="0.25">
      <c r="P53" s="58">
        <v>0.05</v>
      </c>
      <c r="Q53" s="59">
        <v>12</v>
      </c>
      <c r="R53" s="59">
        <v>31.35</v>
      </c>
      <c r="S53" s="59">
        <v>4.25</v>
      </c>
      <c r="T53" s="59">
        <v>80.25</v>
      </c>
      <c r="U53" s="59">
        <v>5.3</v>
      </c>
      <c r="V53" s="59">
        <v>22.55</v>
      </c>
      <c r="W53" s="59">
        <v>27.45</v>
      </c>
      <c r="X53" s="59">
        <v>24.55</v>
      </c>
      <c r="Y53" s="59">
        <v>23.55</v>
      </c>
      <c r="Z53" s="59">
        <v>40.1</v>
      </c>
      <c r="AA53" s="59">
        <v>6.4</v>
      </c>
      <c r="AB53" s="59">
        <v>39.15</v>
      </c>
      <c r="AC53" s="59">
        <v>26.5</v>
      </c>
      <c r="AD53" s="59">
        <v>13.7</v>
      </c>
      <c r="AE53" s="59">
        <v>79.25</v>
      </c>
      <c r="AF53" s="59">
        <v>14.8</v>
      </c>
      <c r="AG53" s="59">
        <v>48.85</v>
      </c>
      <c r="AH53" s="59">
        <v>12.675000000000001</v>
      </c>
      <c r="AI53" s="59">
        <v>47.85</v>
      </c>
      <c r="AJ53" s="59">
        <v>49.85</v>
      </c>
      <c r="AK53" s="59">
        <v>20.65</v>
      </c>
      <c r="AL53" s="59">
        <v>21.6</v>
      </c>
      <c r="AM53" s="60">
        <v>38.15</v>
      </c>
    </row>
    <row r="54" spans="16:39" x14ac:dyDescent="0.25">
      <c r="P54" s="58">
        <v>5.0999999999999997E-2</v>
      </c>
      <c r="Q54" s="59">
        <v>11.98</v>
      </c>
      <c r="R54" s="59">
        <v>31.317</v>
      </c>
      <c r="S54" s="59">
        <v>4.2350000000000003</v>
      </c>
      <c r="T54" s="59">
        <v>80.194999999999993</v>
      </c>
      <c r="U54" s="59">
        <v>5.2859999999999996</v>
      </c>
      <c r="V54" s="59">
        <v>22.521000000000001</v>
      </c>
      <c r="W54" s="59">
        <v>27.419</v>
      </c>
      <c r="X54" s="59">
        <v>24.521000000000001</v>
      </c>
      <c r="Y54" s="59">
        <v>23.521000000000001</v>
      </c>
      <c r="Z54" s="59">
        <v>40.061999999999998</v>
      </c>
      <c r="AA54" s="59">
        <v>6.3879999999999999</v>
      </c>
      <c r="AB54" s="59">
        <v>39.113</v>
      </c>
      <c r="AC54" s="59">
        <v>26.47</v>
      </c>
      <c r="AD54" s="59">
        <v>13.673999999999999</v>
      </c>
      <c r="AE54" s="59">
        <v>79.194999999999993</v>
      </c>
      <c r="AF54" s="59">
        <v>14.776</v>
      </c>
      <c r="AG54" s="59">
        <v>48.807000000000002</v>
      </c>
      <c r="AH54" s="59">
        <v>12.6485</v>
      </c>
      <c r="AI54" s="59">
        <v>47.807000000000002</v>
      </c>
      <c r="AJ54" s="59">
        <v>49.807000000000002</v>
      </c>
      <c r="AK54" s="59">
        <v>20.623000000000001</v>
      </c>
      <c r="AL54" s="59">
        <v>21.571999999999999</v>
      </c>
      <c r="AM54" s="60">
        <v>38.113</v>
      </c>
    </row>
    <row r="55" spans="16:39" x14ac:dyDescent="0.25">
      <c r="P55" s="58">
        <v>5.1999999999999998E-2</v>
      </c>
      <c r="Q55" s="59">
        <v>11.96</v>
      </c>
      <c r="R55" s="59">
        <v>31.283999999999999</v>
      </c>
      <c r="S55" s="59">
        <v>4.22</v>
      </c>
      <c r="T55" s="59">
        <v>80.14</v>
      </c>
      <c r="U55" s="59">
        <v>5.2720000000000002</v>
      </c>
      <c r="V55" s="59">
        <v>22.492000000000001</v>
      </c>
      <c r="W55" s="59">
        <v>27.388000000000002</v>
      </c>
      <c r="X55" s="59">
        <v>24.492000000000001</v>
      </c>
      <c r="Y55" s="59">
        <v>23.492000000000001</v>
      </c>
      <c r="Z55" s="59">
        <v>40.024000000000001</v>
      </c>
      <c r="AA55" s="59">
        <v>6.3760000000000003</v>
      </c>
      <c r="AB55" s="59">
        <v>39.076000000000001</v>
      </c>
      <c r="AC55" s="59">
        <v>26.44</v>
      </c>
      <c r="AD55" s="59">
        <v>13.648</v>
      </c>
      <c r="AE55" s="59">
        <v>79.14</v>
      </c>
      <c r="AF55" s="59">
        <v>14.752000000000001</v>
      </c>
      <c r="AG55" s="59">
        <v>48.764000000000003</v>
      </c>
      <c r="AH55" s="59">
        <v>12.622</v>
      </c>
      <c r="AI55" s="59">
        <v>47.764000000000003</v>
      </c>
      <c r="AJ55" s="59">
        <v>49.764000000000003</v>
      </c>
      <c r="AK55" s="59">
        <v>20.596</v>
      </c>
      <c r="AL55" s="59">
        <v>21.544</v>
      </c>
      <c r="AM55" s="60">
        <v>38.076000000000001</v>
      </c>
    </row>
    <row r="56" spans="16:39" x14ac:dyDescent="0.25">
      <c r="P56" s="58">
        <v>5.2999999999999999E-2</v>
      </c>
      <c r="Q56" s="59">
        <v>11.94</v>
      </c>
      <c r="R56" s="59">
        <v>31.251000000000001</v>
      </c>
      <c r="S56" s="59">
        <v>4.2050000000000001</v>
      </c>
      <c r="T56" s="59">
        <v>80.084999999999994</v>
      </c>
      <c r="U56" s="59">
        <v>5.258</v>
      </c>
      <c r="V56" s="59">
        <v>22.463000000000001</v>
      </c>
      <c r="W56" s="59">
        <v>27.356999999999999</v>
      </c>
      <c r="X56" s="59">
        <v>24.463000000000001</v>
      </c>
      <c r="Y56" s="59">
        <v>23.463000000000001</v>
      </c>
      <c r="Z56" s="59">
        <v>39.985999999999997</v>
      </c>
      <c r="AA56" s="59">
        <v>6.3639999999999999</v>
      </c>
      <c r="AB56" s="59">
        <v>39.039000000000001</v>
      </c>
      <c r="AC56" s="59">
        <v>26.41</v>
      </c>
      <c r="AD56" s="59">
        <v>13.622</v>
      </c>
      <c r="AE56" s="59">
        <v>79.084999999999994</v>
      </c>
      <c r="AF56" s="59">
        <v>14.728</v>
      </c>
      <c r="AG56" s="59">
        <v>48.720999999999997</v>
      </c>
      <c r="AH56" s="59">
        <v>12.595499999999999</v>
      </c>
      <c r="AI56" s="59">
        <v>47.720999999999997</v>
      </c>
      <c r="AJ56" s="59">
        <v>49.720999999999997</v>
      </c>
      <c r="AK56" s="59">
        <v>20.568999999999999</v>
      </c>
      <c r="AL56" s="59">
        <v>21.515999999999998</v>
      </c>
      <c r="AM56" s="60">
        <v>38.039000000000001</v>
      </c>
    </row>
    <row r="57" spans="16:39" x14ac:dyDescent="0.25">
      <c r="P57" s="58">
        <v>5.3999999999999999E-2</v>
      </c>
      <c r="Q57" s="59">
        <v>11.92</v>
      </c>
      <c r="R57" s="59">
        <v>31.218</v>
      </c>
      <c r="S57" s="59">
        <v>4.1900000000000004</v>
      </c>
      <c r="T57" s="59">
        <v>80.03</v>
      </c>
      <c r="U57" s="59">
        <v>5.2439999999999998</v>
      </c>
      <c r="V57" s="59">
        <v>22.434000000000001</v>
      </c>
      <c r="W57" s="59">
        <v>27.326000000000001</v>
      </c>
      <c r="X57" s="59">
        <v>24.434000000000001</v>
      </c>
      <c r="Y57" s="59">
        <v>23.434000000000001</v>
      </c>
      <c r="Z57" s="59">
        <v>39.948</v>
      </c>
      <c r="AA57" s="59">
        <v>6.3520000000000003</v>
      </c>
      <c r="AB57" s="59">
        <v>39.002000000000002</v>
      </c>
      <c r="AC57" s="59">
        <v>26.38</v>
      </c>
      <c r="AD57" s="59">
        <v>13.596</v>
      </c>
      <c r="AE57" s="59">
        <v>79.03</v>
      </c>
      <c r="AF57" s="59">
        <v>14.704000000000001</v>
      </c>
      <c r="AG57" s="59">
        <v>48.677999999999997</v>
      </c>
      <c r="AH57" s="59">
        <v>12.569000000000001</v>
      </c>
      <c r="AI57" s="59">
        <v>47.677999999999997</v>
      </c>
      <c r="AJ57" s="59">
        <v>49.677999999999997</v>
      </c>
      <c r="AK57" s="59">
        <v>20.542000000000002</v>
      </c>
      <c r="AL57" s="59">
        <v>21.488</v>
      </c>
      <c r="AM57" s="60">
        <v>38.002000000000002</v>
      </c>
    </row>
    <row r="58" spans="16:39" x14ac:dyDescent="0.25">
      <c r="P58" s="58">
        <v>5.5E-2</v>
      </c>
      <c r="Q58" s="59">
        <v>11.9</v>
      </c>
      <c r="R58" s="59">
        <v>31.184999999999999</v>
      </c>
      <c r="S58" s="59">
        <v>4.1749999999999998</v>
      </c>
      <c r="T58" s="59">
        <v>79.974999999999994</v>
      </c>
      <c r="U58" s="59">
        <v>5.23</v>
      </c>
      <c r="V58" s="59">
        <v>22.405000000000001</v>
      </c>
      <c r="W58" s="59">
        <v>27.295000000000002</v>
      </c>
      <c r="X58" s="59">
        <v>24.405000000000001</v>
      </c>
      <c r="Y58" s="59">
        <v>23.405000000000001</v>
      </c>
      <c r="Z58" s="59">
        <v>39.909999999999997</v>
      </c>
      <c r="AA58" s="59">
        <v>6.34</v>
      </c>
      <c r="AB58" s="59">
        <v>38.965000000000003</v>
      </c>
      <c r="AC58" s="59">
        <v>26.35</v>
      </c>
      <c r="AD58" s="59">
        <v>13.57</v>
      </c>
      <c r="AE58" s="59">
        <v>78.974999999999994</v>
      </c>
      <c r="AF58" s="59">
        <v>14.68</v>
      </c>
      <c r="AG58" s="59">
        <v>48.634999999999998</v>
      </c>
      <c r="AH58" s="59">
        <v>12.5425</v>
      </c>
      <c r="AI58" s="59">
        <v>47.634999999999998</v>
      </c>
      <c r="AJ58" s="59">
        <v>49.634999999999998</v>
      </c>
      <c r="AK58" s="59">
        <v>20.515000000000001</v>
      </c>
      <c r="AL58" s="59">
        <v>21.46</v>
      </c>
      <c r="AM58" s="60">
        <v>37.965000000000003</v>
      </c>
    </row>
    <row r="59" spans="16:39" x14ac:dyDescent="0.25">
      <c r="P59" s="58">
        <v>5.6000000000000001E-2</v>
      </c>
      <c r="Q59" s="59">
        <v>11.88</v>
      </c>
      <c r="R59" s="59">
        <v>31.152000000000001</v>
      </c>
      <c r="S59" s="59">
        <v>4.16</v>
      </c>
      <c r="T59" s="59">
        <v>79.92</v>
      </c>
      <c r="U59" s="59">
        <v>5.2160000000000002</v>
      </c>
      <c r="V59" s="59">
        <v>22.376000000000001</v>
      </c>
      <c r="W59" s="59">
        <v>27.263999999999999</v>
      </c>
      <c r="X59" s="59">
        <v>24.376000000000001</v>
      </c>
      <c r="Y59" s="59">
        <v>23.376000000000001</v>
      </c>
      <c r="Z59" s="59">
        <v>39.872</v>
      </c>
      <c r="AA59" s="59">
        <v>6.3280000000000003</v>
      </c>
      <c r="AB59" s="59">
        <v>38.927999999999997</v>
      </c>
      <c r="AC59" s="59">
        <v>26.32</v>
      </c>
      <c r="AD59" s="59">
        <v>13.544</v>
      </c>
      <c r="AE59" s="59">
        <v>78.92</v>
      </c>
      <c r="AF59" s="59">
        <v>14.656000000000001</v>
      </c>
      <c r="AG59" s="59">
        <v>48.591999999999999</v>
      </c>
      <c r="AH59" s="59">
        <v>12.516</v>
      </c>
      <c r="AI59" s="59">
        <v>47.591999999999999</v>
      </c>
      <c r="AJ59" s="59">
        <v>49.591999999999999</v>
      </c>
      <c r="AK59" s="59">
        <v>20.488</v>
      </c>
      <c r="AL59" s="59">
        <v>21.431999999999999</v>
      </c>
      <c r="AM59" s="60">
        <v>37.927999999999997</v>
      </c>
    </row>
    <row r="60" spans="16:39" x14ac:dyDescent="0.25">
      <c r="P60" s="58">
        <v>5.7000000000000002E-2</v>
      </c>
      <c r="Q60" s="59">
        <v>11.86</v>
      </c>
      <c r="R60" s="59">
        <v>31.119</v>
      </c>
      <c r="S60" s="59">
        <v>4.1449999999999996</v>
      </c>
      <c r="T60" s="59">
        <v>79.864999999999995</v>
      </c>
      <c r="U60" s="59">
        <v>5.202</v>
      </c>
      <c r="V60" s="59">
        <v>22.347000000000001</v>
      </c>
      <c r="W60" s="59">
        <v>27.233000000000001</v>
      </c>
      <c r="X60" s="59">
        <v>24.347000000000001</v>
      </c>
      <c r="Y60" s="59">
        <v>23.347000000000001</v>
      </c>
      <c r="Z60" s="59">
        <v>39.834000000000003</v>
      </c>
      <c r="AA60" s="59">
        <v>6.3159999999999998</v>
      </c>
      <c r="AB60" s="59">
        <v>38.890999999999998</v>
      </c>
      <c r="AC60" s="59">
        <v>26.29</v>
      </c>
      <c r="AD60" s="59">
        <v>13.518000000000001</v>
      </c>
      <c r="AE60" s="59">
        <v>78.864999999999995</v>
      </c>
      <c r="AF60" s="59">
        <v>14.632</v>
      </c>
      <c r="AG60" s="59">
        <v>48.548999999999999</v>
      </c>
      <c r="AH60" s="59">
        <v>12.4895</v>
      </c>
      <c r="AI60" s="59">
        <v>47.548999999999999</v>
      </c>
      <c r="AJ60" s="59">
        <v>49.548999999999999</v>
      </c>
      <c r="AK60" s="59">
        <v>20.460999999999999</v>
      </c>
      <c r="AL60" s="59">
        <v>21.404</v>
      </c>
      <c r="AM60" s="60">
        <v>37.890999999999998</v>
      </c>
    </row>
    <row r="61" spans="16:39" x14ac:dyDescent="0.25">
      <c r="P61" s="58">
        <v>5.8000000000000003E-2</v>
      </c>
      <c r="Q61" s="59">
        <v>11.84</v>
      </c>
      <c r="R61" s="59">
        <v>31.085999999999999</v>
      </c>
      <c r="S61" s="59">
        <v>4.13</v>
      </c>
      <c r="T61" s="59">
        <v>79.81</v>
      </c>
      <c r="U61" s="59">
        <v>5.1879999999999997</v>
      </c>
      <c r="V61" s="59">
        <v>22.318000000000001</v>
      </c>
      <c r="W61" s="59">
        <v>27.202000000000002</v>
      </c>
      <c r="X61" s="59">
        <v>24.318000000000001</v>
      </c>
      <c r="Y61" s="59">
        <v>23.318000000000001</v>
      </c>
      <c r="Z61" s="59">
        <v>39.795999999999999</v>
      </c>
      <c r="AA61" s="59">
        <v>6.3040000000000003</v>
      </c>
      <c r="AB61" s="59">
        <v>38.853999999999999</v>
      </c>
      <c r="AC61" s="59">
        <v>26.26</v>
      </c>
      <c r="AD61" s="59">
        <v>13.492000000000001</v>
      </c>
      <c r="AE61" s="59">
        <v>78.81</v>
      </c>
      <c r="AF61" s="59">
        <v>14.608000000000001</v>
      </c>
      <c r="AG61" s="59">
        <v>48.506</v>
      </c>
      <c r="AH61" s="59">
        <v>12.462999999999999</v>
      </c>
      <c r="AI61" s="59">
        <v>47.506</v>
      </c>
      <c r="AJ61" s="59">
        <v>49.506</v>
      </c>
      <c r="AK61" s="59">
        <v>20.434000000000001</v>
      </c>
      <c r="AL61" s="59">
        <v>21.376000000000001</v>
      </c>
      <c r="AM61" s="60">
        <v>37.853999999999999</v>
      </c>
    </row>
    <row r="62" spans="16:39" x14ac:dyDescent="0.25">
      <c r="P62" s="58">
        <v>5.8999999999999997E-2</v>
      </c>
      <c r="Q62" s="59">
        <v>11.82</v>
      </c>
      <c r="R62" s="59">
        <v>31.053000000000001</v>
      </c>
      <c r="S62" s="59">
        <v>4.1150000000000002</v>
      </c>
      <c r="T62" s="59">
        <v>79.754999999999995</v>
      </c>
      <c r="U62" s="59">
        <v>5.1740000000000004</v>
      </c>
      <c r="V62" s="59">
        <v>22.289000000000001</v>
      </c>
      <c r="W62" s="59">
        <v>27.170999999999999</v>
      </c>
      <c r="X62" s="59">
        <v>24.289000000000001</v>
      </c>
      <c r="Y62" s="59">
        <v>23.289000000000001</v>
      </c>
      <c r="Z62" s="59">
        <v>39.758000000000003</v>
      </c>
      <c r="AA62" s="59">
        <v>6.2919999999999998</v>
      </c>
      <c r="AB62" s="59">
        <v>38.817</v>
      </c>
      <c r="AC62" s="59">
        <v>26.23</v>
      </c>
      <c r="AD62" s="59">
        <v>13.465999999999999</v>
      </c>
      <c r="AE62" s="59">
        <v>78.754999999999995</v>
      </c>
      <c r="AF62" s="59">
        <v>14.584</v>
      </c>
      <c r="AG62" s="59">
        <v>48.463000000000001</v>
      </c>
      <c r="AH62" s="59">
        <v>12.436500000000001</v>
      </c>
      <c r="AI62" s="59">
        <v>47.463000000000001</v>
      </c>
      <c r="AJ62" s="59">
        <v>49.463000000000001</v>
      </c>
      <c r="AK62" s="59">
        <v>20.407</v>
      </c>
      <c r="AL62" s="59">
        <v>21.347999999999999</v>
      </c>
      <c r="AM62" s="60">
        <v>37.817</v>
      </c>
    </row>
    <row r="63" spans="16:39" x14ac:dyDescent="0.25">
      <c r="P63" s="58">
        <v>0.06</v>
      </c>
      <c r="Q63" s="59">
        <v>11.8</v>
      </c>
      <c r="R63" s="59">
        <v>31.02</v>
      </c>
      <c r="S63" s="59">
        <v>4.0999999999999996</v>
      </c>
      <c r="T63" s="59">
        <v>79.7</v>
      </c>
      <c r="U63" s="59">
        <v>5.16</v>
      </c>
      <c r="V63" s="59">
        <v>22.26</v>
      </c>
      <c r="W63" s="59">
        <v>27.14</v>
      </c>
      <c r="X63" s="59">
        <v>24.26</v>
      </c>
      <c r="Y63" s="59">
        <v>23.26</v>
      </c>
      <c r="Z63" s="59">
        <v>39.72</v>
      </c>
      <c r="AA63" s="59">
        <v>6.28</v>
      </c>
      <c r="AB63" s="59">
        <v>38.78</v>
      </c>
      <c r="AC63" s="59">
        <v>26.2</v>
      </c>
      <c r="AD63" s="59">
        <v>13.44</v>
      </c>
      <c r="AE63" s="59">
        <v>78.7</v>
      </c>
      <c r="AF63" s="59">
        <v>14.56</v>
      </c>
      <c r="AG63" s="59">
        <v>48.42</v>
      </c>
      <c r="AH63" s="59">
        <v>12.41</v>
      </c>
      <c r="AI63" s="59">
        <v>47.42</v>
      </c>
      <c r="AJ63" s="59">
        <v>49.42</v>
      </c>
      <c r="AK63" s="59">
        <v>20.38</v>
      </c>
      <c r="AL63" s="59">
        <v>21.32</v>
      </c>
      <c r="AM63" s="60">
        <v>37.78</v>
      </c>
    </row>
    <row r="64" spans="16:39" x14ac:dyDescent="0.25">
      <c r="P64" s="58">
        <v>6.0999999999999999E-2</v>
      </c>
      <c r="Q64" s="59">
        <v>11.78</v>
      </c>
      <c r="R64" s="59">
        <v>30.986999999999998</v>
      </c>
      <c r="S64" s="59">
        <v>4.085</v>
      </c>
      <c r="T64" s="59">
        <v>79.644999999999996</v>
      </c>
      <c r="U64" s="59">
        <v>5.1459999999999999</v>
      </c>
      <c r="V64" s="59">
        <v>22.231000000000002</v>
      </c>
      <c r="W64" s="59">
        <v>27.109000000000002</v>
      </c>
      <c r="X64" s="59">
        <v>24.231000000000002</v>
      </c>
      <c r="Y64" s="59">
        <v>23.231000000000002</v>
      </c>
      <c r="Z64" s="59">
        <v>39.682000000000002</v>
      </c>
      <c r="AA64" s="59">
        <v>6.2679999999999998</v>
      </c>
      <c r="AB64" s="59">
        <v>38.743000000000002</v>
      </c>
      <c r="AC64" s="59">
        <v>26.17</v>
      </c>
      <c r="AD64" s="59">
        <v>13.414</v>
      </c>
      <c r="AE64" s="59">
        <v>78.644999999999996</v>
      </c>
      <c r="AF64" s="59">
        <v>14.536</v>
      </c>
      <c r="AG64" s="59">
        <v>48.377000000000002</v>
      </c>
      <c r="AH64" s="59">
        <v>12.3835</v>
      </c>
      <c r="AI64" s="59">
        <v>47.377000000000002</v>
      </c>
      <c r="AJ64" s="59">
        <v>49.377000000000002</v>
      </c>
      <c r="AK64" s="59">
        <v>20.353000000000002</v>
      </c>
      <c r="AL64" s="59">
        <v>21.292000000000002</v>
      </c>
      <c r="AM64" s="60">
        <v>37.743000000000002</v>
      </c>
    </row>
    <row r="65" spans="16:39" x14ac:dyDescent="0.25">
      <c r="P65" s="58">
        <v>6.2E-2</v>
      </c>
      <c r="Q65" s="59">
        <v>11.76</v>
      </c>
      <c r="R65" s="59">
        <v>30.954000000000001</v>
      </c>
      <c r="S65" s="59">
        <v>4.07</v>
      </c>
      <c r="T65" s="59">
        <v>79.59</v>
      </c>
      <c r="U65" s="59">
        <v>5.1319999999999997</v>
      </c>
      <c r="V65" s="59">
        <v>22.202000000000002</v>
      </c>
      <c r="W65" s="59">
        <v>27.077999999999999</v>
      </c>
      <c r="X65" s="59">
        <v>24.202000000000002</v>
      </c>
      <c r="Y65" s="59">
        <v>23.202000000000002</v>
      </c>
      <c r="Z65" s="59">
        <v>39.643999999999998</v>
      </c>
      <c r="AA65" s="59">
        <v>6.2560000000000002</v>
      </c>
      <c r="AB65" s="59">
        <v>38.706000000000003</v>
      </c>
      <c r="AC65" s="59">
        <v>26.14</v>
      </c>
      <c r="AD65" s="59">
        <v>13.388</v>
      </c>
      <c r="AE65" s="59">
        <v>78.59</v>
      </c>
      <c r="AF65" s="59">
        <v>14.512</v>
      </c>
      <c r="AG65" s="59">
        <v>48.334000000000003</v>
      </c>
      <c r="AH65" s="59">
        <v>12.356999999999999</v>
      </c>
      <c r="AI65" s="59">
        <v>47.334000000000003</v>
      </c>
      <c r="AJ65" s="59">
        <v>49.334000000000003</v>
      </c>
      <c r="AK65" s="59">
        <v>20.326000000000001</v>
      </c>
      <c r="AL65" s="59">
        <v>21.263999999999999</v>
      </c>
      <c r="AM65" s="60">
        <v>37.706000000000003</v>
      </c>
    </row>
    <row r="66" spans="16:39" x14ac:dyDescent="0.25">
      <c r="P66" s="58">
        <v>6.3E-2</v>
      </c>
      <c r="Q66" s="59">
        <v>11.74</v>
      </c>
      <c r="R66" s="59">
        <v>30.920999999999999</v>
      </c>
      <c r="S66" s="59">
        <v>4.0549999999999997</v>
      </c>
      <c r="T66" s="59">
        <v>79.534999999999997</v>
      </c>
      <c r="U66" s="59">
        <v>5.1180000000000003</v>
      </c>
      <c r="V66" s="59">
        <v>22.172999999999998</v>
      </c>
      <c r="W66" s="59">
        <v>27.047000000000001</v>
      </c>
      <c r="X66" s="59">
        <v>24.172999999999998</v>
      </c>
      <c r="Y66" s="59">
        <v>23.172999999999998</v>
      </c>
      <c r="Z66" s="59">
        <v>39.606000000000002</v>
      </c>
      <c r="AA66" s="59">
        <v>6.2439999999999998</v>
      </c>
      <c r="AB66" s="59">
        <v>38.668999999999997</v>
      </c>
      <c r="AC66" s="59">
        <v>26.11</v>
      </c>
      <c r="AD66" s="59">
        <v>13.362</v>
      </c>
      <c r="AE66" s="59">
        <v>78.534999999999997</v>
      </c>
      <c r="AF66" s="59">
        <v>14.488</v>
      </c>
      <c r="AG66" s="59">
        <v>48.290999999999997</v>
      </c>
      <c r="AH66" s="59">
        <v>12.330500000000001</v>
      </c>
      <c r="AI66" s="59">
        <v>47.290999999999997</v>
      </c>
      <c r="AJ66" s="59">
        <v>49.290999999999997</v>
      </c>
      <c r="AK66" s="59">
        <v>20.298999999999999</v>
      </c>
      <c r="AL66" s="59">
        <v>21.236000000000001</v>
      </c>
      <c r="AM66" s="60">
        <v>37.668999999999997</v>
      </c>
    </row>
    <row r="67" spans="16:39" x14ac:dyDescent="0.25">
      <c r="P67" s="58">
        <v>6.4000000000000001E-2</v>
      </c>
      <c r="Q67" s="59">
        <v>11.72</v>
      </c>
      <c r="R67" s="59">
        <v>30.888000000000002</v>
      </c>
      <c r="S67" s="59">
        <v>4.04</v>
      </c>
      <c r="T67" s="59">
        <v>79.48</v>
      </c>
      <c r="U67" s="59">
        <v>5.1040000000000001</v>
      </c>
      <c r="V67" s="59">
        <v>22.143999999999998</v>
      </c>
      <c r="W67" s="59">
        <v>27.015999999999998</v>
      </c>
      <c r="X67" s="59">
        <v>24.143999999999998</v>
      </c>
      <c r="Y67" s="59">
        <v>23.143999999999998</v>
      </c>
      <c r="Z67" s="59">
        <v>39.567999999999998</v>
      </c>
      <c r="AA67" s="59">
        <v>6.2320000000000002</v>
      </c>
      <c r="AB67" s="59">
        <v>38.631999999999998</v>
      </c>
      <c r="AC67" s="59">
        <v>26.08</v>
      </c>
      <c r="AD67" s="59">
        <v>13.336</v>
      </c>
      <c r="AE67" s="59">
        <v>78.48</v>
      </c>
      <c r="AF67" s="59">
        <v>14.464</v>
      </c>
      <c r="AG67" s="59">
        <v>48.247999999999998</v>
      </c>
      <c r="AH67" s="59">
        <v>12.304</v>
      </c>
      <c r="AI67" s="59">
        <v>47.247999999999998</v>
      </c>
      <c r="AJ67" s="59">
        <v>49.247999999999998</v>
      </c>
      <c r="AK67" s="59">
        <v>20.271999999999998</v>
      </c>
      <c r="AL67" s="59">
        <v>21.207999999999998</v>
      </c>
      <c r="AM67" s="60">
        <v>37.631999999999998</v>
      </c>
    </row>
    <row r="68" spans="16:39" x14ac:dyDescent="0.25">
      <c r="P68" s="58">
        <v>6.5000000000000002E-2</v>
      </c>
      <c r="Q68" s="59">
        <v>11.7</v>
      </c>
      <c r="R68" s="59">
        <v>30.855</v>
      </c>
      <c r="S68" s="59">
        <v>4.0250000000000004</v>
      </c>
      <c r="T68" s="59">
        <v>79.424999999999997</v>
      </c>
      <c r="U68" s="59">
        <v>5.09</v>
      </c>
      <c r="V68" s="59">
        <v>22.114999999999998</v>
      </c>
      <c r="W68" s="59">
        <v>26.984999999999999</v>
      </c>
      <c r="X68" s="59">
        <v>24.114999999999998</v>
      </c>
      <c r="Y68" s="59">
        <v>23.114999999999998</v>
      </c>
      <c r="Z68" s="59">
        <v>39.53</v>
      </c>
      <c r="AA68" s="59">
        <v>6.22</v>
      </c>
      <c r="AB68" s="59">
        <v>38.594999999999999</v>
      </c>
      <c r="AC68" s="59">
        <v>26.05</v>
      </c>
      <c r="AD68" s="59">
        <v>13.31</v>
      </c>
      <c r="AE68" s="59">
        <v>78.424999999999997</v>
      </c>
      <c r="AF68" s="59">
        <v>14.44</v>
      </c>
      <c r="AG68" s="59">
        <v>48.204999999999998</v>
      </c>
      <c r="AH68" s="59">
        <v>12.2775</v>
      </c>
      <c r="AI68" s="59">
        <v>47.204999999999998</v>
      </c>
      <c r="AJ68" s="59">
        <v>49.204999999999998</v>
      </c>
      <c r="AK68" s="59">
        <v>20.245000000000001</v>
      </c>
      <c r="AL68" s="59">
        <v>21.18</v>
      </c>
      <c r="AM68" s="60">
        <v>37.594999999999999</v>
      </c>
    </row>
    <row r="69" spans="16:39" x14ac:dyDescent="0.25">
      <c r="P69" s="58">
        <v>6.6000000000000003E-2</v>
      </c>
      <c r="Q69" s="59">
        <v>11.68</v>
      </c>
      <c r="R69" s="59">
        <v>30.821999999999999</v>
      </c>
      <c r="S69" s="59">
        <v>4.01</v>
      </c>
      <c r="T69" s="59">
        <v>79.37</v>
      </c>
      <c r="U69" s="59">
        <v>5.0759999999999996</v>
      </c>
      <c r="V69" s="59">
        <v>22.085999999999999</v>
      </c>
      <c r="W69" s="59">
        <v>26.954000000000001</v>
      </c>
      <c r="X69" s="59">
        <v>24.085999999999999</v>
      </c>
      <c r="Y69" s="59">
        <v>23.085999999999999</v>
      </c>
      <c r="Z69" s="59">
        <v>39.491999999999997</v>
      </c>
      <c r="AA69" s="59">
        <v>6.2080000000000002</v>
      </c>
      <c r="AB69" s="59">
        <v>38.558</v>
      </c>
      <c r="AC69" s="59">
        <v>26.02</v>
      </c>
      <c r="AD69" s="59">
        <v>13.284000000000001</v>
      </c>
      <c r="AE69" s="59">
        <v>78.37</v>
      </c>
      <c r="AF69" s="59">
        <v>14.416</v>
      </c>
      <c r="AG69" s="59">
        <v>48.161999999999999</v>
      </c>
      <c r="AH69" s="59">
        <v>12.250999999999999</v>
      </c>
      <c r="AI69" s="59">
        <v>47.161999999999999</v>
      </c>
      <c r="AJ69" s="59">
        <v>49.161999999999999</v>
      </c>
      <c r="AK69" s="59">
        <v>20.218</v>
      </c>
      <c r="AL69" s="59">
        <v>21.152000000000001</v>
      </c>
      <c r="AM69" s="60">
        <v>37.558</v>
      </c>
    </row>
    <row r="70" spans="16:39" x14ac:dyDescent="0.25">
      <c r="P70" s="58">
        <v>6.7000000000000004E-2</v>
      </c>
      <c r="Q70" s="59">
        <v>11.66</v>
      </c>
      <c r="R70" s="59">
        <v>30.789000000000001</v>
      </c>
      <c r="S70" s="59">
        <v>3.9950000000000001</v>
      </c>
      <c r="T70" s="59">
        <v>79.314999999999998</v>
      </c>
      <c r="U70" s="59">
        <v>5.0620000000000003</v>
      </c>
      <c r="V70" s="59">
        <v>22.056999999999999</v>
      </c>
      <c r="W70" s="59">
        <v>26.922999999999998</v>
      </c>
      <c r="X70" s="59">
        <v>24.056999999999999</v>
      </c>
      <c r="Y70" s="59">
        <v>23.056999999999999</v>
      </c>
      <c r="Z70" s="59">
        <v>39.454000000000001</v>
      </c>
      <c r="AA70" s="59">
        <v>6.1959999999999997</v>
      </c>
      <c r="AB70" s="59">
        <v>38.521000000000001</v>
      </c>
      <c r="AC70" s="59">
        <v>25.99</v>
      </c>
      <c r="AD70" s="59">
        <v>13.257999999999999</v>
      </c>
      <c r="AE70" s="59">
        <v>78.314999999999998</v>
      </c>
      <c r="AF70" s="59">
        <v>14.391999999999999</v>
      </c>
      <c r="AG70" s="59">
        <v>48.119</v>
      </c>
      <c r="AH70" s="59">
        <v>12.224500000000001</v>
      </c>
      <c r="AI70" s="59">
        <v>47.119</v>
      </c>
      <c r="AJ70" s="59">
        <v>49.119</v>
      </c>
      <c r="AK70" s="59">
        <v>20.190999999999999</v>
      </c>
      <c r="AL70" s="59">
        <v>21.123999999999999</v>
      </c>
      <c r="AM70" s="60">
        <v>37.521000000000001</v>
      </c>
    </row>
    <row r="71" spans="16:39" x14ac:dyDescent="0.25">
      <c r="P71" s="58">
        <v>6.8000000000000005E-2</v>
      </c>
      <c r="Q71" s="59">
        <v>11.64</v>
      </c>
      <c r="R71" s="59">
        <v>30.756</v>
      </c>
      <c r="S71" s="59">
        <v>3.98</v>
      </c>
      <c r="T71" s="59">
        <v>79.260000000000005</v>
      </c>
      <c r="U71" s="59">
        <v>5.048</v>
      </c>
      <c r="V71" s="59">
        <v>22.027999999999999</v>
      </c>
      <c r="W71" s="59">
        <v>26.891999999999999</v>
      </c>
      <c r="X71" s="59">
        <v>24.027999999999999</v>
      </c>
      <c r="Y71" s="59">
        <v>23.027999999999999</v>
      </c>
      <c r="Z71" s="59">
        <v>39.415999999999997</v>
      </c>
      <c r="AA71" s="59">
        <v>6.1840000000000002</v>
      </c>
      <c r="AB71" s="59">
        <v>38.484000000000002</v>
      </c>
      <c r="AC71" s="59">
        <v>25.96</v>
      </c>
      <c r="AD71" s="59">
        <v>13.231999999999999</v>
      </c>
      <c r="AE71" s="59">
        <v>78.260000000000005</v>
      </c>
      <c r="AF71" s="59">
        <v>14.368</v>
      </c>
      <c r="AG71" s="59">
        <v>48.076000000000001</v>
      </c>
      <c r="AH71" s="59">
        <v>12.198</v>
      </c>
      <c r="AI71" s="59">
        <v>47.076000000000001</v>
      </c>
      <c r="AJ71" s="59">
        <v>49.076000000000001</v>
      </c>
      <c r="AK71" s="59">
        <v>20.164000000000001</v>
      </c>
      <c r="AL71" s="59">
        <v>21.096</v>
      </c>
      <c r="AM71" s="60">
        <v>37.484000000000002</v>
      </c>
    </row>
    <row r="72" spans="16:39" x14ac:dyDescent="0.25">
      <c r="P72" s="58">
        <v>6.9000000000000006E-2</v>
      </c>
      <c r="Q72" s="59">
        <v>11.62</v>
      </c>
      <c r="R72" s="59">
        <v>30.722999999999999</v>
      </c>
      <c r="S72" s="59">
        <v>3.9649999999999999</v>
      </c>
      <c r="T72" s="59">
        <v>79.204999999999998</v>
      </c>
      <c r="U72" s="59">
        <v>5.0339999999999998</v>
      </c>
      <c r="V72" s="59">
        <v>21.998999999999999</v>
      </c>
      <c r="W72" s="59">
        <v>26.861000000000001</v>
      </c>
      <c r="X72" s="59">
        <v>23.998999999999999</v>
      </c>
      <c r="Y72" s="59">
        <v>22.998999999999999</v>
      </c>
      <c r="Z72" s="59">
        <v>39.378</v>
      </c>
      <c r="AA72" s="59">
        <v>6.1719999999999997</v>
      </c>
      <c r="AB72" s="59">
        <v>38.447000000000003</v>
      </c>
      <c r="AC72" s="59">
        <v>25.93</v>
      </c>
      <c r="AD72" s="59">
        <v>13.206</v>
      </c>
      <c r="AE72" s="59">
        <v>78.204999999999998</v>
      </c>
      <c r="AF72" s="59">
        <v>14.343999999999999</v>
      </c>
      <c r="AG72" s="59">
        <v>48.033000000000001</v>
      </c>
      <c r="AH72" s="59">
        <v>12.1715</v>
      </c>
      <c r="AI72" s="59">
        <v>47.033000000000001</v>
      </c>
      <c r="AJ72" s="59">
        <v>49.033000000000001</v>
      </c>
      <c r="AK72" s="59">
        <v>20.137</v>
      </c>
      <c r="AL72" s="59">
        <v>21.068000000000001</v>
      </c>
      <c r="AM72" s="60">
        <v>37.447000000000003</v>
      </c>
    </row>
    <row r="73" spans="16:39" x14ac:dyDescent="0.25">
      <c r="P73" s="58">
        <v>7.0000000000000007E-2</v>
      </c>
      <c r="Q73" s="59">
        <v>11.6</v>
      </c>
      <c r="R73" s="59">
        <v>30.69</v>
      </c>
      <c r="S73" s="59">
        <v>3.95</v>
      </c>
      <c r="T73" s="59">
        <v>79.150000000000006</v>
      </c>
      <c r="U73" s="59">
        <v>5.0199999999999996</v>
      </c>
      <c r="V73" s="59">
        <v>21.97</v>
      </c>
      <c r="W73" s="59">
        <v>26.83</v>
      </c>
      <c r="X73" s="59">
        <v>23.97</v>
      </c>
      <c r="Y73" s="59">
        <v>22.97</v>
      </c>
      <c r="Z73" s="59">
        <v>39.340000000000003</v>
      </c>
      <c r="AA73" s="59">
        <v>6.16</v>
      </c>
      <c r="AB73" s="59">
        <v>38.409999999999997</v>
      </c>
      <c r="AC73" s="59">
        <v>25.9</v>
      </c>
      <c r="AD73" s="59">
        <v>13.18</v>
      </c>
      <c r="AE73" s="59">
        <v>78.150000000000006</v>
      </c>
      <c r="AF73" s="59">
        <v>14.32</v>
      </c>
      <c r="AG73" s="59">
        <v>47.99</v>
      </c>
      <c r="AH73" s="59">
        <v>12.145</v>
      </c>
      <c r="AI73" s="59">
        <v>46.99</v>
      </c>
      <c r="AJ73" s="59">
        <v>48.99</v>
      </c>
      <c r="AK73" s="59">
        <v>20.11</v>
      </c>
      <c r="AL73" s="59">
        <v>21.04</v>
      </c>
      <c r="AM73" s="60">
        <v>37.409999999999997</v>
      </c>
    </row>
    <row r="74" spans="16:39" x14ac:dyDescent="0.25">
      <c r="P74" s="58">
        <v>7.0999999999999994E-2</v>
      </c>
      <c r="Q74" s="59">
        <v>11.58</v>
      </c>
      <c r="R74" s="59">
        <v>30.657</v>
      </c>
      <c r="S74" s="59">
        <v>3.9350000000000001</v>
      </c>
      <c r="T74" s="59">
        <v>79.094999999999999</v>
      </c>
      <c r="U74" s="59">
        <v>5.0060000000000002</v>
      </c>
      <c r="V74" s="59">
        <v>21.940999999999999</v>
      </c>
      <c r="W74" s="59">
        <v>26.798999999999999</v>
      </c>
      <c r="X74" s="59">
        <v>23.940999999999999</v>
      </c>
      <c r="Y74" s="59">
        <v>22.940999999999999</v>
      </c>
      <c r="Z74" s="59">
        <v>39.302</v>
      </c>
      <c r="AA74" s="59">
        <v>6.1479999999999997</v>
      </c>
      <c r="AB74" s="59">
        <v>38.372999999999998</v>
      </c>
      <c r="AC74" s="59">
        <v>25.87</v>
      </c>
      <c r="AD74" s="59">
        <v>13.154</v>
      </c>
      <c r="AE74" s="59">
        <v>78.094999999999999</v>
      </c>
      <c r="AF74" s="59">
        <v>14.295999999999999</v>
      </c>
      <c r="AG74" s="59">
        <v>47.947000000000003</v>
      </c>
      <c r="AH74" s="59">
        <v>12.118499999999999</v>
      </c>
      <c r="AI74" s="59">
        <v>46.947000000000003</v>
      </c>
      <c r="AJ74" s="59">
        <v>48.947000000000003</v>
      </c>
      <c r="AK74" s="59">
        <v>20.082999999999998</v>
      </c>
      <c r="AL74" s="59">
        <v>21.012</v>
      </c>
      <c r="AM74" s="60">
        <v>37.372999999999998</v>
      </c>
    </row>
    <row r="75" spans="16:39" x14ac:dyDescent="0.25">
      <c r="P75" s="58">
        <v>7.1999999999999995E-2</v>
      </c>
      <c r="Q75" s="59">
        <v>11.56</v>
      </c>
      <c r="R75" s="59">
        <v>30.623999999999999</v>
      </c>
      <c r="S75" s="59">
        <v>3.92</v>
      </c>
      <c r="T75" s="59">
        <v>79.040000000000006</v>
      </c>
      <c r="U75" s="59">
        <v>4.992</v>
      </c>
      <c r="V75" s="59">
        <v>21.911999999999999</v>
      </c>
      <c r="W75" s="59">
        <v>26.768000000000001</v>
      </c>
      <c r="X75" s="59">
        <v>23.911999999999999</v>
      </c>
      <c r="Y75" s="59">
        <v>22.911999999999999</v>
      </c>
      <c r="Z75" s="59">
        <v>39.264000000000003</v>
      </c>
      <c r="AA75" s="59">
        <v>6.1360000000000001</v>
      </c>
      <c r="AB75" s="59">
        <v>38.335999999999999</v>
      </c>
      <c r="AC75" s="59">
        <v>25.84</v>
      </c>
      <c r="AD75" s="59">
        <v>13.128</v>
      </c>
      <c r="AE75" s="59">
        <v>78.040000000000006</v>
      </c>
      <c r="AF75" s="59">
        <v>14.272</v>
      </c>
      <c r="AG75" s="59">
        <v>47.904000000000003</v>
      </c>
      <c r="AH75" s="59">
        <v>12.092000000000001</v>
      </c>
      <c r="AI75" s="59">
        <v>46.904000000000003</v>
      </c>
      <c r="AJ75" s="59">
        <v>48.904000000000003</v>
      </c>
      <c r="AK75" s="59">
        <v>20.056000000000001</v>
      </c>
      <c r="AL75" s="59">
        <v>20.984000000000002</v>
      </c>
      <c r="AM75" s="60">
        <v>37.335999999999999</v>
      </c>
    </row>
    <row r="76" spans="16:39" x14ac:dyDescent="0.25">
      <c r="P76" s="58">
        <v>7.2999999999999995E-2</v>
      </c>
      <c r="Q76" s="59">
        <v>11.54</v>
      </c>
      <c r="R76" s="59">
        <v>30.591000000000001</v>
      </c>
      <c r="S76" s="59">
        <v>3.9049999999999998</v>
      </c>
      <c r="T76" s="59">
        <v>78.984999999999999</v>
      </c>
      <c r="U76" s="59">
        <v>4.9779999999999998</v>
      </c>
      <c r="V76" s="59">
        <v>21.882999999999999</v>
      </c>
      <c r="W76" s="59">
        <v>26.736999999999998</v>
      </c>
      <c r="X76" s="59">
        <v>23.882999999999999</v>
      </c>
      <c r="Y76" s="59">
        <v>22.882999999999999</v>
      </c>
      <c r="Z76" s="59">
        <v>39.225999999999999</v>
      </c>
      <c r="AA76" s="59">
        <v>6.1239999999999997</v>
      </c>
      <c r="AB76" s="59">
        <v>38.298999999999999</v>
      </c>
      <c r="AC76" s="59">
        <v>25.81</v>
      </c>
      <c r="AD76" s="59">
        <v>13.102</v>
      </c>
      <c r="AE76" s="59">
        <v>77.984999999999999</v>
      </c>
      <c r="AF76" s="59">
        <v>14.247999999999999</v>
      </c>
      <c r="AG76" s="59">
        <v>47.860999999999997</v>
      </c>
      <c r="AH76" s="59">
        <v>12.0655</v>
      </c>
      <c r="AI76" s="59">
        <v>46.860999999999997</v>
      </c>
      <c r="AJ76" s="59">
        <v>48.860999999999997</v>
      </c>
      <c r="AK76" s="59">
        <v>20.029</v>
      </c>
      <c r="AL76" s="59">
        <v>20.956</v>
      </c>
      <c r="AM76" s="60">
        <v>37.298999999999999</v>
      </c>
    </row>
    <row r="77" spans="16:39" x14ac:dyDescent="0.25">
      <c r="P77" s="58">
        <v>7.3999999999999996E-2</v>
      </c>
      <c r="Q77" s="59">
        <v>11.52</v>
      </c>
      <c r="R77" s="59">
        <v>30.558</v>
      </c>
      <c r="S77" s="59">
        <v>3.89</v>
      </c>
      <c r="T77" s="59">
        <v>78.930000000000007</v>
      </c>
      <c r="U77" s="59">
        <v>4.9640000000000004</v>
      </c>
      <c r="V77" s="59">
        <v>21.853999999999999</v>
      </c>
      <c r="W77" s="59">
        <v>26.706</v>
      </c>
      <c r="X77" s="59">
        <v>23.853999999999999</v>
      </c>
      <c r="Y77" s="59">
        <v>22.853999999999999</v>
      </c>
      <c r="Z77" s="59">
        <v>39.188000000000002</v>
      </c>
      <c r="AA77" s="59">
        <v>6.1120000000000001</v>
      </c>
      <c r="AB77" s="59">
        <v>38.262</v>
      </c>
      <c r="AC77" s="59">
        <v>25.78</v>
      </c>
      <c r="AD77" s="59">
        <v>13.076000000000001</v>
      </c>
      <c r="AE77" s="59">
        <v>77.930000000000007</v>
      </c>
      <c r="AF77" s="59">
        <v>14.224</v>
      </c>
      <c r="AG77" s="59">
        <v>47.817999999999998</v>
      </c>
      <c r="AH77" s="59">
        <v>12.039</v>
      </c>
      <c r="AI77" s="59">
        <v>46.817999999999998</v>
      </c>
      <c r="AJ77" s="59">
        <v>48.817999999999998</v>
      </c>
      <c r="AK77" s="59">
        <v>20.001999999999999</v>
      </c>
      <c r="AL77" s="59">
        <v>20.928000000000001</v>
      </c>
      <c r="AM77" s="60">
        <v>37.262</v>
      </c>
    </row>
    <row r="78" spans="16:39" x14ac:dyDescent="0.25">
      <c r="P78" s="58">
        <v>7.4999999999999997E-2</v>
      </c>
      <c r="Q78" s="59">
        <v>11.5</v>
      </c>
      <c r="R78" s="59">
        <v>30.524999999999999</v>
      </c>
      <c r="S78" s="59">
        <v>3.875</v>
      </c>
      <c r="T78" s="59">
        <v>78.875</v>
      </c>
      <c r="U78" s="59">
        <v>4.95</v>
      </c>
      <c r="V78" s="59">
        <v>21.824999999999999</v>
      </c>
      <c r="W78" s="59">
        <v>26.675000000000001</v>
      </c>
      <c r="X78" s="59">
        <v>23.824999999999999</v>
      </c>
      <c r="Y78" s="59">
        <v>22.824999999999999</v>
      </c>
      <c r="Z78" s="59">
        <v>39.15</v>
      </c>
      <c r="AA78" s="59">
        <v>6.1</v>
      </c>
      <c r="AB78" s="59">
        <v>38.225000000000001</v>
      </c>
      <c r="AC78" s="59">
        <v>25.75</v>
      </c>
      <c r="AD78" s="59">
        <v>13.05</v>
      </c>
      <c r="AE78" s="59">
        <v>77.875</v>
      </c>
      <c r="AF78" s="59">
        <v>14.2</v>
      </c>
      <c r="AG78" s="59">
        <v>47.774999999999999</v>
      </c>
      <c r="AH78" s="59">
        <v>12.012499999999999</v>
      </c>
      <c r="AI78" s="59">
        <v>46.774999999999999</v>
      </c>
      <c r="AJ78" s="59">
        <v>48.774999999999999</v>
      </c>
      <c r="AK78" s="59">
        <v>19.975000000000001</v>
      </c>
      <c r="AL78" s="59">
        <v>20.9</v>
      </c>
      <c r="AM78" s="60">
        <v>37.225000000000001</v>
      </c>
    </row>
    <row r="79" spans="16:39" x14ac:dyDescent="0.25">
      <c r="P79" s="58">
        <v>7.5999999999999998E-2</v>
      </c>
      <c r="Q79" s="59">
        <v>11.48</v>
      </c>
      <c r="R79" s="59">
        <v>30.492000000000001</v>
      </c>
      <c r="S79" s="59">
        <v>3.86</v>
      </c>
      <c r="T79" s="59">
        <v>78.819999999999993</v>
      </c>
      <c r="U79" s="59">
        <v>4.9359999999999999</v>
      </c>
      <c r="V79" s="59">
        <v>21.795999999999999</v>
      </c>
      <c r="W79" s="59">
        <v>26.643999999999998</v>
      </c>
      <c r="X79" s="59">
        <v>23.795999999999999</v>
      </c>
      <c r="Y79" s="59">
        <v>22.795999999999999</v>
      </c>
      <c r="Z79" s="59">
        <v>39.112000000000002</v>
      </c>
      <c r="AA79" s="59">
        <v>6.0880000000000001</v>
      </c>
      <c r="AB79" s="59">
        <v>38.188000000000002</v>
      </c>
      <c r="AC79" s="59">
        <v>25.72</v>
      </c>
      <c r="AD79" s="59">
        <v>13.023999999999999</v>
      </c>
      <c r="AE79" s="59">
        <v>77.819999999999993</v>
      </c>
      <c r="AF79" s="59">
        <v>14.176</v>
      </c>
      <c r="AG79" s="59">
        <v>47.731999999999999</v>
      </c>
      <c r="AH79" s="59">
        <v>11.986000000000001</v>
      </c>
      <c r="AI79" s="59">
        <v>46.731999999999999</v>
      </c>
      <c r="AJ79" s="59">
        <v>48.731999999999999</v>
      </c>
      <c r="AK79" s="59">
        <v>19.948</v>
      </c>
      <c r="AL79" s="59">
        <v>20.872</v>
      </c>
      <c r="AM79" s="60">
        <v>37.188000000000002</v>
      </c>
    </row>
    <row r="80" spans="16:39" x14ac:dyDescent="0.25">
      <c r="P80" s="58">
        <v>7.6999999999999999E-2</v>
      </c>
      <c r="Q80" s="59">
        <v>11.46</v>
      </c>
      <c r="R80" s="59">
        <v>30.459</v>
      </c>
      <c r="S80" s="59">
        <v>3.8450000000000002</v>
      </c>
      <c r="T80" s="59">
        <v>78.765000000000001</v>
      </c>
      <c r="U80" s="59">
        <v>4.9219999999999997</v>
      </c>
      <c r="V80" s="59">
        <v>21.766999999999999</v>
      </c>
      <c r="W80" s="59">
        <v>26.613</v>
      </c>
      <c r="X80" s="59">
        <v>23.766999999999999</v>
      </c>
      <c r="Y80" s="59">
        <v>22.766999999999999</v>
      </c>
      <c r="Z80" s="59">
        <v>39.073999999999998</v>
      </c>
      <c r="AA80" s="59">
        <v>6.0759999999999996</v>
      </c>
      <c r="AB80" s="59">
        <v>38.151000000000003</v>
      </c>
      <c r="AC80" s="59">
        <v>25.69</v>
      </c>
      <c r="AD80" s="59">
        <v>12.997999999999999</v>
      </c>
      <c r="AE80" s="59">
        <v>77.765000000000001</v>
      </c>
      <c r="AF80" s="59">
        <v>14.151999999999999</v>
      </c>
      <c r="AG80" s="59">
        <v>47.689</v>
      </c>
      <c r="AH80" s="59">
        <v>11.9595</v>
      </c>
      <c r="AI80" s="59">
        <v>46.689</v>
      </c>
      <c r="AJ80" s="59">
        <v>48.689</v>
      </c>
      <c r="AK80" s="59">
        <v>19.920999999999999</v>
      </c>
      <c r="AL80" s="59">
        <v>20.844000000000001</v>
      </c>
      <c r="AM80" s="60">
        <v>37.151000000000003</v>
      </c>
    </row>
    <row r="81" spans="16:39" x14ac:dyDescent="0.25">
      <c r="P81" s="58">
        <v>7.8E-2</v>
      </c>
      <c r="Q81" s="59">
        <v>11.44</v>
      </c>
      <c r="R81" s="59">
        <v>30.425999999999998</v>
      </c>
      <c r="S81" s="59">
        <v>3.83</v>
      </c>
      <c r="T81" s="59">
        <v>78.709999999999994</v>
      </c>
      <c r="U81" s="59">
        <v>4.9080000000000004</v>
      </c>
      <c r="V81" s="59">
        <v>21.738</v>
      </c>
      <c r="W81" s="59">
        <v>26.582000000000001</v>
      </c>
      <c r="X81" s="59">
        <v>23.738</v>
      </c>
      <c r="Y81" s="59">
        <v>22.738</v>
      </c>
      <c r="Z81" s="59">
        <v>39.036000000000001</v>
      </c>
      <c r="AA81" s="59">
        <v>6.0640000000000001</v>
      </c>
      <c r="AB81" s="59">
        <v>38.113999999999997</v>
      </c>
      <c r="AC81" s="59">
        <v>25.66</v>
      </c>
      <c r="AD81" s="59">
        <v>12.972</v>
      </c>
      <c r="AE81" s="59">
        <v>77.709999999999994</v>
      </c>
      <c r="AF81" s="59">
        <v>14.128</v>
      </c>
      <c r="AG81" s="59">
        <v>47.646000000000001</v>
      </c>
      <c r="AH81" s="59">
        <v>11.933</v>
      </c>
      <c r="AI81" s="59">
        <v>46.646000000000001</v>
      </c>
      <c r="AJ81" s="59">
        <v>48.646000000000001</v>
      </c>
      <c r="AK81" s="59">
        <v>19.893999999999998</v>
      </c>
      <c r="AL81" s="59">
        <v>20.815999999999999</v>
      </c>
      <c r="AM81" s="60">
        <v>37.113999999999997</v>
      </c>
    </row>
    <row r="82" spans="16:39" x14ac:dyDescent="0.25">
      <c r="P82" s="58">
        <v>7.9000000000000001E-2</v>
      </c>
      <c r="Q82" s="59">
        <v>11.42</v>
      </c>
      <c r="R82" s="59">
        <v>30.393000000000001</v>
      </c>
      <c r="S82" s="59">
        <v>3.8149999999999999</v>
      </c>
      <c r="T82" s="59">
        <v>78.655000000000001</v>
      </c>
      <c r="U82" s="59">
        <v>4.8940000000000001</v>
      </c>
      <c r="V82" s="59">
        <v>21.709</v>
      </c>
      <c r="W82" s="59">
        <v>26.550999999999998</v>
      </c>
      <c r="X82" s="59">
        <v>23.709</v>
      </c>
      <c r="Y82" s="59">
        <v>22.709</v>
      </c>
      <c r="Z82" s="59">
        <v>38.997999999999998</v>
      </c>
      <c r="AA82" s="59">
        <v>6.0519999999999996</v>
      </c>
      <c r="AB82" s="59">
        <v>38.076999999999998</v>
      </c>
      <c r="AC82" s="59">
        <v>25.63</v>
      </c>
      <c r="AD82" s="59">
        <v>12.946</v>
      </c>
      <c r="AE82" s="59">
        <v>77.655000000000001</v>
      </c>
      <c r="AF82" s="59">
        <v>14.103999999999999</v>
      </c>
      <c r="AG82" s="59">
        <v>47.603000000000002</v>
      </c>
      <c r="AH82" s="59">
        <v>11.906499999999999</v>
      </c>
      <c r="AI82" s="59">
        <v>46.603000000000002</v>
      </c>
      <c r="AJ82" s="59">
        <v>48.603000000000002</v>
      </c>
      <c r="AK82" s="59">
        <v>19.867000000000001</v>
      </c>
      <c r="AL82" s="59">
        <v>20.788</v>
      </c>
      <c r="AM82" s="60">
        <v>37.076999999999998</v>
      </c>
    </row>
    <row r="83" spans="16:39" x14ac:dyDescent="0.25">
      <c r="P83" s="58">
        <v>0.08</v>
      </c>
      <c r="Q83" s="59">
        <v>11.4</v>
      </c>
      <c r="R83" s="59">
        <v>30.36</v>
      </c>
      <c r="S83" s="59">
        <v>3.8</v>
      </c>
      <c r="T83" s="59">
        <v>78.599999999999994</v>
      </c>
      <c r="U83" s="59">
        <v>4.88</v>
      </c>
      <c r="V83" s="59">
        <v>21.68</v>
      </c>
      <c r="W83" s="59">
        <v>26.52</v>
      </c>
      <c r="X83" s="59">
        <v>23.68</v>
      </c>
      <c r="Y83" s="59">
        <v>22.68</v>
      </c>
      <c r="Z83" s="59">
        <v>38.96</v>
      </c>
      <c r="AA83" s="59">
        <v>6.04</v>
      </c>
      <c r="AB83" s="59">
        <v>38.04</v>
      </c>
      <c r="AC83" s="59">
        <v>25.6</v>
      </c>
      <c r="AD83" s="59">
        <v>12.92</v>
      </c>
      <c r="AE83" s="59">
        <v>77.599999999999994</v>
      </c>
      <c r="AF83" s="59">
        <v>14.08</v>
      </c>
      <c r="AG83" s="59">
        <v>47.56</v>
      </c>
      <c r="AH83" s="59">
        <v>11.88</v>
      </c>
      <c r="AI83" s="59">
        <v>46.56</v>
      </c>
      <c r="AJ83" s="59">
        <v>48.56</v>
      </c>
      <c r="AK83" s="59">
        <v>19.84</v>
      </c>
      <c r="AL83" s="59">
        <v>20.76</v>
      </c>
      <c r="AM83" s="60">
        <v>37.04</v>
      </c>
    </row>
    <row r="84" spans="16:39" x14ac:dyDescent="0.25">
      <c r="P84" s="58">
        <v>8.1000000000000003E-2</v>
      </c>
      <c r="Q84" s="59">
        <v>11.38</v>
      </c>
      <c r="R84" s="59">
        <v>30.327000000000002</v>
      </c>
      <c r="S84" s="59">
        <v>3.7850000000000001</v>
      </c>
      <c r="T84" s="59">
        <v>78.545000000000002</v>
      </c>
      <c r="U84" s="59">
        <v>4.8659999999999997</v>
      </c>
      <c r="V84" s="59">
        <v>21.651</v>
      </c>
      <c r="W84" s="59">
        <v>26.489000000000001</v>
      </c>
      <c r="X84" s="59">
        <v>23.651</v>
      </c>
      <c r="Y84" s="59">
        <v>22.651</v>
      </c>
      <c r="Z84" s="59">
        <v>38.921999999999997</v>
      </c>
      <c r="AA84" s="59">
        <v>6.0279999999999996</v>
      </c>
      <c r="AB84" s="59">
        <v>38.003</v>
      </c>
      <c r="AC84" s="59">
        <v>25.57</v>
      </c>
      <c r="AD84" s="59">
        <v>12.894</v>
      </c>
      <c r="AE84" s="59">
        <v>77.545000000000002</v>
      </c>
      <c r="AF84" s="59">
        <v>14.055999999999999</v>
      </c>
      <c r="AG84" s="59">
        <v>47.517000000000003</v>
      </c>
      <c r="AH84" s="59">
        <v>11.8535</v>
      </c>
      <c r="AI84" s="59">
        <v>46.517000000000003</v>
      </c>
      <c r="AJ84" s="59">
        <v>48.517000000000003</v>
      </c>
      <c r="AK84" s="59">
        <v>19.812999999999999</v>
      </c>
      <c r="AL84" s="59">
        <v>20.731999999999999</v>
      </c>
      <c r="AM84" s="60">
        <v>37.003</v>
      </c>
    </row>
    <row r="85" spans="16:39" x14ac:dyDescent="0.25">
      <c r="P85" s="58">
        <v>8.2000000000000003E-2</v>
      </c>
      <c r="Q85" s="59">
        <v>11.36</v>
      </c>
      <c r="R85" s="59">
        <v>30.294</v>
      </c>
      <c r="S85" s="59">
        <v>3.77</v>
      </c>
      <c r="T85" s="59">
        <v>78.489999999999995</v>
      </c>
      <c r="U85" s="59">
        <v>4.8520000000000003</v>
      </c>
      <c r="V85" s="59">
        <v>21.622</v>
      </c>
      <c r="W85" s="59">
        <v>26.457999999999998</v>
      </c>
      <c r="X85" s="59">
        <v>23.622</v>
      </c>
      <c r="Y85" s="59">
        <v>22.622</v>
      </c>
      <c r="Z85" s="59">
        <v>38.884</v>
      </c>
      <c r="AA85" s="59">
        <v>6.016</v>
      </c>
      <c r="AB85" s="59">
        <v>37.966000000000001</v>
      </c>
      <c r="AC85" s="59">
        <v>25.54</v>
      </c>
      <c r="AD85" s="59">
        <v>12.868</v>
      </c>
      <c r="AE85" s="59">
        <v>77.489999999999995</v>
      </c>
      <c r="AF85" s="59">
        <v>14.032</v>
      </c>
      <c r="AG85" s="59">
        <v>47.473999999999997</v>
      </c>
      <c r="AH85" s="59">
        <v>11.827</v>
      </c>
      <c r="AI85" s="59">
        <v>46.473999999999997</v>
      </c>
      <c r="AJ85" s="59">
        <v>48.473999999999997</v>
      </c>
      <c r="AK85" s="59">
        <v>19.786000000000001</v>
      </c>
      <c r="AL85" s="59">
        <v>20.704000000000001</v>
      </c>
      <c r="AM85" s="60">
        <v>36.966000000000001</v>
      </c>
    </row>
    <row r="86" spans="16:39" x14ac:dyDescent="0.25">
      <c r="P86" s="58">
        <v>8.3000000000000004E-2</v>
      </c>
      <c r="Q86" s="59">
        <v>11.34</v>
      </c>
      <c r="R86" s="59">
        <v>30.260999999999999</v>
      </c>
      <c r="S86" s="59">
        <v>3.7549999999999999</v>
      </c>
      <c r="T86" s="59">
        <v>78.435000000000002</v>
      </c>
      <c r="U86" s="59">
        <v>4.8380000000000001</v>
      </c>
      <c r="V86" s="59">
        <v>21.593</v>
      </c>
      <c r="W86" s="59">
        <v>26.427</v>
      </c>
      <c r="X86" s="59">
        <v>23.593</v>
      </c>
      <c r="Y86" s="59">
        <v>22.593</v>
      </c>
      <c r="Z86" s="59">
        <v>38.845999999999997</v>
      </c>
      <c r="AA86" s="59">
        <v>6.0039999999999996</v>
      </c>
      <c r="AB86" s="59">
        <v>37.929000000000002</v>
      </c>
      <c r="AC86" s="59">
        <v>25.51</v>
      </c>
      <c r="AD86" s="59">
        <v>12.842000000000001</v>
      </c>
      <c r="AE86" s="59">
        <v>77.435000000000002</v>
      </c>
      <c r="AF86" s="59">
        <v>14.007999999999999</v>
      </c>
      <c r="AG86" s="59">
        <v>47.430999999999997</v>
      </c>
      <c r="AH86" s="59">
        <v>11.8005</v>
      </c>
      <c r="AI86" s="59">
        <v>46.430999999999997</v>
      </c>
      <c r="AJ86" s="59">
        <v>48.430999999999997</v>
      </c>
      <c r="AK86" s="59">
        <v>19.759</v>
      </c>
      <c r="AL86" s="59">
        <v>20.675999999999998</v>
      </c>
      <c r="AM86" s="60">
        <v>36.929000000000002</v>
      </c>
    </row>
    <row r="87" spans="16:39" x14ac:dyDescent="0.25">
      <c r="P87" s="58">
        <v>8.4000000000000005E-2</v>
      </c>
      <c r="Q87" s="59">
        <v>11.32</v>
      </c>
      <c r="R87" s="59">
        <v>30.228000000000002</v>
      </c>
      <c r="S87" s="59">
        <v>3.74</v>
      </c>
      <c r="T87" s="59">
        <v>78.38</v>
      </c>
      <c r="U87" s="59">
        <v>4.8239999999999998</v>
      </c>
      <c r="V87" s="59">
        <v>21.564</v>
      </c>
      <c r="W87" s="59">
        <v>26.396000000000001</v>
      </c>
      <c r="X87" s="59">
        <v>23.564</v>
      </c>
      <c r="Y87" s="59">
        <v>22.564</v>
      </c>
      <c r="Z87" s="59">
        <v>38.808</v>
      </c>
      <c r="AA87" s="59">
        <v>5.992</v>
      </c>
      <c r="AB87" s="59">
        <v>37.892000000000003</v>
      </c>
      <c r="AC87" s="59">
        <v>25.48</v>
      </c>
      <c r="AD87" s="59">
        <v>12.816000000000001</v>
      </c>
      <c r="AE87" s="59">
        <v>77.38</v>
      </c>
      <c r="AF87" s="59">
        <v>13.984</v>
      </c>
      <c r="AG87" s="59">
        <v>47.387999999999998</v>
      </c>
      <c r="AH87" s="59">
        <v>11.773999999999999</v>
      </c>
      <c r="AI87" s="59">
        <v>46.387999999999998</v>
      </c>
      <c r="AJ87" s="59">
        <v>48.387999999999998</v>
      </c>
      <c r="AK87" s="59">
        <v>19.731999999999999</v>
      </c>
      <c r="AL87" s="59">
        <v>20.648</v>
      </c>
      <c r="AM87" s="60">
        <v>36.892000000000003</v>
      </c>
    </row>
    <row r="88" spans="16:39" x14ac:dyDescent="0.25">
      <c r="P88" s="58">
        <v>8.5000000000000006E-2</v>
      </c>
      <c r="Q88" s="59">
        <v>11.3</v>
      </c>
      <c r="R88" s="59">
        <v>30.195</v>
      </c>
      <c r="S88" s="59">
        <v>3.7250000000000001</v>
      </c>
      <c r="T88" s="59">
        <v>78.325000000000003</v>
      </c>
      <c r="U88" s="59">
        <v>4.8099999999999996</v>
      </c>
      <c r="V88" s="59">
        <v>21.535</v>
      </c>
      <c r="W88" s="59">
        <v>26.364999999999998</v>
      </c>
      <c r="X88" s="59">
        <v>23.535</v>
      </c>
      <c r="Y88" s="59">
        <v>22.535</v>
      </c>
      <c r="Z88" s="59">
        <v>38.770000000000003</v>
      </c>
      <c r="AA88" s="59">
        <v>5.98</v>
      </c>
      <c r="AB88" s="59">
        <v>37.854999999999997</v>
      </c>
      <c r="AC88" s="59">
        <v>25.45</v>
      </c>
      <c r="AD88" s="59">
        <v>12.79</v>
      </c>
      <c r="AE88" s="59">
        <v>77.325000000000003</v>
      </c>
      <c r="AF88" s="59">
        <v>13.96</v>
      </c>
      <c r="AG88" s="59">
        <v>47.344999999999999</v>
      </c>
      <c r="AH88" s="59">
        <v>11.7475</v>
      </c>
      <c r="AI88" s="59">
        <v>46.344999999999999</v>
      </c>
      <c r="AJ88" s="59">
        <v>48.344999999999999</v>
      </c>
      <c r="AK88" s="59">
        <v>19.704999999999998</v>
      </c>
      <c r="AL88" s="59">
        <v>20.62</v>
      </c>
      <c r="AM88" s="60">
        <v>36.854999999999997</v>
      </c>
    </row>
    <row r="89" spans="16:39" x14ac:dyDescent="0.25">
      <c r="P89" s="58">
        <v>8.5999999999999993E-2</v>
      </c>
      <c r="Q89" s="59">
        <v>11.28</v>
      </c>
      <c r="R89" s="59">
        <v>30.161999999999999</v>
      </c>
      <c r="S89" s="59">
        <v>3.71</v>
      </c>
      <c r="T89" s="59">
        <v>78.27</v>
      </c>
      <c r="U89" s="59">
        <v>4.7960000000000003</v>
      </c>
      <c r="V89" s="59">
        <v>21.506</v>
      </c>
      <c r="W89" s="59">
        <v>26.334</v>
      </c>
      <c r="X89" s="59">
        <v>23.506</v>
      </c>
      <c r="Y89" s="59">
        <v>22.506</v>
      </c>
      <c r="Z89" s="59">
        <v>38.731999999999999</v>
      </c>
      <c r="AA89" s="59">
        <v>5.968</v>
      </c>
      <c r="AB89" s="59">
        <v>37.817999999999998</v>
      </c>
      <c r="AC89" s="59">
        <v>25.42</v>
      </c>
      <c r="AD89" s="59">
        <v>12.763999999999999</v>
      </c>
      <c r="AE89" s="59">
        <v>77.27</v>
      </c>
      <c r="AF89" s="59">
        <v>13.936</v>
      </c>
      <c r="AG89" s="59">
        <v>47.302</v>
      </c>
      <c r="AH89" s="59">
        <v>11.721</v>
      </c>
      <c r="AI89" s="59">
        <v>46.302</v>
      </c>
      <c r="AJ89" s="59">
        <v>48.302</v>
      </c>
      <c r="AK89" s="59">
        <v>19.678000000000001</v>
      </c>
      <c r="AL89" s="59">
        <v>20.591999999999999</v>
      </c>
      <c r="AM89" s="60">
        <v>36.817999999999998</v>
      </c>
    </row>
    <row r="90" spans="16:39" x14ac:dyDescent="0.25">
      <c r="P90" s="58">
        <v>8.6999999999999994E-2</v>
      </c>
      <c r="Q90" s="59">
        <v>11.26</v>
      </c>
      <c r="R90" s="59">
        <v>30.129000000000001</v>
      </c>
      <c r="S90" s="59">
        <v>3.6949999999999998</v>
      </c>
      <c r="T90" s="59">
        <v>78.215000000000003</v>
      </c>
      <c r="U90" s="59">
        <v>4.782</v>
      </c>
      <c r="V90" s="59">
        <v>21.477</v>
      </c>
      <c r="W90" s="59">
        <v>26.303000000000001</v>
      </c>
      <c r="X90" s="59">
        <v>23.477</v>
      </c>
      <c r="Y90" s="59">
        <v>22.477</v>
      </c>
      <c r="Z90" s="59">
        <v>38.694000000000003</v>
      </c>
      <c r="AA90" s="59">
        <v>5.9560000000000004</v>
      </c>
      <c r="AB90" s="59">
        <v>37.780999999999999</v>
      </c>
      <c r="AC90" s="59">
        <v>25.39</v>
      </c>
      <c r="AD90" s="59">
        <v>12.738</v>
      </c>
      <c r="AE90" s="59">
        <v>77.215000000000003</v>
      </c>
      <c r="AF90" s="59">
        <v>13.912000000000001</v>
      </c>
      <c r="AG90" s="59">
        <v>47.259</v>
      </c>
      <c r="AH90" s="59">
        <v>11.6945</v>
      </c>
      <c r="AI90" s="59">
        <v>46.259</v>
      </c>
      <c r="AJ90" s="59">
        <v>48.259</v>
      </c>
      <c r="AK90" s="59">
        <v>19.651</v>
      </c>
      <c r="AL90" s="59">
        <v>20.564</v>
      </c>
      <c r="AM90" s="60">
        <v>36.780999999999999</v>
      </c>
    </row>
    <row r="91" spans="16:39" x14ac:dyDescent="0.25">
      <c r="P91" s="58">
        <v>8.7999999999999995E-2</v>
      </c>
      <c r="Q91" s="59">
        <v>11.24</v>
      </c>
      <c r="R91" s="59">
        <v>30.096</v>
      </c>
      <c r="S91" s="59">
        <v>3.68</v>
      </c>
      <c r="T91" s="59">
        <v>78.16</v>
      </c>
      <c r="U91" s="59">
        <v>4.7679999999999998</v>
      </c>
      <c r="V91" s="59">
        <v>21.448</v>
      </c>
      <c r="W91" s="59">
        <v>26.271999999999998</v>
      </c>
      <c r="X91" s="59">
        <v>23.448</v>
      </c>
      <c r="Y91" s="59">
        <v>22.448</v>
      </c>
      <c r="Z91" s="59">
        <v>38.655999999999999</v>
      </c>
      <c r="AA91" s="59">
        <v>5.944</v>
      </c>
      <c r="AB91" s="59">
        <v>37.744</v>
      </c>
      <c r="AC91" s="59">
        <v>25.36</v>
      </c>
      <c r="AD91" s="59">
        <v>12.712</v>
      </c>
      <c r="AE91" s="59">
        <v>77.16</v>
      </c>
      <c r="AF91" s="59">
        <v>13.888</v>
      </c>
      <c r="AG91" s="59">
        <v>47.216000000000001</v>
      </c>
      <c r="AH91" s="59">
        <v>11.667999999999999</v>
      </c>
      <c r="AI91" s="59">
        <v>46.216000000000001</v>
      </c>
      <c r="AJ91" s="59">
        <v>48.216000000000001</v>
      </c>
      <c r="AK91" s="59">
        <v>19.623999999999999</v>
      </c>
      <c r="AL91" s="59">
        <v>20.536000000000001</v>
      </c>
      <c r="AM91" s="60">
        <v>36.744</v>
      </c>
    </row>
    <row r="92" spans="16:39" x14ac:dyDescent="0.25">
      <c r="P92" s="58">
        <v>8.8999999999999996E-2</v>
      </c>
      <c r="Q92" s="59">
        <v>11.22</v>
      </c>
      <c r="R92" s="59">
        <v>30.062999999999999</v>
      </c>
      <c r="S92" s="59">
        <v>3.665</v>
      </c>
      <c r="T92" s="59">
        <v>78.105000000000004</v>
      </c>
      <c r="U92" s="59">
        <v>4.7539999999999996</v>
      </c>
      <c r="V92" s="59">
        <v>21.419</v>
      </c>
      <c r="W92" s="59">
        <v>26.241</v>
      </c>
      <c r="X92" s="59">
        <v>23.419</v>
      </c>
      <c r="Y92" s="59">
        <v>22.419</v>
      </c>
      <c r="Z92" s="59">
        <v>38.618000000000002</v>
      </c>
      <c r="AA92" s="59">
        <v>5.9320000000000004</v>
      </c>
      <c r="AB92" s="59">
        <v>37.707000000000001</v>
      </c>
      <c r="AC92" s="59">
        <v>25.33</v>
      </c>
      <c r="AD92" s="59">
        <v>12.686</v>
      </c>
      <c r="AE92" s="59">
        <v>77.105000000000004</v>
      </c>
      <c r="AF92" s="59">
        <v>13.864000000000001</v>
      </c>
      <c r="AG92" s="59">
        <v>47.173000000000002</v>
      </c>
      <c r="AH92" s="59">
        <v>11.641500000000001</v>
      </c>
      <c r="AI92" s="59">
        <v>46.173000000000002</v>
      </c>
      <c r="AJ92" s="59">
        <v>48.173000000000002</v>
      </c>
      <c r="AK92" s="59">
        <v>19.597000000000001</v>
      </c>
      <c r="AL92" s="59">
        <v>20.507999999999999</v>
      </c>
      <c r="AM92" s="60">
        <v>36.707000000000001</v>
      </c>
    </row>
    <row r="93" spans="16:39" x14ac:dyDescent="0.25">
      <c r="P93" s="58">
        <v>0.09</v>
      </c>
      <c r="Q93" s="59">
        <v>11.2</v>
      </c>
      <c r="R93" s="59">
        <v>30.03</v>
      </c>
      <c r="S93" s="59">
        <v>3.65</v>
      </c>
      <c r="T93" s="59">
        <v>78.05</v>
      </c>
      <c r="U93" s="59">
        <v>4.74</v>
      </c>
      <c r="V93" s="59">
        <v>21.39</v>
      </c>
      <c r="W93" s="59">
        <v>26.21</v>
      </c>
      <c r="X93" s="59">
        <v>23.39</v>
      </c>
      <c r="Y93" s="59">
        <v>22.39</v>
      </c>
      <c r="Z93" s="59">
        <v>38.58</v>
      </c>
      <c r="AA93" s="59">
        <v>5.92</v>
      </c>
      <c r="AB93" s="59">
        <v>37.67</v>
      </c>
      <c r="AC93" s="59">
        <v>25.3</v>
      </c>
      <c r="AD93" s="59">
        <v>12.66</v>
      </c>
      <c r="AE93" s="59">
        <v>77.05</v>
      </c>
      <c r="AF93" s="59">
        <v>13.84</v>
      </c>
      <c r="AG93" s="59">
        <v>47.13</v>
      </c>
      <c r="AH93" s="59">
        <v>11.615</v>
      </c>
      <c r="AI93" s="59">
        <v>46.13</v>
      </c>
      <c r="AJ93" s="59">
        <v>48.13</v>
      </c>
      <c r="AK93" s="59">
        <v>19.57</v>
      </c>
      <c r="AL93" s="59">
        <v>20.48</v>
      </c>
      <c r="AM93" s="60">
        <v>36.67</v>
      </c>
    </row>
    <row r="94" spans="16:39" x14ac:dyDescent="0.25">
      <c r="P94" s="58">
        <v>9.0999999999999998E-2</v>
      </c>
      <c r="Q94" s="59">
        <v>11.18</v>
      </c>
      <c r="R94" s="59">
        <v>29.997</v>
      </c>
      <c r="S94" s="59">
        <v>3.6349999999999998</v>
      </c>
      <c r="T94" s="59">
        <v>77.995000000000005</v>
      </c>
      <c r="U94" s="59">
        <v>4.726</v>
      </c>
      <c r="V94" s="59">
        <v>21.361000000000001</v>
      </c>
      <c r="W94" s="59">
        <v>26.178999999999998</v>
      </c>
      <c r="X94" s="59">
        <v>23.361000000000001</v>
      </c>
      <c r="Y94" s="59">
        <v>22.361000000000001</v>
      </c>
      <c r="Z94" s="59">
        <v>38.542000000000002</v>
      </c>
      <c r="AA94" s="59">
        <v>5.9080000000000004</v>
      </c>
      <c r="AB94" s="59">
        <v>37.633000000000003</v>
      </c>
      <c r="AC94" s="59">
        <v>25.27</v>
      </c>
      <c r="AD94" s="59">
        <v>12.634</v>
      </c>
      <c r="AE94" s="59">
        <v>76.995000000000005</v>
      </c>
      <c r="AF94" s="59">
        <v>13.816000000000001</v>
      </c>
      <c r="AG94" s="59">
        <v>47.087000000000003</v>
      </c>
      <c r="AH94" s="59">
        <v>11.5885</v>
      </c>
      <c r="AI94" s="59">
        <v>46.087000000000003</v>
      </c>
      <c r="AJ94" s="59">
        <v>48.087000000000003</v>
      </c>
      <c r="AK94" s="59">
        <v>19.542999999999999</v>
      </c>
      <c r="AL94" s="59">
        <v>20.452000000000002</v>
      </c>
      <c r="AM94" s="60">
        <v>36.633000000000003</v>
      </c>
    </row>
    <row r="95" spans="16:39" x14ac:dyDescent="0.25">
      <c r="P95" s="58">
        <v>9.1999999999999998E-2</v>
      </c>
      <c r="Q95" s="59">
        <v>11.16</v>
      </c>
      <c r="R95" s="59">
        <v>29.963999999999999</v>
      </c>
      <c r="S95" s="59">
        <v>3.62</v>
      </c>
      <c r="T95" s="59">
        <v>77.94</v>
      </c>
      <c r="U95" s="59">
        <v>4.7119999999999997</v>
      </c>
      <c r="V95" s="59">
        <v>21.332000000000001</v>
      </c>
      <c r="W95" s="59">
        <v>26.148</v>
      </c>
      <c r="X95" s="59">
        <v>23.332000000000001</v>
      </c>
      <c r="Y95" s="59">
        <v>22.332000000000001</v>
      </c>
      <c r="Z95" s="59">
        <v>38.503999999999998</v>
      </c>
      <c r="AA95" s="59">
        <v>5.8959999999999999</v>
      </c>
      <c r="AB95" s="59">
        <v>37.595999999999997</v>
      </c>
      <c r="AC95" s="59">
        <v>25.24</v>
      </c>
      <c r="AD95" s="59">
        <v>12.608000000000001</v>
      </c>
      <c r="AE95" s="59">
        <v>76.94</v>
      </c>
      <c r="AF95" s="59">
        <v>13.792</v>
      </c>
      <c r="AG95" s="59">
        <v>47.043999999999997</v>
      </c>
      <c r="AH95" s="59">
        <v>11.561999999999999</v>
      </c>
      <c r="AI95" s="59">
        <v>46.043999999999997</v>
      </c>
      <c r="AJ95" s="59">
        <v>48.043999999999997</v>
      </c>
      <c r="AK95" s="59">
        <v>19.515999999999998</v>
      </c>
      <c r="AL95" s="59">
        <v>20.423999999999999</v>
      </c>
      <c r="AM95" s="60">
        <v>36.595999999999997</v>
      </c>
    </row>
    <row r="96" spans="16:39" x14ac:dyDescent="0.25">
      <c r="P96" s="58">
        <v>9.2999999999999999E-2</v>
      </c>
      <c r="Q96" s="59">
        <v>11.14</v>
      </c>
      <c r="R96" s="59">
        <v>29.931000000000001</v>
      </c>
      <c r="S96" s="59">
        <v>3.605</v>
      </c>
      <c r="T96" s="59">
        <v>77.885000000000005</v>
      </c>
      <c r="U96" s="59">
        <v>4.6980000000000004</v>
      </c>
      <c r="V96" s="59">
        <v>21.303000000000001</v>
      </c>
      <c r="W96" s="59">
        <v>26.117000000000001</v>
      </c>
      <c r="X96" s="59">
        <v>23.303000000000001</v>
      </c>
      <c r="Y96" s="59">
        <v>22.303000000000001</v>
      </c>
      <c r="Z96" s="59">
        <v>38.466000000000001</v>
      </c>
      <c r="AA96" s="59">
        <v>5.8840000000000003</v>
      </c>
      <c r="AB96" s="59">
        <v>37.558999999999997</v>
      </c>
      <c r="AC96" s="59">
        <v>25.21</v>
      </c>
      <c r="AD96" s="59">
        <v>12.582000000000001</v>
      </c>
      <c r="AE96" s="59">
        <v>76.885000000000005</v>
      </c>
      <c r="AF96" s="59">
        <v>13.768000000000001</v>
      </c>
      <c r="AG96" s="59">
        <v>47.000999999999998</v>
      </c>
      <c r="AH96" s="59">
        <v>11.535500000000001</v>
      </c>
      <c r="AI96" s="59">
        <v>46.000999999999998</v>
      </c>
      <c r="AJ96" s="59">
        <v>48.000999999999998</v>
      </c>
      <c r="AK96" s="59">
        <v>19.489000000000001</v>
      </c>
      <c r="AL96" s="59">
        <v>20.396000000000001</v>
      </c>
      <c r="AM96" s="60">
        <v>36.558999999999997</v>
      </c>
    </row>
    <row r="97" spans="16:39" x14ac:dyDescent="0.25">
      <c r="P97" s="58">
        <v>9.4E-2</v>
      </c>
      <c r="Q97" s="59">
        <v>11.12</v>
      </c>
      <c r="R97" s="59">
        <v>29.898</v>
      </c>
      <c r="S97" s="59">
        <v>3.59</v>
      </c>
      <c r="T97" s="59">
        <v>77.83</v>
      </c>
      <c r="U97" s="59">
        <v>4.6840000000000002</v>
      </c>
      <c r="V97" s="59">
        <v>21.274000000000001</v>
      </c>
      <c r="W97" s="59">
        <v>26.085999999999999</v>
      </c>
      <c r="X97" s="59">
        <v>23.274000000000001</v>
      </c>
      <c r="Y97" s="59">
        <v>22.274000000000001</v>
      </c>
      <c r="Z97" s="59">
        <v>38.427999999999997</v>
      </c>
      <c r="AA97" s="59">
        <v>5.8719999999999999</v>
      </c>
      <c r="AB97" s="59">
        <v>37.521999999999998</v>
      </c>
      <c r="AC97" s="59">
        <v>25.18</v>
      </c>
      <c r="AD97" s="59">
        <v>12.555999999999999</v>
      </c>
      <c r="AE97" s="59">
        <v>76.83</v>
      </c>
      <c r="AF97" s="59">
        <v>13.744</v>
      </c>
      <c r="AG97" s="59">
        <v>46.957999999999998</v>
      </c>
      <c r="AH97" s="59">
        <v>11.509</v>
      </c>
      <c r="AI97" s="59">
        <v>45.957999999999998</v>
      </c>
      <c r="AJ97" s="59">
        <v>47.957999999999998</v>
      </c>
      <c r="AK97" s="59">
        <v>19.462</v>
      </c>
      <c r="AL97" s="59">
        <v>20.367999999999999</v>
      </c>
      <c r="AM97" s="60">
        <v>36.521999999999998</v>
      </c>
    </row>
    <row r="98" spans="16:39" x14ac:dyDescent="0.25">
      <c r="P98" s="58">
        <v>9.5000000000000001E-2</v>
      </c>
      <c r="Q98" s="59">
        <v>11.1</v>
      </c>
      <c r="R98" s="59">
        <v>29.864999999999998</v>
      </c>
      <c r="S98" s="59">
        <v>3.5750000000000002</v>
      </c>
      <c r="T98" s="59">
        <v>77.775000000000006</v>
      </c>
      <c r="U98" s="59">
        <v>4.67</v>
      </c>
      <c r="V98" s="59">
        <v>21.245000000000001</v>
      </c>
      <c r="W98" s="59">
        <v>26.055</v>
      </c>
      <c r="X98" s="59">
        <v>23.245000000000001</v>
      </c>
      <c r="Y98" s="59">
        <v>22.245000000000001</v>
      </c>
      <c r="Z98" s="59">
        <v>38.39</v>
      </c>
      <c r="AA98" s="59">
        <v>5.86</v>
      </c>
      <c r="AB98" s="59">
        <v>37.484999999999999</v>
      </c>
      <c r="AC98" s="59">
        <v>25.15</v>
      </c>
      <c r="AD98" s="59">
        <v>12.53</v>
      </c>
      <c r="AE98" s="59">
        <v>76.775000000000006</v>
      </c>
      <c r="AF98" s="59">
        <v>13.72</v>
      </c>
      <c r="AG98" s="59">
        <v>46.914999999999999</v>
      </c>
      <c r="AH98" s="59">
        <v>11.4825</v>
      </c>
      <c r="AI98" s="59">
        <v>45.914999999999999</v>
      </c>
      <c r="AJ98" s="59">
        <v>47.914999999999999</v>
      </c>
      <c r="AK98" s="59">
        <v>19.434999999999999</v>
      </c>
      <c r="AL98" s="59">
        <v>20.34</v>
      </c>
      <c r="AM98" s="60">
        <v>36.484999999999999</v>
      </c>
    </row>
    <row r="99" spans="16:39" x14ac:dyDescent="0.25">
      <c r="P99" s="58">
        <v>9.6000000000000002E-2</v>
      </c>
      <c r="Q99" s="59">
        <v>11.08</v>
      </c>
      <c r="R99" s="59">
        <v>29.832000000000001</v>
      </c>
      <c r="S99" s="59">
        <v>3.56</v>
      </c>
      <c r="T99" s="59">
        <v>77.72</v>
      </c>
      <c r="U99" s="59">
        <v>4.6559999999999997</v>
      </c>
      <c r="V99" s="59">
        <v>21.216000000000001</v>
      </c>
      <c r="W99" s="59">
        <v>26.024000000000001</v>
      </c>
      <c r="X99" s="59">
        <v>23.216000000000001</v>
      </c>
      <c r="Y99" s="59">
        <v>22.216000000000001</v>
      </c>
      <c r="Z99" s="59">
        <v>38.351999999999997</v>
      </c>
      <c r="AA99" s="59">
        <v>5.8479999999999999</v>
      </c>
      <c r="AB99" s="59">
        <v>37.448</v>
      </c>
      <c r="AC99" s="59">
        <v>25.12</v>
      </c>
      <c r="AD99" s="59">
        <v>12.504</v>
      </c>
      <c r="AE99" s="59">
        <v>76.72</v>
      </c>
      <c r="AF99" s="59">
        <v>13.696</v>
      </c>
      <c r="AG99" s="59">
        <v>46.872</v>
      </c>
      <c r="AH99" s="59">
        <v>11.456</v>
      </c>
      <c r="AI99" s="59">
        <v>45.872</v>
      </c>
      <c r="AJ99" s="59">
        <v>47.872</v>
      </c>
      <c r="AK99" s="59">
        <v>19.408000000000001</v>
      </c>
      <c r="AL99" s="59">
        <v>20.312000000000001</v>
      </c>
      <c r="AM99" s="60">
        <v>36.448</v>
      </c>
    </row>
    <row r="100" spans="16:39" x14ac:dyDescent="0.25">
      <c r="P100" s="58">
        <v>9.7000000000000003E-2</v>
      </c>
      <c r="Q100" s="59">
        <v>11.06</v>
      </c>
      <c r="R100" s="59">
        <v>29.798999999999999</v>
      </c>
      <c r="S100" s="59">
        <v>3.5449999999999999</v>
      </c>
      <c r="T100" s="59">
        <v>77.665000000000006</v>
      </c>
      <c r="U100" s="59">
        <v>4.6420000000000003</v>
      </c>
      <c r="V100" s="59">
        <v>21.187000000000001</v>
      </c>
      <c r="W100" s="59">
        <v>25.992999999999999</v>
      </c>
      <c r="X100" s="59">
        <v>23.187000000000001</v>
      </c>
      <c r="Y100" s="59">
        <v>22.187000000000001</v>
      </c>
      <c r="Z100" s="59">
        <v>38.314</v>
      </c>
      <c r="AA100" s="59">
        <v>5.8360000000000003</v>
      </c>
      <c r="AB100" s="59">
        <v>37.411000000000001</v>
      </c>
      <c r="AC100" s="59">
        <v>25.09</v>
      </c>
      <c r="AD100" s="59">
        <v>12.478</v>
      </c>
      <c r="AE100" s="59">
        <v>76.665000000000006</v>
      </c>
      <c r="AF100" s="59">
        <v>13.672000000000001</v>
      </c>
      <c r="AG100" s="59">
        <v>46.829000000000001</v>
      </c>
      <c r="AH100" s="59">
        <v>11.429500000000001</v>
      </c>
      <c r="AI100" s="59">
        <v>45.829000000000001</v>
      </c>
      <c r="AJ100" s="59">
        <v>47.829000000000001</v>
      </c>
      <c r="AK100" s="59">
        <v>19.381</v>
      </c>
      <c r="AL100" s="59">
        <v>20.283999999999999</v>
      </c>
      <c r="AM100" s="60">
        <v>36.411000000000001</v>
      </c>
    </row>
    <row r="101" spans="16:39" x14ac:dyDescent="0.25">
      <c r="P101" s="58">
        <v>9.8000000000000004E-2</v>
      </c>
      <c r="Q101" s="59">
        <v>11.04</v>
      </c>
      <c r="R101" s="59">
        <v>29.765999999999998</v>
      </c>
      <c r="S101" s="59">
        <v>3.53</v>
      </c>
      <c r="T101" s="59">
        <v>77.61</v>
      </c>
      <c r="U101" s="59">
        <v>4.6280000000000001</v>
      </c>
      <c r="V101" s="59">
        <v>21.158000000000001</v>
      </c>
      <c r="W101" s="59">
        <v>25.962</v>
      </c>
      <c r="X101" s="59">
        <v>23.158000000000001</v>
      </c>
      <c r="Y101" s="59">
        <v>22.158000000000001</v>
      </c>
      <c r="Z101" s="59">
        <v>38.276000000000003</v>
      </c>
      <c r="AA101" s="59">
        <v>5.8239999999999998</v>
      </c>
      <c r="AB101" s="59">
        <v>37.374000000000002</v>
      </c>
      <c r="AC101" s="59">
        <v>25.06</v>
      </c>
      <c r="AD101" s="59">
        <v>12.452</v>
      </c>
      <c r="AE101" s="59">
        <v>76.61</v>
      </c>
      <c r="AF101" s="59">
        <v>13.648</v>
      </c>
      <c r="AG101" s="59">
        <v>46.786000000000001</v>
      </c>
      <c r="AH101" s="59">
        <v>11.403</v>
      </c>
      <c r="AI101" s="59">
        <v>45.786000000000001</v>
      </c>
      <c r="AJ101" s="59">
        <v>47.786000000000001</v>
      </c>
      <c r="AK101" s="59">
        <v>19.353999999999999</v>
      </c>
      <c r="AL101" s="59">
        <v>20.256</v>
      </c>
      <c r="AM101" s="60">
        <v>36.374000000000002</v>
      </c>
    </row>
    <row r="102" spans="16:39" x14ac:dyDescent="0.25">
      <c r="P102" s="58">
        <v>9.9000000000000005E-2</v>
      </c>
      <c r="Q102" s="59">
        <v>11.02</v>
      </c>
      <c r="R102" s="59">
        <v>29.733000000000001</v>
      </c>
      <c r="S102" s="59">
        <v>3.5150000000000001</v>
      </c>
      <c r="T102" s="59">
        <v>77.555000000000007</v>
      </c>
      <c r="U102" s="59">
        <v>4.6139999999999999</v>
      </c>
      <c r="V102" s="59">
        <v>21.129000000000001</v>
      </c>
      <c r="W102" s="59">
        <v>25.931000000000001</v>
      </c>
      <c r="X102" s="59">
        <v>23.129000000000001</v>
      </c>
      <c r="Y102" s="59">
        <v>22.129000000000001</v>
      </c>
      <c r="Z102" s="59">
        <v>38.238</v>
      </c>
      <c r="AA102" s="59">
        <v>5.8120000000000003</v>
      </c>
      <c r="AB102" s="59">
        <v>37.337000000000003</v>
      </c>
      <c r="AC102" s="59">
        <v>25.03</v>
      </c>
      <c r="AD102" s="59">
        <v>12.426</v>
      </c>
      <c r="AE102" s="59">
        <v>76.555000000000007</v>
      </c>
      <c r="AF102" s="59">
        <v>13.624000000000001</v>
      </c>
      <c r="AG102" s="59">
        <v>46.743000000000002</v>
      </c>
      <c r="AH102" s="59">
        <v>11.3765</v>
      </c>
      <c r="AI102" s="59">
        <v>45.743000000000002</v>
      </c>
      <c r="AJ102" s="59">
        <v>47.743000000000002</v>
      </c>
      <c r="AK102" s="59">
        <v>19.327000000000002</v>
      </c>
      <c r="AL102" s="59">
        <v>20.228000000000002</v>
      </c>
      <c r="AM102" s="60">
        <v>36.337000000000003</v>
      </c>
    </row>
    <row r="103" spans="16:39" x14ac:dyDescent="0.25">
      <c r="P103" s="58">
        <v>0.1</v>
      </c>
      <c r="Q103" s="59">
        <v>11</v>
      </c>
      <c r="R103" s="59">
        <v>29.7</v>
      </c>
      <c r="S103" s="59">
        <v>3.5</v>
      </c>
      <c r="T103" s="59">
        <v>77.5</v>
      </c>
      <c r="U103" s="59">
        <v>4.5999999999999996</v>
      </c>
      <c r="V103" s="59">
        <v>21.1</v>
      </c>
      <c r="W103" s="59">
        <v>25.9</v>
      </c>
      <c r="X103" s="59">
        <v>23.1</v>
      </c>
      <c r="Y103" s="59">
        <v>22.1</v>
      </c>
      <c r="Z103" s="59">
        <v>38.200000000000003</v>
      </c>
      <c r="AA103" s="59">
        <v>5.8</v>
      </c>
      <c r="AB103" s="59">
        <v>37.299999999999997</v>
      </c>
      <c r="AC103" s="59">
        <v>25</v>
      </c>
      <c r="AD103" s="59">
        <v>12.4</v>
      </c>
      <c r="AE103" s="59">
        <v>76.5</v>
      </c>
      <c r="AF103" s="59">
        <v>13.6</v>
      </c>
      <c r="AG103" s="59">
        <v>46.7</v>
      </c>
      <c r="AH103" s="59">
        <v>11.35</v>
      </c>
      <c r="AI103" s="59">
        <v>45.7</v>
      </c>
      <c r="AJ103" s="59">
        <v>47.7</v>
      </c>
      <c r="AK103" s="59">
        <v>19.3</v>
      </c>
      <c r="AL103" s="59">
        <v>20.2</v>
      </c>
      <c r="AM103" s="60">
        <v>36.299999999999997</v>
      </c>
    </row>
    <row r="104" spans="16:39" x14ac:dyDescent="0.25">
      <c r="P104" s="58">
        <v>0.10100000000000001</v>
      </c>
      <c r="Q104" s="59">
        <v>10.9795</v>
      </c>
      <c r="R104" s="59">
        <v>29.652999999999999</v>
      </c>
      <c r="S104" s="59">
        <v>3.4889999999999999</v>
      </c>
      <c r="T104" s="59">
        <v>77.409000000000006</v>
      </c>
      <c r="U104" s="59">
        <v>4.5839999999999996</v>
      </c>
      <c r="V104" s="59">
        <v>21.062999999999999</v>
      </c>
      <c r="W104" s="59">
        <v>25.856999999999999</v>
      </c>
      <c r="X104" s="59">
        <v>23.058</v>
      </c>
      <c r="Y104" s="59">
        <v>22.061</v>
      </c>
      <c r="Z104" s="59">
        <v>38.143999999999998</v>
      </c>
      <c r="AA104" s="59">
        <v>5.7839999999999998</v>
      </c>
      <c r="AB104" s="59">
        <v>37.244</v>
      </c>
      <c r="AC104" s="59">
        <v>24.957000000000001</v>
      </c>
      <c r="AD104" s="59">
        <v>12.375999999999999</v>
      </c>
      <c r="AE104" s="59">
        <v>76.41</v>
      </c>
      <c r="AF104" s="59">
        <v>13.571</v>
      </c>
      <c r="AG104" s="59">
        <v>46.637</v>
      </c>
      <c r="AH104" s="59">
        <v>11.330500000000001</v>
      </c>
      <c r="AI104" s="59">
        <v>45.637999999999998</v>
      </c>
      <c r="AJ104" s="59">
        <v>47.636000000000003</v>
      </c>
      <c r="AK104" s="59">
        <v>19.263999999999999</v>
      </c>
      <c r="AL104" s="59">
        <v>20.164000000000001</v>
      </c>
      <c r="AM104" s="60">
        <v>36.244999999999997</v>
      </c>
    </row>
    <row r="105" spans="16:39" x14ac:dyDescent="0.25">
      <c r="P105" s="58">
        <v>0.10199999999999999</v>
      </c>
      <c r="Q105" s="59">
        <v>10.959</v>
      </c>
      <c r="R105" s="59">
        <v>29.606000000000002</v>
      </c>
      <c r="S105" s="59">
        <v>3.4780000000000002</v>
      </c>
      <c r="T105" s="59">
        <v>77.317999999999998</v>
      </c>
      <c r="U105" s="59">
        <v>4.5679999999999996</v>
      </c>
      <c r="V105" s="59">
        <v>21.026</v>
      </c>
      <c r="W105" s="59">
        <v>25.814</v>
      </c>
      <c r="X105" s="59">
        <v>23.015999999999998</v>
      </c>
      <c r="Y105" s="59">
        <v>22.021999999999998</v>
      </c>
      <c r="Z105" s="59">
        <v>38.088000000000001</v>
      </c>
      <c r="AA105" s="59">
        <v>5.7679999999999998</v>
      </c>
      <c r="AB105" s="59">
        <v>37.188000000000002</v>
      </c>
      <c r="AC105" s="59">
        <v>24.914000000000001</v>
      </c>
      <c r="AD105" s="59">
        <v>12.352</v>
      </c>
      <c r="AE105" s="59">
        <v>76.319999999999993</v>
      </c>
      <c r="AF105" s="59">
        <v>13.542</v>
      </c>
      <c r="AG105" s="59">
        <v>46.573999999999998</v>
      </c>
      <c r="AH105" s="59">
        <v>11.311</v>
      </c>
      <c r="AI105" s="59">
        <v>45.576000000000001</v>
      </c>
      <c r="AJ105" s="59">
        <v>47.572000000000003</v>
      </c>
      <c r="AK105" s="59">
        <v>19.228000000000002</v>
      </c>
      <c r="AL105" s="59">
        <v>20.128</v>
      </c>
      <c r="AM105" s="60">
        <v>36.19</v>
      </c>
    </row>
    <row r="106" spans="16:39" x14ac:dyDescent="0.25">
      <c r="P106" s="58">
        <v>0.10299999999999999</v>
      </c>
      <c r="Q106" s="59">
        <v>10.938499999999999</v>
      </c>
      <c r="R106" s="59">
        <v>29.559000000000001</v>
      </c>
      <c r="S106" s="59">
        <v>3.4670000000000001</v>
      </c>
      <c r="T106" s="59">
        <v>77.227000000000004</v>
      </c>
      <c r="U106" s="59">
        <v>4.5519999999999996</v>
      </c>
      <c r="V106" s="59">
        <v>20.989000000000001</v>
      </c>
      <c r="W106" s="59">
        <v>25.771000000000001</v>
      </c>
      <c r="X106" s="59">
        <v>22.974</v>
      </c>
      <c r="Y106" s="59">
        <v>21.983000000000001</v>
      </c>
      <c r="Z106" s="59">
        <v>38.031999999999996</v>
      </c>
      <c r="AA106" s="59">
        <v>5.7519999999999998</v>
      </c>
      <c r="AB106" s="59">
        <v>37.131999999999998</v>
      </c>
      <c r="AC106" s="59">
        <v>24.870999999999999</v>
      </c>
      <c r="AD106" s="59">
        <v>12.327999999999999</v>
      </c>
      <c r="AE106" s="59">
        <v>76.23</v>
      </c>
      <c r="AF106" s="59">
        <v>13.513</v>
      </c>
      <c r="AG106" s="59">
        <v>46.511000000000003</v>
      </c>
      <c r="AH106" s="59">
        <v>11.291499999999999</v>
      </c>
      <c r="AI106" s="59">
        <v>45.514000000000003</v>
      </c>
      <c r="AJ106" s="59">
        <v>47.508000000000003</v>
      </c>
      <c r="AK106" s="59">
        <v>19.192</v>
      </c>
      <c r="AL106" s="59">
        <v>20.091999999999999</v>
      </c>
      <c r="AM106" s="60">
        <v>36.134999999999998</v>
      </c>
    </row>
    <row r="107" spans="16:39" x14ac:dyDescent="0.25">
      <c r="P107" s="58">
        <v>0.104</v>
      </c>
      <c r="Q107" s="59">
        <v>10.917999999999999</v>
      </c>
      <c r="R107" s="59">
        <v>29.512</v>
      </c>
      <c r="S107" s="59">
        <v>3.456</v>
      </c>
      <c r="T107" s="59">
        <v>77.135999999999996</v>
      </c>
      <c r="U107" s="59">
        <v>4.5359999999999996</v>
      </c>
      <c r="V107" s="59">
        <v>20.952000000000002</v>
      </c>
      <c r="W107" s="59">
        <v>25.728000000000002</v>
      </c>
      <c r="X107" s="59">
        <v>22.931999999999999</v>
      </c>
      <c r="Y107" s="59">
        <v>21.943999999999999</v>
      </c>
      <c r="Z107" s="59">
        <v>37.975999999999999</v>
      </c>
      <c r="AA107" s="59">
        <v>5.7359999999999998</v>
      </c>
      <c r="AB107" s="59">
        <v>37.076000000000001</v>
      </c>
      <c r="AC107" s="59">
        <v>24.827999999999999</v>
      </c>
      <c r="AD107" s="59">
        <v>12.304</v>
      </c>
      <c r="AE107" s="59">
        <v>76.14</v>
      </c>
      <c r="AF107" s="59">
        <v>13.484</v>
      </c>
      <c r="AG107" s="59">
        <v>46.448</v>
      </c>
      <c r="AH107" s="59">
        <v>11.272</v>
      </c>
      <c r="AI107" s="59">
        <v>45.451999999999998</v>
      </c>
      <c r="AJ107" s="59">
        <v>47.444000000000003</v>
      </c>
      <c r="AK107" s="59">
        <v>19.155999999999999</v>
      </c>
      <c r="AL107" s="59">
        <v>20.056000000000001</v>
      </c>
      <c r="AM107" s="60">
        <v>36.08</v>
      </c>
    </row>
    <row r="108" spans="16:39" x14ac:dyDescent="0.25">
      <c r="P108" s="58">
        <v>0.105</v>
      </c>
      <c r="Q108" s="59">
        <v>10.897500000000001</v>
      </c>
      <c r="R108" s="59">
        <v>29.465</v>
      </c>
      <c r="S108" s="59">
        <v>3.4449999999999998</v>
      </c>
      <c r="T108" s="59">
        <v>77.045000000000002</v>
      </c>
      <c r="U108" s="59">
        <v>4.5199999999999996</v>
      </c>
      <c r="V108" s="59">
        <v>20.914999999999999</v>
      </c>
      <c r="W108" s="59">
        <v>25.684999999999999</v>
      </c>
      <c r="X108" s="59">
        <v>22.89</v>
      </c>
      <c r="Y108" s="59">
        <v>21.905000000000001</v>
      </c>
      <c r="Z108" s="59">
        <v>37.92</v>
      </c>
      <c r="AA108" s="59">
        <v>5.72</v>
      </c>
      <c r="AB108" s="59">
        <v>37.020000000000003</v>
      </c>
      <c r="AC108" s="59">
        <v>24.785</v>
      </c>
      <c r="AD108" s="59">
        <v>12.28</v>
      </c>
      <c r="AE108" s="59">
        <v>76.05</v>
      </c>
      <c r="AF108" s="59">
        <v>13.455</v>
      </c>
      <c r="AG108" s="59">
        <v>46.384999999999998</v>
      </c>
      <c r="AH108" s="59">
        <v>11.2525</v>
      </c>
      <c r="AI108" s="59">
        <v>45.39</v>
      </c>
      <c r="AJ108" s="59">
        <v>47.38</v>
      </c>
      <c r="AK108" s="59">
        <v>19.12</v>
      </c>
      <c r="AL108" s="59">
        <v>20.02</v>
      </c>
      <c r="AM108" s="60">
        <v>36.024999999999999</v>
      </c>
    </row>
    <row r="109" spans="16:39" x14ac:dyDescent="0.25">
      <c r="P109" s="58">
        <v>0.106</v>
      </c>
      <c r="Q109" s="59">
        <v>10.877000000000001</v>
      </c>
      <c r="R109" s="59">
        <v>29.417999999999999</v>
      </c>
      <c r="S109" s="59">
        <v>3.4340000000000002</v>
      </c>
      <c r="T109" s="59">
        <v>76.953999999999994</v>
      </c>
      <c r="U109" s="59">
        <v>4.5039999999999996</v>
      </c>
      <c r="V109" s="59">
        <v>20.878</v>
      </c>
      <c r="W109" s="59">
        <v>25.641999999999999</v>
      </c>
      <c r="X109" s="59">
        <v>22.847999999999999</v>
      </c>
      <c r="Y109" s="59">
        <v>21.866</v>
      </c>
      <c r="Z109" s="59">
        <v>37.863999999999997</v>
      </c>
      <c r="AA109" s="59">
        <v>5.7039999999999997</v>
      </c>
      <c r="AB109" s="59">
        <v>36.963999999999999</v>
      </c>
      <c r="AC109" s="59">
        <v>24.742000000000001</v>
      </c>
      <c r="AD109" s="59">
        <v>12.256</v>
      </c>
      <c r="AE109" s="59">
        <v>75.959999999999994</v>
      </c>
      <c r="AF109" s="59">
        <v>13.426</v>
      </c>
      <c r="AG109" s="59">
        <v>46.322000000000003</v>
      </c>
      <c r="AH109" s="59">
        <v>11.233000000000001</v>
      </c>
      <c r="AI109" s="59">
        <v>45.328000000000003</v>
      </c>
      <c r="AJ109" s="59">
        <v>47.316000000000003</v>
      </c>
      <c r="AK109" s="59">
        <v>19.084</v>
      </c>
      <c r="AL109" s="59">
        <v>19.984000000000002</v>
      </c>
      <c r="AM109" s="60">
        <v>35.97</v>
      </c>
    </row>
    <row r="110" spans="16:39" x14ac:dyDescent="0.25">
      <c r="P110" s="58">
        <v>0.107</v>
      </c>
      <c r="Q110" s="59">
        <v>10.8565</v>
      </c>
      <c r="R110" s="59">
        <v>29.370999999999999</v>
      </c>
      <c r="S110" s="59">
        <v>3.423</v>
      </c>
      <c r="T110" s="59">
        <v>76.863</v>
      </c>
      <c r="U110" s="59">
        <v>4.4880000000000004</v>
      </c>
      <c r="V110" s="59">
        <v>20.841000000000001</v>
      </c>
      <c r="W110" s="59">
        <v>25.599</v>
      </c>
      <c r="X110" s="59">
        <v>22.806000000000001</v>
      </c>
      <c r="Y110" s="59">
        <v>21.827000000000002</v>
      </c>
      <c r="Z110" s="59">
        <v>37.808</v>
      </c>
      <c r="AA110" s="59">
        <v>5.6879999999999997</v>
      </c>
      <c r="AB110" s="59">
        <v>36.908000000000001</v>
      </c>
      <c r="AC110" s="59">
        <v>24.699000000000002</v>
      </c>
      <c r="AD110" s="59">
        <v>12.231999999999999</v>
      </c>
      <c r="AE110" s="59">
        <v>75.87</v>
      </c>
      <c r="AF110" s="59">
        <v>13.397</v>
      </c>
      <c r="AG110" s="59">
        <v>46.259</v>
      </c>
      <c r="AH110" s="59">
        <v>11.2135</v>
      </c>
      <c r="AI110" s="59">
        <v>45.265999999999998</v>
      </c>
      <c r="AJ110" s="59">
        <v>47.252000000000002</v>
      </c>
      <c r="AK110" s="59">
        <v>19.047999999999998</v>
      </c>
      <c r="AL110" s="59">
        <v>19.948</v>
      </c>
      <c r="AM110" s="60">
        <v>35.914999999999999</v>
      </c>
    </row>
    <row r="111" spans="16:39" x14ac:dyDescent="0.25">
      <c r="P111" s="58">
        <v>0.108</v>
      </c>
      <c r="Q111" s="59">
        <v>10.836</v>
      </c>
      <c r="R111" s="59">
        <v>29.324000000000002</v>
      </c>
      <c r="S111" s="59">
        <v>3.4119999999999999</v>
      </c>
      <c r="T111" s="59">
        <v>76.772000000000006</v>
      </c>
      <c r="U111" s="59">
        <v>4.4720000000000004</v>
      </c>
      <c r="V111" s="59">
        <v>20.803999999999998</v>
      </c>
      <c r="W111" s="59">
        <v>25.556000000000001</v>
      </c>
      <c r="X111" s="59">
        <v>22.763999999999999</v>
      </c>
      <c r="Y111" s="59">
        <v>21.788</v>
      </c>
      <c r="Z111" s="59">
        <v>37.752000000000002</v>
      </c>
      <c r="AA111" s="59">
        <v>5.6719999999999997</v>
      </c>
      <c r="AB111" s="59">
        <v>36.851999999999997</v>
      </c>
      <c r="AC111" s="59">
        <v>24.655999999999999</v>
      </c>
      <c r="AD111" s="59">
        <v>12.208</v>
      </c>
      <c r="AE111" s="59">
        <v>75.78</v>
      </c>
      <c r="AF111" s="59">
        <v>13.368</v>
      </c>
      <c r="AG111" s="59">
        <v>46.195999999999998</v>
      </c>
      <c r="AH111" s="59">
        <v>11.194000000000001</v>
      </c>
      <c r="AI111" s="59">
        <v>45.204000000000001</v>
      </c>
      <c r="AJ111" s="59">
        <v>47.188000000000002</v>
      </c>
      <c r="AK111" s="59">
        <v>19.012</v>
      </c>
      <c r="AL111" s="59">
        <v>19.911999999999999</v>
      </c>
      <c r="AM111" s="60">
        <v>35.86</v>
      </c>
    </row>
    <row r="112" spans="16:39" x14ac:dyDescent="0.25">
      <c r="P112" s="58">
        <v>0.109</v>
      </c>
      <c r="Q112" s="59">
        <v>10.8155</v>
      </c>
      <c r="R112" s="59">
        <v>29.277000000000001</v>
      </c>
      <c r="S112" s="59">
        <v>3.4009999999999998</v>
      </c>
      <c r="T112" s="59">
        <v>76.680999999999997</v>
      </c>
      <c r="U112" s="59">
        <v>4.4560000000000004</v>
      </c>
      <c r="V112" s="59">
        <v>20.766999999999999</v>
      </c>
      <c r="W112" s="59">
        <v>25.513000000000002</v>
      </c>
      <c r="X112" s="59">
        <v>22.722000000000001</v>
      </c>
      <c r="Y112" s="59">
        <v>21.748999999999999</v>
      </c>
      <c r="Z112" s="59">
        <v>37.695999999999998</v>
      </c>
      <c r="AA112" s="59">
        <v>5.6559999999999997</v>
      </c>
      <c r="AB112" s="59">
        <v>36.795999999999999</v>
      </c>
      <c r="AC112" s="59">
        <v>24.613</v>
      </c>
      <c r="AD112" s="59">
        <v>12.183999999999999</v>
      </c>
      <c r="AE112" s="59">
        <v>75.69</v>
      </c>
      <c r="AF112" s="59">
        <v>13.339</v>
      </c>
      <c r="AG112" s="59">
        <v>46.133000000000003</v>
      </c>
      <c r="AH112" s="59">
        <v>11.1745</v>
      </c>
      <c r="AI112" s="59">
        <v>45.142000000000003</v>
      </c>
      <c r="AJ112" s="59">
        <v>47.124000000000002</v>
      </c>
      <c r="AK112" s="59">
        <v>18.975999999999999</v>
      </c>
      <c r="AL112" s="59">
        <v>19.876000000000001</v>
      </c>
      <c r="AM112" s="60">
        <v>35.805</v>
      </c>
    </row>
    <row r="113" spans="16:39" x14ac:dyDescent="0.25">
      <c r="P113" s="58">
        <v>0.11</v>
      </c>
      <c r="Q113" s="59">
        <v>10.795</v>
      </c>
      <c r="R113" s="59">
        <v>29.23</v>
      </c>
      <c r="S113" s="59">
        <v>3.39</v>
      </c>
      <c r="T113" s="59">
        <v>76.59</v>
      </c>
      <c r="U113" s="59">
        <v>4.4400000000000004</v>
      </c>
      <c r="V113" s="59">
        <v>20.73</v>
      </c>
      <c r="W113" s="59">
        <v>25.47</v>
      </c>
      <c r="X113" s="59">
        <v>22.68</v>
      </c>
      <c r="Y113" s="59">
        <v>21.71</v>
      </c>
      <c r="Z113" s="59">
        <v>37.64</v>
      </c>
      <c r="AA113" s="59">
        <v>5.64</v>
      </c>
      <c r="AB113" s="59">
        <v>36.74</v>
      </c>
      <c r="AC113" s="59">
        <v>24.57</v>
      </c>
      <c r="AD113" s="59">
        <v>12.16</v>
      </c>
      <c r="AE113" s="59">
        <v>75.599999999999994</v>
      </c>
      <c r="AF113" s="59">
        <v>13.31</v>
      </c>
      <c r="AG113" s="59">
        <v>46.07</v>
      </c>
      <c r="AH113" s="59">
        <v>11.154999999999999</v>
      </c>
      <c r="AI113" s="59">
        <v>45.08</v>
      </c>
      <c r="AJ113" s="59">
        <v>47.06</v>
      </c>
      <c r="AK113" s="59">
        <v>18.940000000000001</v>
      </c>
      <c r="AL113" s="59">
        <v>19.84</v>
      </c>
      <c r="AM113" s="60">
        <v>35.75</v>
      </c>
    </row>
    <row r="114" spans="16:39" x14ac:dyDescent="0.25">
      <c r="P114" s="58">
        <v>0.111</v>
      </c>
      <c r="Q114" s="59">
        <v>10.7745</v>
      </c>
      <c r="R114" s="59">
        <v>29.183</v>
      </c>
      <c r="S114" s="59">
        <v>3.379</v>
      </c>
      <c r="T114" s="59">
        <v>76.498999999999995</v>
      </c>
      <c r="U114" s="59">
        <v>4.4240000000000004</v>
      </c>
      <c r="V114" s="59">
        <v>20.693000000000001</v>
      </c>
      <c r="W114" s="59">
        <v>25.427</v>
      </c>
      <c r="X114" s="59">
        <v>22.638000000000002</v>
      </c>
      <c r="Y114" s="59">
        <v>21.670999999999999</v>
      </c>
      <c r="Z114" s="59">
        <v>37.584000000000003</v>
      </c>
      <c r="AA114" s="59">
        <v>5.6239999999999997</v>
      </c>
      <c r="AB114" s="59">
        <v>36.683999999999997</v>
      </c>
      <c r="AC114" s="59">
        <v>24.527000000000001</v>
      </c>
      <c r="AD114" s="59">
        <v>12.135999999999999</v>
      </c>
      <c r="AE114" s="59">
        <v>75.510000000000005</v>
      </c>
      <c r="AF114" s="59">
        <v>13.281000000000001</v>
      </c>
      <c r="AG114" s="59">
        <v>46.006999999999998</v>
      </c>
      <c r="AH114" s="59">
        <v>11.1355</v>
      </c>
      <c r="AI114" s="59">
        <v>45.018000000000001</v>
      </c>
      <c r="AJ114" s="59">
        <v>46.996000000000002</v>
      </c>
      <c r="AK114" s="59">
        <v>18.904</v>
      </c>
      <c r="AL114" s="59">
        <v>19.803999999999998</v>
      </c>
      <c r="AM114" s="60">
        <v>35.695</v>
      </c>
    </row>
    <row r="115" spans="16:39" x14ac:dyDescent="0.25">
      <c r="P115" s="58">
        <v>0.112</v>
      </c>
      <c r="Q115" s="59">
        <v>10.754</v>
      </c>
      <c r="R115" s="59">
        <v>29.135999999999999</v>
      </c>
      <c r="S115" s="59">
        <v>3.3679999999999999</v>
      </c>
      <c r="T115" s="59">
        <v>76.408000000000001</v>
      </c>
      <c r="U115" s="59">
        <v>4.4080000000000004</v>
      </c>
      <c r="V115" s="59">
        <v>20.655999999999999</v>
      </c>
      <c r="W115" s="59">
        <v>25.384</v>
      </c>
      <c r="X115" s="59">
        <v>22.596</v>
      </c>
      <c r="Y115" s="59">
        <v>21.632000000000001</v>
      </c>
      <c r="Z115" s="59">
        <v>37.527999999999999</v>
      </c>
      <c r="AA115" s="59">
        <v>5.6079999999999997</v>
      </c>
      <c r="AB115" s="59">
        <v>36.628</v>
      </c>
      <c r="AC115" s="59">
        <v>24.484000000000002</v>
      </c>
      <c r="AD115" s="59">
        <v>12.112</v>
      </c>
      <c r="AE115" s="59">
        <v>75.42</v>
      </c>
      <c r="AF115" s="59">
        <v>13.252000000000001</v>
      </c>
      <c r="AG115" s="59">
        <v>45.944000000000003</v>
      </c>
      <c r="AH115" s="59">
        <v>11.116</v>
      </c>
      <c r="AI115" s="59">
        <v>44.956000000000003</v>
      </c>
      <c r="AJ115" s="59">
        <v>46.932000000000002</v>
      </c>
      <c r="AK115" s="59">
        <v>18.867999999999999</v>
      </c>
      <c r="AL115" s="59">
        <v>19.768000000000001</v>
      </c>
      <c r="AM115" s="60">
        <v>35.64</v>
      </c>
    </row>
    <row r="116" spans="16:39" x14ac:dyDescent="0.25">
      <c r="P116" s="58">
        <v>0.113</v>
      </c>
      <c r="Q116" s="59">
        <v>10.733499999999999</v>
      </c>
      <c r="R116" s="59">
        <v>29.088999999999999</v>
      </c>
      <c r="S116" s="59">
        <v>3.3570000000000002</v>
      </c>
      <c r="T116" s="59">
        <v>76.316999999999993</v>
      </c>
      <c r="U116" s="59">
        <v>4.3920000000000003</v>
      </c>
      <c r="V116" s="59">
        <v>20.619</v>
      </c>
      <c r="W116" s="59">
        <v>25.341000000000001</v>
      </c>
      <c r="X116" s="59">
        <v>22.553999999999998</v>
      </c>
      <c r="Y116" s="59">
        <v>21.593</v>
      </c>
      <c r="Z116" s="59">
        <v>37.472000000000001</v>
      </c>
      <c r="AA116" s="59">
        <v>5.5919999999999996</v>
      </c>
      <c r="AB116" s="59">
        <v>36.572000000000003</v>
      </c>
      <c r="AC116" s="59">
        <v>24.440999999999999</v>
      </c>
      <c r="AD116" s="59">
        <v>12.087999999999999</v>
      </c>
      <c r="AE116" s="59">
        <v>75.33</v>
      </c>
      <c r="AF116" s="59">
        <v>13.223000000000001</v>
      </c>
      <c r="AG116" s="59">
        <v>45.881</v>
      </c>
      <c r="AH116" s="59">
        <v>11.096500000000001</v>
      </c>
      <c r="AI116" s="59">
        <v>44.893999999999998</v>
      </c>
      <c r="AJ116" s="59">
        <v>46.868000000000002</v>
      </c>
      <c r="AK116" s="59">
        <v>18.832000000000001</v>
      </c>
      <c r="AL116" s="59">
        <v>19.731999999999999</v>
      </c>
      <c r="AM116" s="60">
        <v>35.585000000000001</v>
      </c>
    </row>
    <row r="117" spans="16:39" x14ac:dyDescent="0.25">
      <c r="P117" s="58">
        <v>0.114</v>
      </c>
      <c r="Q117" s="59">
        <v>10.712999999999999</v>
      </c>
      <c r="R117" s="59">
        <v>29.042000000000002</v>
      </c>
      <c r="S117" s="59">
        <v>3.3460000000000001</v>
      </c>
      <c r="T117" s="59">
        <v>76.225999999999999</v>
      </c>
      <c r="U117" s="59">
        <v>4.3760000000000003</v>
      </c>
      <c r="V117" s="59">
        <v>20.582000000000001</v>
      </c>
      <c r="W117" s="59">
        <v>25.297999999999998</v>
      </c>
      <c r="X117" s="59">
        <v>22.512</v>
      </c>
      <c r="Y117" s="59">
        <v>21.553999999999998</v>
      </c>
      <c r="Z117" s="59">
        <v>37.415999999999997</v>
      </c>
      <c r="AA117" s="59">
        <v>5.5759999999999996</v>
      </c>
      <c r="AB117" s="59">
        <v>36.515999999999998</v>
      </c>
      <c r="AC117" s="59">
        <v>24.398</v>
      </c>
      <c r="AD117" s="59">
        <v>12.064</v>
      </c>
      <c r="AE117" s="59">
        <v>75.239999999999995</v>
      </c>
      <c r="AF117" s="59">
        <v>13.194000000000001</v>
      </c>
      <c r="AG117" s="59">
        <v>45.817999999999998</v>
      </c>
      <c r="AH117" s="59">
        <v>11.077</v>
      </c>
      <c r="AI117" s="59">
        <v>44.832000000000001</v>
      </c>
      <c r="AJ117" s="59">
        <v>46.804000000000002</v>
      </c>
      <c r="AK117" s="59">
        <v>18.795999999999999</v>
      </c>
      <c r="AL117" s="59">
        <v>19.696000000000002</v>
      </c>
      <c r="AM117" s="60">
        <v>35.53</v>
      </c>
    </row>
    <row r="118" spans="16:39" x14ac:dyDescent="0.25">
      <c r="P118" s="58">
        <v>0.115</v>
      </c>
      <c r="Q118" s="59">
        <v>10.692500000000001</v>
      </c>
      <c r="R118" s="59">
        <v>28.995000000000001</v>
      </c>
      <c r="S118" s="59">
        <v>3.335</v>
      </c>
      <c r="T118" s="59">
        <v>76.135000000000005</v>
      </c>
      <c r="U118" s="59">
        <v>4.3600000000000003</v>
      </c>
      <c r="V118" s="59">
        <v>20.545000000000002</v>
      </c>
      <c r="W118" s="59">
        <v>25.254999999999999</v>
      </c>
      <c r="X118" s="59">
        <v>22.47</v>
      </c>
      <c r="Y118" s="59">
        <v>21.515000000000001</v>
      </c>
      <c r="Z118" s="59">
        <v>37.36</v>
      </c>
      <c r="AA118" s="59">
        <v>5.56</v>
      </c>
      <c r="AB118" s="59">
        <v>36.46</v>
      </c>
      <c r="AC118" s="59">
        <v>24.355</v>
      </c>
      <c r="AD118" s="59">
        <v>12.04</v>
      </c>
      <c r="AE118" s="59">
        <v>75.150000000000006</v>
      </c>
      <c r="AF118" s="59">
        <v>13.164999999999999</v>
      </c>
      <c r="AG118" s="59">
        <v>45.755000000000003</v>
      </c>
      <c r="AH118" s="59">
        <v>11.057499999999999</v>
      </c>
      <c r="AI118" s="59">
        <v>44.77</v>
      </c>
      <c r="AJ118" s="59">
        <v>46.74</v>
      </c>
      <c r="AK118" s="59">
        <v>18.760000000000002</v>
      </c>
      <c r="AL118" s="59">
        <v>19.66</v>
      </c>
      <c r="AM118" s="60">
        <v>35.475000000000001</v>
      </c>
    </row>
    <row r="119" spans="16:39" x14ac:dyDescent="0.25">
      <c r="P119" s="58">
        <v>0.11600000000000001</v>
      </c>
      <c r="Q119" s="59">
        <v>10.672000000000001</v>
      </c>
      <c r="R119" s="59">
        <v>28.948</v>
      </c>
      <c r="S119" s="59">
        <v>3.3239999999999998</v>
      </c>
      <c r="T119" s="59">
        <v>76.043999999999997</v>
      </c>
      <c r="U119" s="59">
        <v>4.3440000000000003</v>
      </c>
      <c r="V119" s="59">
        <v>20.507999999999999</v>
      </c>
      <c r="W119" s="59">
        <v>25.212</v>
      </c>
      <c r="X119" s="59">
        <v>22.428000000000001</v>
      </c>
      <c r="Y119" s="59">
        <v>21.475999999999999</v>
      </c>
      <c r="Z119" s="59">
        <v>37.304000000000002</v>
      </c>
      <c r="AA119" s="59">
        <v>5.5439999999999996</v>
      </c>
      <c r="AB119" s="59">
        <v>36.404000000000003</v>
      </c>
      <c r="AC119" s="59">
        <v>24.312000000000001</v>
      </c>
      <c r="AD119" s="59">
        <v>12.016</v>
      </c>
      <c r="AE119" s="59">
        <v>75.06</v>
      </c>
      <c r="AF119" s="59">
        <v>13.135999999999999</v>
      </c>
      <c r="AG119" s="59">
        <v>45.692</v>
      </c>
      <c r="AH119" s="59">
        <v>11.038</v>
      </c>
      <c r="AI119" s="59">
        <v>44.707999999999998</v>
      </c>
      <c r="AJ119" s="59">
        <v>46.676000000000002</v>
      </c>
      <c r="AK119" s="59">
        <v>18.724</v>
      </c>
      <c r="AL119" s="59">
        <v>19.623999999999999</v>
      </c>
      <c r="AM119" s="60">
        <v>35.42</v>
      </c>
    </row>
    <row r="120" spans="16:39" x14ac:dyDescent="0.25">
      <c r="P120" s="58">
        <v>0.11700000000000001</v>
      </c>
      <c r="Q120" s="59">
        <v>10.6515</v>
      </c>
      <c r="R120" s="59">
        <v>28.901</v>
      </c>
      <c r="S120" s="59">
        <v>3.3130000000000002</v>
      </c>
      <c r="T120" s="59">
        <v>75.953000000000003</v>
      </c>
      <c r="U120" s="59">
        <v>4.3280000000000003</v>
      </c>
      <c r="V120" s="59">
        <v>20.471</v>
      </c>
      <c r="W120" s="59">
        <v>25.169</v>
      </c>
      <c r="X120" s="59">
        <v>22.385999999999999</v>
      </c>
      <c r="Y120" s="59">
        <v>21.437000000000001</v>
      </c>
      <c r="Z120" s="59">
        <v>37.247999999999998</v>
      </c>
      <c r="AA120" s="59">
        <v>5.5279999999999996</v>
      </c>
      <c r="AB120" s="59">
        <v>36.347999999999999</v>
      </c>
      <c r="AC120" s="59">
        <v>24.268999999999998</v>
      </c>
      <c r="AD120" s="59">
        <v>11.992000000000001</v>
      </c>
      <c r="AE120" s="59">
        <v>74.97</v>
      </c>
      <c r="AF120" s="59">
        <v>13.106999999999999</v>
      </c>
      <c r="AG120" s="59">
        <v>45.628999999999998</v>
      </c>
      <c r="AH120" s="59">
        <v>11.0185</v>
      </c>
      <c r="AI120" s="59">
        <v>44.646000000000001</v>
      </c>
      <c r="AJ120" s="59">
        <v>46.612000000000002</v>
      </c>
      <c r="AK120" s="59">
        <v>18.687999999999999</v>
      </c>
      <c r="AL120" s="59">
        <v>19.588000000000001</v>
      </c>
      <c r="AM120" s="60">
        <v>35.365000000000002</v>
      </c>
    </row>
    <row r="121" spans="16:39" x14ac:dyDescent="0.25">
      <c r="P121" s="58">
        <v>0.11799999999999999</v>
      </c>
      <c r="Q121" s="59">
        <v>10.631</v>
      </c>
      <c r="R121" s="59">
        <v>28.853999999999999</v>
      </c>
      <c r="S121" s="59">
        <v>3.302</v>
      </c>
      <c r="T121" s="59">
        <v>75.861999999999995</v>
      </c>
      <c r="U121" s="59">
        <v>4.3120000000000003</v>
      </c>
      <c r="V121" s="59">
        <v>20.434000000000001</v>
      </c>
      <c r="W121" s="59">
        <v>25.126000000000001</v>
      </c>
      <c r="X121" s="59">
        <v>22.344000000000001</v>
      </c>
      <c r="Y121" s="59">
        <v>21.398</v>
      </c>
      <c r="Z121" s="59">
        <v>37.192</v>
      </c>
      <c r="AA121" s="59">
        <v>5.5119999999999996</v>
      </c>
      <c r="AB121" s="59">
        <v>36.292000000000002</v>
      </c>
      <c r="AC121" s="59">
        <v>24.225999999999999</v>
      </c>
      <c r="AD121" s="59">
        <v>11.968</v>
      </c>
      <c r="AE121" s="59">
        <v>74.88</v>
      </c>
      <c r="AF121" s="59">
        <v>13.077999999999999</v>
      </c>
      <c r="AG121" s="59">
        <v>45.566000000000003</v>
      </c>
      <c r="AH121" s="59">
        <v>10.999000000000001</v>
      </c>
      <c r="AI121" s="59">
        <v>44.584000000000003</v>
      </c>
      <c r="AJ121" s="59">
        <v>46.548000000000002</v>
      </c>
      <c r="AK121" s="59">
        <v>18.652000000000001</v>
      </c>
      <c r="AL121" s="59">
        <v>19.552</v>
      </c>
      <c r="AM121" s="60">
        <v>35.31</v>
      </c>
    </row>
    <row r="122" spans="16:39" x14ac:dyDescent="0.25">
      <c r="P122" s="58">
        <v>0.11899999999999999</v>
      </c>
      <c r="Q122" s="59">
        <v>10.6105</v>
      </c>
      <c r="R122" s="59">
        <v>28.806999999999999</v>
      </c>
      <c r="S122" s="59">
        <v>3.2909999999999999</v>
      </c>
      <c r="T122" s="59">
        <v>75.771000000000001</v>
      </c>
      <c r="U122" s="59">
        <v>4.2960000000000003</v>
      </c>
      <c r="V122" s="59">
        <v>20.396999999999998</v>
      </c>
      <c r="W122" s="59">
        <v>25.082999999999998</v>
      </c>
      <c r="X122" s="59">
        <v>22.302</v>
      </c>
      <c r="Y122" s="59">
        <v>21.359000000000002</v>
      </c>
      <c r="Z122" s="59">
        <v>37.136000000000003</v>
      </c>
      <c r="AA122" s="59">
        <v>5.4960000000000004</v>
      </c>
      <c r="AB122" s="59">
        <v>36.235999999999997</v>
      </c>
      <c r="AC122" s="59">
        <v>24.183</v>
      </c>
      <c r="AD122" s="59">
        <v>11.944000000000001</v>
      </c>
      <c r="AE122" s="59">
        <v>74.790000000000006</v>
      </c>
      <c r="AF122" s="59">
        <v>13.048999999999999</v>
      </c>
      <c r="AG122" s="59">
        <v>45.503</v>
      </c>
      <c r="AH122" s="59">
        <v>10.9795</v>
      </c>
      <c r="AI122" s="59">
        <v>44.521999999999998</v>
      </c>
      <c r="AJ122" s="59">
        <v>46.484000000000002</v>
      </c>
      <c r="AK122" s="59">
        <v>18.616</v>
      </c>
      <c r="AL122" s="59">
        <v>19.515999999999998</v>
      </c>
      <c r="AM122" s="60">
        <v>35.255000000000003</v>
      </c>
    </row>
    <row r="123" spans="16:39" x14ac:dyDescent="0.25">
      <c r="P123" s="58">
        <v>0.12</v>
      </c>
      <c r="Q123" s="59">
        <v>10.59</v>
      </c>
      <c r="R123" s="59">
        <v>28.76</v>
      </c>
      <c r="S123" s="59">
        <v>3.28</v>
      </c>
      <c r="T123" s="59">
        <v>75.680000000000007</v>
      </c>
      <c r="U123" s="59">
        <v>4.28</v>
      </c>
      <c r="V123" s="59">
        <v>20.36</v>
      </c>
      <c r="W123" s="59">
        <v>25.04</v>
      </c>
      <c r="X123" s="59">
        <v>22.26</v>
      </c>
      <c r="Y123" s="59">
        <v>21.32</v>
      </c>
      <c r="Z123" s="59">
        <v>37.08</v>
      </c>
      <c r="AA123" s="59">
        <v>5.48</v>
      </c>
      <c r="AB123" s="59">
        <v>36.18</v>
      </c>
      <c r="AC123" s="59">
        <v>24.14</v>
      </c>
      <c r="AD123" s="59">
        <v>11.92</v>
      </c>
      <c r="AE123" s="59">
        <v>74.7</v>
      </c>
      <c r="AF123" s="59">
        <v>13.02</v>
      </c>
      <c r="AG123" s="59">
        <v>45.44</v>
      </c>
      <c r="AH123" s="59">
        <v>10.96</v>
      </c>
      <c r="AI123" s="59">
        <v>44.46</v>
      </c>
      <c r="AJ123" s="59">
        <v>46.42</v>
      </c>
      <c r="AK123" s="59">
        <v>18.579999999999998</v>
      </c>
      <c r="AL123" s="59">
        <v>19.48</v>
      </c>
      <c r="AM123" s="60">
        <v>35.200000000000003</v>
      </c>
    </row>
    <row r="124" spans="16:39" x14ac:dyDescent="0.25">
      <c r="P124" s="58">
        <v>0.121</v>
      </c>
      <c r="Q124" s="59">
        <v>10.5695</v>
      </c>
      <c r="R124" s="59">
        <v>28.713000000000001</v>
      </c>
      <c r="S124" s="59">
        <v>3.2690000000000001</v>
      </c>
      <c r="T124" s="59">
        <v>75.588999999999999</v>
      </c>
      <c r="U124" s="59">
        <v>4.2640000000000002</v>
      </c>
      <c r="V124" s="59">
        <v>20.323</v>
      </c>
      <c r="W124" s="59">
        <v>24.997</v>
      </c>
      <c r="X124" s="59">
        <v>22.218</v>
      </c>
      <c r="Y124" s="59">
        <v>21.280999999999999</v>
      </c>
      <c r="Z124" s="59">
        <v>37.024000000000001</v>
      </c>
      <c r="AA124" s="59">
        <v>5.4640000000000004</v>
      </c>
      <c r="AB124" s="59">
        <v>36.124000000000002</v>
      </c>
      <c r="AC124" s="59">
        <v>24.097000000000001</v>
      </c>
      <c r="AD124" s="59">
        <v>11.896000000000001</v>
      </c>
      <c r="AE124" s="59">
        <v>74.61</v>
      </c>
      <c r="AF124" s="59">
        <v>12.991</v>
      </c>
      <c r="AG124" s="59">
        <v>45.377000000000002</v>
      </c>
      <c r="AH124" s="59">
        <v>10.9405</v>
      </c>
      <c r="AI124" s="59">
        <v>44.398000000000003</v>
      </c>
      <c r="AJ124" s="59">
        <v>46.356000000000002</v>
      </c>
      <c r="AK124" s="59">
        <v>18.544</v>
      </c>
      <c r="AL124" s="59">
        <v>19.443999999999999</v>
      </c>
      <c r="AM124" s="60">
        <v>35.145000000000003</v>
      </c>
    </row>
    <row r="125" spans="16:39" x14ac:dyDescent="0.25">
      <c r="P125" s="58">
        <v>0.122</v>
      </c>
      <c r="Q125" s="59">
        <v>10.548999999999999</v>
      </c>
      <c r="R125" s="59">
        <v>28.666</v>
      </c>
      <c r="S125" s="59">
        <v>3.258</v>
      </c>
      <c r="T125" s="59">
        <v>75.498000000000005</v>
      </c>
      <c r="U125" s="59">
        <v>4.2480000000000002</v>
      </c>
      <c r="V125" s="59">
        <v>20.286000000000001</v>
      </c>
      <c r="W125" s="59">
        <v>24.954000000000001</v>
      </c>
      <c r="X125" s="59">
        <v>22.175999999999998</v>
      </c>
      <c r="Y125" s="59">
        <v>21.242000000000001</v>
      </c>
      <c r="Z125" s="59">
        <v>36.968000000000004</v>
      </c>
      <c r="AA125" s="59">
        <v>5.4480000000000004</v>
      </c>
      <c r="AB125" s="59">
        <v>36.067999999999998</v>
      </c>
      <c r="AC125" s="59">
        <v>24.053999999999998</v>
      </c>
      <c r="AD125" s="59">
        <v>11.872</v>
      </c>
      <c r="AE125" s="59">
        <v>74.52</v>
      </c>
      <c r="AF125" s="59">
        <v>12.962</v>
      </c>
      <c r="AG125" s="59">
        <v>45.314</v>
      </c>
      <c r="AH125" s="59">
        <v>10.920999999999999</v>
      </c>
      <c r="AI125" s="59">
        <v>44.335999999999999</v>
      </c>
      <c r="AJ125" s="59">
        <v>46.292000000000002</v>
      </c>
      <c r="AK125" s="59">
        <v>18.507999999999999</v>
      </c>
      <c r="AL125" s="59">
        <v>19.408000000000001</v>
      </c>
      <c r="AM125" s="60">
        <v>35.090000000000003</v>
      </c>
    </row>
    <row r="126" spans="16:39" x14ac:dyDescent="0.25">
      <c r="P126" s="58">
        <v>0.123</v>
      </c>
      <c r="Q126" s="59">
        <v>10.528499999999999</v>
      </c>
      <c r="R126" s="59">
        <v>28.619</v>
      </c>
      <c r="S126" s="59">
        <v>3.2469999999999999</v>
      </c>
      <c r="T126" s="59">
        <v>75.406999999999996</v>
      </c>
      <c r="U126" s="59">
        <v>4.2320000000000002</v>
      </c>
      <c r="V126" s="59">
        <v>20.248999999999999</v>
      </c>
      <c r="W126" s="59">
        <v>24.911000000000001</v>
      </c>
      <c r="X126" s="59">
        <v>22.134</v>
      </c>
      <c r="Y126" s="59">
        <v>21.202999999999999</v>
      </c>
      <c r="Z126" s="59">
        <v>36.911999999999999</v>
      </c>
      <c r="AA126" s="59">
        <v>5.4320000000000004</v>
      </c>
      <c r="AB126" s="59">
        <v>36.012</v>
      </c>
      <c r="AC126" s="59">
        <v>24.010999999999999</v>
      </c>
      <c r="AD126" s="59">
        <v>11.848000000000001</v>
      </c>
      <c r="AE126" s="59">
        <v>74.430000000000007</v>
      </c>
      <c r="AF126" s="59">
        <v>12.933</v>
      </c>
      <c r="AG126" s="59">
        <v>45.250999999999998</v>
      </c>
      <c r="AH126" s="59">
        <v>10.9015</v>
      </c>
      <c r="AI126" s="59">
        <v>44.274000000000001</v>
      </c>
      <c r="AJ126" s="59">
        <v>46.228000000000002</v>
      </c>
      <c r="AK126" s="59">
        <v>18.472000000000001</v>
      </c>
      <c r="AL126" s="59">
        <v>19.372</v>
      </c>
      <c r="AM126" s="60">
        <v>35.034999999999997</v>
      </c>
    </row>
    <row r="127" spans="16:39" x14ac:dyDescent="0.25">
      <c r="P127" s="58">
        <v>0.124</v>
      </c>
      <c r="Q127" s="59">
        <v>10.507999999999999</v>
      </c>
      <c r="R127" s="59">
        <v>28.571999999999999</v>
      </c>
      <c r="S127" s="59">
        <v>3.2360000000000002</v>
      </c>
      <c r="T127" s="59">
        <v>75.316000000000003</v>
      </c>
      <c r="U127" s="59">
        <v>4.2160000000000002</v>
      </c>
      <c r="V127" s="59">
        <v>20.212</v>
      </c>
      <c r="W127" s="59">
        <v>24.867999999999999</v>
      </c>
      <c r="X127" s="59">
        <v>22.091999999999999</v>
      </c>
      <c r="Y127" s="59">
        <v>21.164000000000001</v>
      </c>
      <c r="Z127" s="59">
        <v>36.856000000000002</v>
      </c>
      <c r="AA127" s="59">
        <v>5.4160000000000004</v>
      </c>
      <c r="AB127" s="59">
        <v>35.956000000000003</v>
      </c>
      <c r="AC127" s="59">
        <v>23.968</v>
      </c>
      <c r="AD127" s="59">
        <v>11.824</v>
      </c>
      <c r="AE127" s="59">
        <v>74.34</v>
      </c>
      <c r="AF127" s="59">
        <v>12.904</v>
      </c>
      <c r="AG127" s="59">
        <v>45.188000000000002</v>
      </c>
      <c r="AH127" s="59">
        <v>10.882</v>
      </c>
      <c r="AI127" s="59">
        <v>44.212000000000003</v>
      </c>
      <c r="AJ127" s="59">
        <v>46.164000000000001</v>
      </c>
      <c r="AK127" s="59">
        <v>18.436</v>
      </c>
      <c r="AL127" s="59">
        <v>19.335999999999999</v>
      </c>
      <c r="AM127" s="60">
        <v>34.979999999999997</v>
      </c>
    </row>
    <row r="128" spans="16:39" x14ac:dyDescent="0.25">
      <c r="P128" s="58">
        <v>0.125</v>
      </c>
      <c r="Q128" s="59">
        <v>10.487500000000001</v>
      </c>
      <c r="R128" s="59">
        <v>28.524999999999999</v>
      </c>
      <c r="S128" s="59">
        <v>3.2250000000000001</v>
      </c>
      <c r="T128" s="59">
        <v>75.224999999999994</v>
      </c>
      <c r="U128" s="59">
        <v>4.2</v>
      </c>
      <c r="V128" s="59">
        <v>20.175000000000001</v>
      </c>
      <c r="W128" s="59">
        <v>24.824999999999999</v>
      </c>
      <c r="X128" s="59">
        <v>22.05</v>
      </c>
      <c r="Y128" s="59">
        <v>21.125</v>
      </c>
      <c r="Z128" s="59">
        <v>36.799999999999997</v>
      </c>
      <c r="AA128" s="59">
        <v>5.4</v>
      </c>
      <c r="AB128" s="59">
        <v>35.9</v>
      </c>
      <c r="AC128" s="59">
        <v>23.925000000000001</v>
      </c>
      <c r="AD128" s="59">
        <v>11.8</v>
      </c>
      <c r="AE128" s="59">
        <v>74.25</v>
      </c>
      <c r="AF128" s="59">
        <v>12.875</v>
      </c>
      <c r="AG128" s="59">
        <v>45.125</v>
      </c>
      <c r="AH128" s="59">
        <v>10.862500000000001</v>
      </c>
      <c r="AI128" s="59">
        <v>44.15</v>
      </c>
      <c r="AJ128" s="59">
        <v>46.1</v>
      </c>
      <c r="AK128" s="59">
        <v>18.399999999999999</v>
      </c>
      <c r="AL128" s="59">
        <v>19.3</v>
      </c>
      <c r="AM128" s="60">
        <v>34.924999999999997</v>
      </c>
    </row>
    <row r="129" spans="16:39" x14ac:dyDescent="0.25">
      <c r="P129" s="58">
        <v>0.126</v>
      </c>
      <c r="Q129" s="59">
        <v>10.467000000000001</v>
      </c>
      <c r="R129" s="59">
        <v>28.478000000000002</v>
      </c>
      <c r="S129" s="59">
        <v>3.214</v>
      </c>
      <c r="T129" s="59">
        <v>75.134</v>
      </c>
      <c r="U129" s="59">
        <v>4.1840000000000002</v>
      </c>
      <c r="V129" s="59">
        <v>20.138000000000002</v>
      </c>
      <c r="W129" s="59">
        <v>24.782</v>
      </c>
      <c r="X129" s="59">
        <v>22.007999999999999</v>
      </c>
      <c r="Y129" s="59">
        <v>21.085999999999999</v>
      </c>
      <c r="Z129" s="59">
        <v>36.744</v>
      </c>
      <c r="AA129" s="59">
        <v>5.3840000000000003</v>
      </c>
      <c r="AB129" s="59">
        <v>35.844000000000001</v>
      </c>
      <c r="AC129" s="59">
        <v>23.882000000000001</v>
      </c>
      <c r="AD129" s="59">
        <v>11.776</v>
      </c>
      <c r="AE129" s="59">
        <v>74.16</v>
      </c>
      <c r="AF129" s="59">
        <v>12.846</v>
      </c>
      <c r="AG129" s="59">
        <v>45.061999999999998</v>
      </c>
      <c r="AH129" s="59">
        <v>10.843</v>
      </c>
      <c r="AI129" s="59">
        <v>44.088000000000001</v>
      </c>
      <c r="AJ129" s="59">
        <v>46.036000000000001</v>
      </c>
      <c r="AK129" s="59">
        <v>18.364000000000001</v>
      </c>
      <c r="AL129" s="59">
        <v>19.263999999999999</v>
      </c>
      <c r="AM129" s="60">
        <v>34.869999999999997</v>
      </c>
    </row>
    <row r="130" spans="16:39" x14ac:dyDescent="0.25">
      <c r="P130" s="58">
        <v>0.127</v>
      </c>
      <c r="Q130" s="59">
        <v>10.4465</v>
      </c>
      <c r="R130" s="59">
        <v>28.431000000000001</v>
      </c>
      <c r="S130" s="59">
        <v>3.2029999999999998</v>
      </c>
      <c r="T130" s="59">
        <v>75.043000000000006</v>
      </c>
      <c r="U130" s="59">
        <v>4.1680000000000001</v>
      </c>
      <c r="V130" s="59">
        <v>20.100999999999999</v>
      </c>
      <c r="W130" s="59">
        <v>24.739000000000001</v>
      </c>
      <c r="X130" s="59">
        <v>21.966000000000001</v>
      </c>
      <c r="Y130" s="59">
        <v>21.047000000000001</v>
      </c>
      <c r="Z130" s="59">
        <v>36.688000000000002</v>
      </c>
      <c r="AA130" s="59">
        <v>5.3680000000000003</v>
      </c>
      <c r="AB130" s="59">
        <v>35.787999999999997</v>
      </c>
      <c r="AC130" s="59">
        <v>23.838999999999999</v>
      </c>
      <c r="AD130" s="59">
        <v>11.752000000000001</v>
      </c>
      <c r="AE130" s="59">
        <v>74.069999999999993</v>
      </c>
      <c r="AF130" s="59">
        <v>12.817</v>
      </c>
      <c r="AG130" s="59">
        <v>44.999000000000002</v>
      </c>
      <c r="AH130" s="59">
        <v>10.823499999999999</v>
      </c>
      <c r="AI130" s="59">
        <v>44.026000000000003</v>
      </c>
      <c r="AJ130" s="59">
        <v>45.972000000000001</v>
      </c>
      <c r="AK130" s="59">
        <v>18.327999999999999</v>
      </c>
      <c r="AL130" s="59">
        <v>19.228000000000002</v>
      </c>
      <c r="AM130" s="60">
        <v>34.814999999999998</v>
      </c>
    </row>
    <row r="131" spans="16:39" x14ac:dyDescent="0.25">
      <c r="P131" s="58">
        <v>0.128</v>
      </c>
      <c r="Q131" s="59">
        <v>10.426</v>
      </c>
      <c r="R131" s="59">
        <v>28.384</v>
      </c>
      <c r="S131" s="59">
        <v>3.1920000000000002</v>
      </c>
      <c r="T131" s="59">
        <v>74.951999999999998</v>
      </c>
      <c r="U131" s="59">
        <v>4.1520000000000001</v>
      </c>
      <c r="V131" s="59">
        <v>20.064</v>
      </c>
      <c r="W131" s="59">
        <v>24.696000000000002</v>
      </c>
      <c r="X131" s="59">
        <v>21.923999999999999</v>
      </c>
      <c r="Y131" s="59">
        <v>21.007999999999999</v>
      </c>
      <c r="Z131" s="59">
        <v>36.631999999999998</v>
      </c>
      <c r="AA131" s="59">
        <v>5.3520000000000003</v>
      </c>
      <c r="AB131" s="59">
        <v>35.731999999999999</v>
      </c>
      <c r="AC131" s="59">
        <v>23.795999999999999</v>
      </c>
      <c r="AD131" s="59">
        <v>11.728</v>
      </c>
      <c r="AE131" s="59">
        <v>73.98</v>
      </c>
      <c r="AF131" s="59">
        <v>12.788</v>
      </c>
      <c r="AG131" s="59">
        <v>44.936</v>
      </c>
      <c r="AH131" s="59">
        <v>10.804</v>
      </c>
      <c r="AI131" s="59">
        <v>43.963999999999999</v>
      </c>
      <c r="AJ131" s="59">
        <v>45.908000000000001</v>
      </c>
      <c r="AK131" s="59">
        <v>18.292000000000002</v>
      </c>
      <c r="AL131" s="59">
        <v>19.192</v>
      </c>
      <c r="AM131" s="60">
        <v>34.76</v>
      </c>
    </row>
    <row r="132" spans="16:39" x14ac:dyDescent="0.25">
      <c r="P132" s="58">
        <v>0.129</v>
      </c>
      <c r="Q132" s="59">
        <v>10.4055</v>
      </c>
      <c r="R132" s="59">
        <v>28.337</v>
      </c>
      <c r="S132" s="59">
        <v>3.181</v>
      </c>
      <c r="T132" s="59">
        <v>74.861000000000004</v>
      </c>
      <c r="U132" s="59">
        <v>4.1360000000000001</v>
      </c>
      <c r="V132" s="59">
        <v>20.027000000000001</v>
      </c>
      <c r="W132" s="59">
        <v>24.652999999999999</v>
      </c>
      <c r="X132" s="59">
        <v>21.882000000000001</v>
      </c>
      <c r="Y132" s="59">
        <v>20.969000000000001</v>
      </c>
      <c r="Z132" s="59">
        <v>36.576000000000001</v>
      </c>
      <c r="AA132" s="59">
        <v>5.3360000000000003</v>
      </c>
      <c r="AB132" s="59">
        <v>35.676000000000002</v>
      </c>
      <c r="AC132" s="59">
        <v>23.753</v>
      </c>
      <c r="AD132" s="59">
        <v>11.704000000000001</v>
      </c>
      <c r="AE132" s="59">
        <v>73.89</v>
      </c>
      <c r="AF132" s="59">
        <v>12.759</v>
      </c>
      <c r="AG132" s="59">
        <v>44.872999999999998</v>
      </c>
      <c r="AH132" s="59">
        <v>10.7845</v>
      </c>
      <c r="AI132" s="59">
        <v>43.902000000000001</v>
      </c>
      <c r="AJ132" s="59">
        <v>45.844000000000001</v>
      </c>
      <c r="AK132" s="59">
        <v>18.256</v>
      </c>
      <c r="AL132" s="59">
        <v>19.155999999999999</v>
      </c>
      <c r="AM132" s="60">
        <v>34.704999999999998</v>
      </c>
    </row>
    <row r="133" spans="16:39" x14ac:dyDescent="0.25">
      <c r="P133" s="58">
        <v>0.13</v>
      </c>
      <c r="Q133" s="59">
        <v>10.385</v>
      </c>
      <c r="R133" s="59">
        <v>28.29</v>
      </c>
      <c r="S133" s="59">
        <v>3.17</v>
      </c>
      <c r="T133" s="59">
        <v>74.77</v>
      </c>
      <c r="U133" s="59">
        <v>4.12</v>
      </c>
      <c r="V133" s="59">
        <v>19.989999999999998</v>
      </c>
      <c r="W133" s="59">
        <v>24.61</v>
      </c>
      <c r="X133" s="59">
        <v>21.84</v>
      </c>
      <c r="Y133" s="59">
        <v>20.93</v>
      </c>
      <c r="Z133" s="59">
        <v>36.520000000000003</v>
      </c>
      <c r="AA133" s="59">
        <v>5.32</v>
      </c>
      <c r="AB133" s="59">
        <v>35.619999999999997</v>
      </c>
      <c r="AC133" s="59">
        <v>23.71</v>
      </c>
      <c r="AD133" s="59">
        <v>11.68</v>
      </c>
      <c r="AE133" s="59">
        <v>73.8</v>
      </c>
      <c r="AF133" s="59">
        <v>12.73</v>
      </c>
      <c r="AG133" s="59">
        <v>44.81</v>
      </c>
      <c r="AH133" s="59">
        <v>10.765000000000001</v>
      </c>
      <c r="AI133" s="59">
        <v>43.84</v>
      </c>
      <c r="AJ133" s="59">
        <v>45.78</v>
      </c>
      <c r="AK133" s="59">
        <v>18.22</v>
      </c>
      <c r="AL133" s="59">
        <v>19.12</v>
      </c>
      <c r="AM133" s="60">
        <v>34.65</v>
      </c>
    </row>
    <row r="134" spans="16:39" x14ac:dyDescent="0.25">
      <c r="P134" s="58">
        <v>0.13100000000000001</v>
      </c>
      <c r="Q134" s="59">
        <v>10.3645</v>
      </c>
      <c r="R134" s="59">
        <v>28.242999999999999</v>
      </c>
      <c r="S134" s="59">
        <v>3.1589999999999998</v>
      </c>
      <c r="T134" s="59">
        <v>74.679000000000002</v>
      </c>
      <c r="U134" s="59">
        <v>4.1040000000000001</v>
      </c>
      <c r="V134" s="59">
        <v>19.952999999999999</v>
      </c>
      <c r="W134" s="59">
        <v>24.567</v>
      </c>
      <c r="X134" s="59">
        <v>21.797999999999998</v>
      </c>
      <c r="Y134" s="59">
        <v>20.890999999999998</v>
      </c>
      <c r="Z134" s="59">
        <v>36.463999999999999</v>
      </c>
      <c r="AA134" s="59">
        <v>5.3040000000000003</v>
      </c>
      <c r="AB134" s="59">
        <v>35.564</v>
      </c>
      <c r="AC134" s="59">
        <v>23.667000000000002</v>
      </c>
      <c r="AD134" s="59">
        <v>11.656000000000001</v>
      </c>
      <c r="AE134" s="59">
        <v>73.709999999999994</v>
      </c>
      <c r="AF134" s="59">
        <v>12.701000000000001</v>
      </c>
      <c r="AG134" s="59">
        <v>44.747</v>
      </c>
      <c r="AH134" s="59">
        <v>10.7455</v>
      </c>
      <c r="AI134" s="59">
        <v>43.777999999999999</v>
      </c>
      <c r="AJ134" s="59">
        <v>45.716000000000001</v>
      </c>
      <c r="AK134" s="59">
        <v>18.184000000000001</v>
      </c>
      <c r="AL134" s="59">
        <v>19.084</v>
      </c>
      <c r="AM134" s="60">
        <v>34.594999999999999</v>
      </c>
    </row>
    <row r="135" spans="16:39" x14ac:dyDescent="0.25">
      <c r="P135" s="58">
        <v>0.13200000000000001</v>
      </c>
      <c r="Q135" s="59">
        <v>10.343999999999999</v>
      </c>
      <c r="R135" s="59">
        <v>28.196000000000002</v>
      </c>
      <c r="S135" s="59">
        <v>3.1480000000000001</v>
      </c>
      <c r="T135" s="59">
        <v>74.587999999999994</v>
      </c>
      <c r="U135" s="59">
        <v>4.0880000000000001</v>
      </c>
      <c r="V135" s="59">
        <v>19.916</v>
      </c>
      <c r="W135" s="59">
        <v>24.524000000000001</v>
      </c>
      <c r="X135" s="59">
        <v>21.756</v>
      </c>
      <c r="Y135" s="59">
        <v>20.852</v>
      </c>
      <c r="Z135" s="59">
        <v>36.408000000000001</v>
      </c>
      <c r="AA135" s="59">
        <v>5.2880000000000003</v>
      </c>
      <c r="AB135" s="59">
        <v>35.508000000000003</v>
      </c>
      <c r="AC135" s="59">
        <v>23.623999999999999</v>
      </c>
      <c r="AD135" s="59">
        <v>11.632</v>
      </c>
      <c r="AE135" s="59">
        <v>73.62</v>
      </c>
      <c r="AF135" s="59">
        <v>12.672000000000001</v>
      </c>
      <c r="AG135" s="59">
        <v>44.683999999999997</v>
      </c>
      <c r="AH135" s="59">
        <v>10.726000000000001</v>
      </c>
      <c r="AI135" s="59">
        <v>43.716000000000001</v>
      </c>
      <c r="AJ135" s="59">
        <v>45.652000000000001</v>
      </c>
      <c r="AK135" s="59">
        <v>18.148</v>
      </c>
      <c r="AL135" s="59">
        <v>19.047999999999998</v>
      </c>
      <c r="AM135" s="60">
        <v>34.54</v>
      </c>
    </row>
    <row r="136" spans="16:39" x14ac:dyDescent="0.25">
      <c r="P136" s="58">
        <v>0.13300000000000001</v>
      </c>
      <c r="Q136" s="59">
        <v>10.323499999999999</v>
      </c>
      <c r="R136" s="59">
        <v>28.149000000000001</v>
      </c>
      <c r="S136" s="59">
        <v>3.137</v>
      </c>
      <c r="T136" s="59">
        <v>74.497</v>
      </c>
      <c r="U136" s="59">
        <v>4.0720000000000001</v>
      </c>
      <c r="V136" s="59">
        <v>19.879000000000001</v>
      </c>
      <c r="W136" s="59">
        <v>24.481000000000002</v>
      </c>
      <c r="X136" s="59">
        <v>21.713999999999999</v>
      </c>
      <c r="Y136" s="59">
        <v>20.812999999999999</v>
      </c>
      <c r="Z136" s="59">
        <v>36.351999999999997</v>
      </c>
      <c r="AA136" s="59">
        <v>5.2720000000000002</v>
      </c>
      <c r="AB136" s="59">
        <v>35.451999999999998</v>
      </c>
      <c r="AC136" s="59">
        <v>23.581</v>
      </c>
      <c r="AD136" s="59">
        <v>11.608000000000001</v>
      </c>
      <c r="AE136" s="59">
        <v>73.53</v>
      </c>
      <c r="AF136" s="59">
        <v>12.643000000000001</v>
      </c>
      <c r="AG136" s="59">
        <v>44.621000000000002</v>
      </c>
      <c r="AH136" s="59">
        <v>10.7065</v>
      </c>
      <c r="AI136" s="59">
        <v>43.654000000000003</v>
      </c>
      <c r="AJ136" s="59">
        <v>45.588000000000001</v>
      </c>
      <c r="AK136" s="59">
        <v>18.111999999999998</v>
      </c>
      <c r="AL136" s="59">
        <v>19.012</v>
      </c>
      <c r="AM136" s="60">
        <v>34.484999999999999</v>
      </c>
    </row>
    <row r="137" spans="16:39" x14ac:dyDescent="0.25">
      <c r="P137" s="58">
        <v>0.13400000000000001</v>
      </c>
      <c r="Q137" s="59">
        <v>10.303000000000001</v>
      </c>
      <c r="R137" s="59">
        <v>28.102</v>
      </c>
      <c r="S137" s="59">
        <v>3.1259999999999999</v>
      </c>
      <c r="T137" s="59">
        <v>74.406000000000006</v>
      </c>
      <c r="U137" s="59">
        <v>4.056</v>
      </c>
      <c r="V137" s="59">
        <v>19.841999999999999</v>
      </c>
      <c r="W137" s="59">
        <v>24.437999999999999</v>
      </c>
      <c r="X137" s="59">
        <v>21.672000000000001</v>
      </c>
      <c r="Y137" s="59">
        <v>20.774000000000001</v>
      </c>
      <c r="Z137" s="59">
        <v>36.295999999999999</v>
      </c>
      <c r="AA137" s="59">
        <v>5.2560000000000002</v>
      </c>
      <c r="AB137" s="59">
        <v>35.396000000000001</v>
      </c>
      <c r="AC137" s="59">
        <v>23.538</v>
      </c>
      <c r="AD137" s="59">
        <v>11.584</v>
      </c>
      <c r="AE137" s="59">
        <v>73.44</v>
      </c>
      <c r="AF137" s="59">
        <v>12.614000000000001</v>
      </c>
      <c r="AG137" s="59">
        <v>44.558</v>
      </c>
      <c r="AH137" s="59">
        <v>10.686999999999999</v>
      </c>
      <c r="AI137" s="59">
        <v>43.591999999999999</v>
      </c>
      <c r="AJ137" s="59">
        <v>45.524000000000001</v>
      </c>
      <c r="AK137" s="59">
        <v>18.076000000000001</v>
      </c>
      <c r="AL137" s="59">
        <v>18.975999999999999</v>
      </c>
      <c r="AM137" s="60">
        <v>34.43</v>
      </c>
    </row>
    <row r="138" spans="16:39" x14ac:dyDescent="0.25">
      <c r="P138" s="58">
        <v>0.13500000000000001</v>
      </c>
      <c r="Q138" s="59">
        <v>10.282500000000001</v>
      </c>
      <c r="R138" s="59">
        <v>28.055</v>
      </c>
      <c r="S138" s="59">
        <v>3.1150000000000002</v>
      </c>
      <c r="T138" s="59">
        <v>74.314999999999998</v>
      </c>
      <c r="U138" s="59">
        <v>4.04</v>
      </c>
      <c r="V138" s="59">
        <v>19.805</v>
      </c>
      <c r="W138" s="59">
        <v>24.395</v>
      </c>
      <c r="X138" s="59">
        <v>21.63</v>
      </c>
      <c r="Y138" s="59">
        <v>20.734999999999999</v>
      </c>
      <c r="Z138" s="59">
        <v>36.24</v>
      </c>
      <c r="AA138" s="59">
        <v>5.24</v>
      </c>
      <c r="AB138" s="59">
        <v>35.340000000000003</v>
      </c>
      <c r="AC138" s="59">
        <v>23.495000000000001</v>
      </c>
      <c r="AD138" s="59">
        <v>11.56</v>
      </c>
      <c r="AE138" s="59">
        <v>73.349999999999994</v>
      </c>
      <c r="AF138" s="59">
        <v>12.585000000000001</v>
      </c>
      <c r="AG138" s="59">
        <v>44.494999999999997</v>
      </c>
      <c r="AH138" s="59">
        <v>10.6675</v>
      </c>
      <c r="AI138" s="59">
        <v>43.53</v>
      </c>
      <c r="AJ138" s="59">
        <v>45.46</v>
      </c>
      <c r="AK138" s="59">
        <v>18.04</v>
      </c>
      <c r="AL138" s="59">
        <v>18.940000000000001</v>
      </c>
      <c r="AM138" s="60">
        <v>34.375</v>
      </c>
    </row>
    <row r="139" spans="16:39" x14ac:dyDescent="0.25">
      <c r="P139" s="58">
        <v>0.13600000000000001</v>
      </c>
      <c r="Q139" s="59">
        <v>10.262</v>
      </c>
      <c r="R139" s="59">
        <v>28.007999999999999</v>
      </c>
      <c r="S139" s="59">
        <v>3.1040000000000001</v>
      </c>
      <c r="T139" s="59">
        <v>74.224000000000004</v>
      </c>
      <c r="U139" s="59">
        <v>4.024</v>
      </c>
      <c r="V139" s="59">
        <v>19.768000000000001</v>
      </c>
      <c r="W139" s="59">
        <v>24.352</v>
      </c>
      <c r="X139" s="59">
        <v>21.588000000000001</v>
      </c>
      <c r="Y139" s="59">
        <v>20.696000000000002</v>
      </c>
      <c r="Z139" s="59">
        <v>36.183999999999997</v>
      </c>
      <c r="AA139" s="59">
        <v>5.2240000000000002</v>
      </c>
      <c r="AB139" s="59">
        <v>35.283999999999999</v>
      </c>
      <c r="AC139" s="59">
        <v>23.452000000000002</v>
      </c>
      <c r="AD139" s="59">
        <v>11.536</v>
      </c>
      <c r="AE139" s="59">
        <v>73.260000000000005</v>
      </c>
      <c r="AF139" s="59">
        <v>12.555999999999999</v>
      </c>
      <c r="AG139" s="59">
        <v>44.432000000000002</v>
      </c>
      <c r="AH139" s="59">
        <v>10.648</v>
      </c>
      <c r="AI139" s="59">
        <v>43.468000000000004</v>
      </c>
      <c r="AJ139" s="59">
        <v>45.396000000000001</v>
      </c>
      <c r="AK139" s="59">
        <v>18.004000000000001</v>
      </c>
      <c r="AL139" s="59">
        <v>18.904</v>
      </c>
      <c r="AM139" s="60">
        <v>34.32</v>
      </c>
    </row>
    <row r="140" spans="16:39" x14ac:dyDescent="0.25">
      <c r="P140" s="58">
        <v>0.13700000000000001</v>
      </c>
      <c r="Q140" s="59">
        <v>10.2415</v>
      </c>
      <c r="R140" s="59">
        <v>27.960999999999999</v>
      </c>
      <c r="S140" s="59">
        <v>3.093</v>
      </c>
      <c r="T140" s="59">
        <v>74.132999999999996</v>
      </c>
      <c r="U140" s="59">
        <v>4.008</v>
      </c>
      <c r="V140" s="59">
        <v>19.731000000000002</v>
      </c>
      <c r="W140" s="59">
        <v>24.309000000000001</v>
      </c>
      <c r="X140" s="59">
        <v>21.545999999999999</v>
      </c>
      <c r="Y140" s="59">
        <v>20.657</v>
      </c>
      <c r="Z140" s="59">
        <v>36.128</v>
      </c>
      <c r="AA140" s="59">
        <v>5.2080000000000002</v>
      </c>
      <c r="AB140" s="59">
        <v>35.228000000000002</v>
      </c>
      <c r="AC140" s="59">
        <v>23.408999999999999</v>
      </c>
      <c r="AD140" s="59">
        <v>11.512</v>
      </c>
      <c r="AE140" s="59">
        <v>73.17</v>
      </c>
      <c r="AF140" s="59">
        <v>12.526999999999999</v>
      </c>
      <c r="AG140" s="59">
        <v>44.369</v>
      </c>
      <c r="AH140" s="59">
        <v>10.628500000000001</v>
      </c>
      <c r="AI140" s="59">
        <v>43.405999999999999</v>
      </c>
      <c r="AJ140" s="59">
        <v>45.332000000000001</v>
      </c>
      <c r="AK140" s="59">
        <v>17.968</v>
      </c>
      <c r="AL140" s="59">
        <v>18.867999999999999</v>
      </c>
      <c r="AM140" s="60">
        <v>34.265000000000001</v>
      </c>
    </row>
    <row r="141" spans="16:39" x14ac:dyDescent="0.25">
      <c r="P141" s="58">
        <v>0.13800000000000001</v>
      </c>
      <c r="Q141" s="59">
        <v>10.221</v>
      </c>
      <c r="R141" s="59">
        <v>27.914000000000001</v>
      </c>
      <c r="S141" s="59">
        <v>3.0819999999999999</v>
      </c>
      <c r="T141" s="59">
        <v>74.042000000000002</v>
      </c>
      <c r="U141" s="59">
        <v>3.992</v>
      </c>
      <c r="V141" s="59">
        <v>19.693999999999999</v>
      </c>
      <c r="W141" s="59">
        <v>24.265999999999998</v>
      </c>
      <c r="X141" s="59">
        <v>21.504000000000001</v>
      </c>
      <c r="Y141" s="59">
        <v>20.617999999999999</v>
      </c>
      <c r="Z141" s="59">
        <v>36.072000000000003</v>
      </c>
      <c r="AA141" s="59">
        <v>5.1920000000000002</v>
      </c>
      <c r="AB141" s="59">
        <v>35.171999999999997</v>
      </c>
      <c r="AC141" s="59">
        <v>23.366</v>
      </c>
      <c r="AD141" s="59">
        <v>11.488</v>
      </c>
      <c r="AE141" s="59">
        <v>73.08</v>
      </c>
      <c r="AF141" s="59">
        <v>12.497999999999999</v>
      </c>
      <c r="AG141" s="59">
        <v>44.305999999999997</v>
      </c>
      <c r="AH141" s="59">
        <v>10.609</v>
      </c>
      <c r="AI141" s="59">
        <v>43.344000000000001</v>
      </c>
      <c r="AJ141" s="59">
        <v>45.268000000000001</v>
      </c>
      <c r="AK141" s="59">
        <v>17.931999999999999</v>
      </c>
      <c r="AL141" s="59">
        <v>18.832000000000001</v>
      </c>
      <c r="AM141" s="60">
        <v>34.21</v>
      </c>
    </row>
    <row r="142" spans="16:39" x14ac:dyDescent="0.25">
      <c r="P142" s="58">
        <v>0.13900000000000001</v>
      </c>
      <c r="Q142" s="59">
        <v>10.2005</v>
      </c>
      <c r="R142" s="59">
        <v>27.867000000000001</v>
      </c>
      <c r="S142" s="59">
        <v>3.0710000000000002</v>
      </c>
      <c r="T142" s="59">
        <v>73.950999999999993</v>
      </c>
      <c r="U142" s="59">
        <v>3.976</v>
      </c>
      <c r="V142" s="59">
        <v>19.657</v>
      </c>
      <c r="W142" s="59">
        <v>24.222999999999999</v>
      </c>
      <c r="X142" s="59">
        <v>21.462</v>
      </c>
      <c r="Y142" s="59">
        <v>20.579000000000001</v>
      </c>
      <c r="Z142" s="59">
        <v>36.015999999999998</v>
      </c>
      <c r="AA142" s="59">
        <v>5.1760000000000002</v>
      </c>
      <c r="AB142" s="59">
        <v>35.116</v>
      </c>
      <c r="AC142" s="59">
        <v>23.323</v>
      </c>
      <c r="AD142" s="59">
        <v>11.464</v>
      </c>
      <c r="AE142" s="59">
        <v>72.989999999999995</v>
      </c>
      <c r="AF142" s="59">
        <v>12.468999999999999</v>
      </c>
      <c r="AG142" s="59">
        <v>44.243000000000002</v>
      </c>
      <c r="AH142" s="59">
        <v>10.589499999999999</v>
      </c>
      <c r="AI142" s="59">
        <v>43.281999999999996</v>
      </c>
      <c r="AJ142" s="59">
        <v>45.204000000000001</v>
      </c>
      <c r="AK142" s="59">
        <v>17.896000000000001</v>
      </c>
      <c r="AL142" s="59">
        <v>18.795999999999999</v>
      </c>
      <c r="AM142" s="60">
        <v>34.155000000000001</v>
      </c>
    </row>
    <row r="143" spans="16:39" x14ac:dyDescent="0.25">
      <c r="P143" s="58">
        <v>0.14000000000000001</v>
      </c>
      <c r="Q143" s="59">
        <v>10.18</v>
      </c>
      <c r="R143" s="59">
        <v>27.82</v>
      </c>
      <c r="S143" s="59">
        <v>3.06</v>
      </c>
      <c r="T143" s="59">
        <v>73.86</v>
      </c>
      <c r="U143" s="59">
        <v>3.96</v>
      </c>
      <c r="V143" s="59">
        <v>19.62</v>
      </c>
      <c r="W143" s="59">
        <v>24.18</v>
      </c>
      <c r="X143" s="59">
        <v>21.42</v>
      </c>
      <c r="Y143" s="59">
        <v>20.54</v>
      </c>
      <c r="Z143" s="59">
        <v>35.96</v>
      </c>
      <c r="AA143" s="59">
        <v>5.16</v>
      </c>
      <c r="AB143" s="59">
        <v>35.06</v>
      </c>
      <c r="AC143" s="59">
        <v>23.28</v>
      </c>
      <c r="AD143" s="59">
        <v>11.44</v>
      </c>
      <c r="AE143" s="59">
        <v>72.900000000000006</v>
      </c>
      <c r="AF143" s="59">
        <v>12.44</v>
      </c>
      <c r="AG143" s="59">
        <v>44.18</v>
      </c>
      <c r="AH143" s="59">
        <v>10.57</v>
      </c>
      <c r="AI143" s="59">
        <v>43.22</v>
      </c>
      <c r="AJ143" s="59">
        <v>45.14</v>
      </c>
      <c r="AK143" s="59">
        <v>17.86</v>
      </c>
      <c r="AL143" s="59">
        <v>18.760000000000002</v>
      </c>
      <c r="AM143" s="60">
        <v>34.1</v>
      </c>
    </row>
    <row r="144" spans="16:39" x14ac:dyDescent="0.25">
      <c r="P144" s="58">
        <v>0.14099999999999999</v>
      </c>
      <c r="Q144" s="59">
        <v>10.1595</v>
      </c>
      <c r="R144" s="59">
        <v>27.773</v>
      </c>
      <c r="S144" s="59">
        <v>3.0489999999999999</v>
      </c>
      <c r="T144" s="59">
        <v>73.769000000000005</v>
      </c>
      <c r="U144" s="59">
        <v>3.944</v>
      </c>
      <c r="V144" s="59">
        <v>19.582999999999998</v>
      </c>
      <c r="W144" s="59">
        <v>24.137</v>
      </c>
      <c r="X144" s="59">
        <v>21.378</v>
      </c>
      <c r="Y144" s="59">
        <v>20.501000000000001</v>
      </c>
      <c r="Z144" s="59">
        <v>35.904000000000003</v>
      </c>
      <c r="AA144" s="59">
        <v>5.1440000000000001</v>
      </c>
      <c r="AB144" s="59">
        <v>35.003999999999998</v>
      </c>
      <c r="AC144" s="59">
        <v>23.236999999999998</v>
      </c>
      <c r="AD144" s="59">
        <v>11.416</v>
      </c>
      <c r="AE144" s="59">
        <v>72.81</v>
      </c>
      <c r="AF144" s="59">
        <v>12.411</v>
      </c>
      <c r="AG144" s="59">
        <v>44.116999999999997</v>
      </c>
      <c r="AH144" s="59">
        <v>10.5505</v>
      </c>
      <c r="AI144" s="59">
        <v>43.158000000000001</v>
      </c>
      <c r="AJ144" s="59">
        <v>45.076000000000001</v>
      </c>
      <c r="AK144" s="59">
        <v>17.824000000000002</v>
      </c>
      <c r="AL144" s="59">
        <v>18.724</v>
      </c>
      <c r="AM144" s="60">
        <v>34.045000000000002</v>
      </c>
    </row>
    <row r="145" spans="16:39" x14ac:dyDescent="0.25">
      <c r="P145" s="58">
        <v>0.14199999999999999</v>
      </c>
      <c r="Q145" s="59">
        <v>10.138999999999999</v>
      </c>
      <c r="R145" s="59">
        <v>27.725999999999999</v>
      </c>
      <c r="S145" s="59">
        <v>3.0379999999999998</v>
      </c>
      <c r="T145" s="59">
        <v>73.677999999999997</v>
      </c>
      <c r="U145" s="59">
        <v>3.9279999999999999</v>
      </c>
      <c r="V145" s="59">
        <v>19.545999999999999</v>
      </c>
      <c r="W145" s="59">
        <v>24.094000000000001</v>
      </c>
      <c r="X145" s="59">
        <v>21.335999999999999</v>
      </c>
      <c r="Y145" s="59">
        <v>20.462</v>
      </c>
      <c r="Z145" s="59">
        <v>35.847999999999999</v>
      </c>
      <c r="AA145" s="59">
        <v>5.1280000000000001</v>
      </c>
      <c r="AB145" s="59">
        <v>34.948</v>
      </c>
      <c r="AC145" s="59">
        <v>23.193999999999999</v>
      </c>
      <c r="AD145" s="59">
        <v>11.391999999999999</v>
      </c>
      <c r="AE145" s="59">
        <v>72.72</v>
      </c>
      <c r="AF145" s="59">
        <v>12.382</v>
      </c>
      <c r="AG145" s="59">
        <v>44.054000000000002</v>
      </c>
      <c r="AH145" s="59">
        <v>10.531000000000001</v>
      </c>
      <c r="AI145" s="59">
        <v>43.095999999999997</v>
      </c>
      <c r="AJ145" s="59">
        <v>45.012</v>
      </c>
      <c r="AK145" s="59">
        <v>17.788</v>
      </c>
      <c r="AL145" s="59">
        <v>18.687999999999999</v>
      </c>
      <c r="AM145" s="60">
        <v>33.99</v>
      </c>
    </row>
    <row r="146" spans="16:39" x14ac:dyDescent="0.25">
      <c r="P146" s="58">
        <v>0.14299999999999999</v>
      </c>
      <c r="Q146" s="59">
        <v>10.118499999999999</v>
      </c>
      <c r="R146" s="59">
        <v>27.678999999999998</v>
      </c>
      <c r="S146" s="59">
        <v>3.0270000000000001</v>
      </c>
      <c r="T146" s="59">
        <v>73.587000000000003</v>
      </c>
      <c r="U146" s="59">
        <v>3.9119999999999999</v>
      </c>
      <c r="V146" s="59">
        <v>19.509</v>
      </c>
      <c r="W146" s="59">
        <v>24.050999999999998</v>
      </c>
      <c r="X146" s="59">
        <v>21.294</v>
      </c>
      <c r="Y146" s="59">
        <v>20.422999999999998</v>
      </c>
      <c r="Z146" s="59">
        <v>35.792000000000002</v>
      </c>
      <c r="AA146" s="59">
        <v>5.1120000000000001</v>
      </c>
      <c r="AB146" s="59">
        <v>34.892000000000003</v>
      </c>
      <c r="AC146" s="59">
        <v>23.151</v>
      </c>
      <c r="AD146" s="59">
        <v>11.368</v>
      </c>
      <c r="AE146" s="59">
        <v>72.63</v>
      </c>
      <c r="AF146" s="59">
        <v>12.353</v>
      </c>
      <c r="AG146" s="59">
        <v>43.991</v>
      </c>
      <c r="AH146" s="59">
        <v>10.5115</v>
      </c>
      <c r="AI146" s="59">
        <v>43.033999999999999</v>
      </c>
      <c r="AJ146" s="59">
        <v>44.948</v>
      </c>
      <c r="AK146" s="59">
        <v>17.751999999999999</v>
      </c>
      <c r="AL146" s="59">
        <v>18.652000000000001</v>
      </c>
      <c r="AM146" s="60">
        <v>33.935000000000002</v>
      </c>
    </row>
    <row r="147" spans="16:39" x14ac:dyDescent="0.25">
      <c r="P147" s="58">
        <v>0.14399999999999999</v>
      </c>
      <c r="Q147" s="59">
        <v>10.098000000000001</v>
      </c>
      <c r="R147" s="59">
        <v>27.632000000000001</v>
      </c>
      <c r="S147" s="59">
        <v>3.016</v>
      </c>
      <c r="T147" s="59">
        <v>73.495999999999995</v>
      </c>
      <c r="U147" s="59">
        <v>3.8959999999999999</v>
      </c>
      <c r="V147" s="59">
        <v>19.472000000000001</v>
      </c>
      <c r="W147" s="59">
        <v>24.007999999999999</v>
      </c>
      <c r="X147" s="59">
        <v>21.251999999999999</v>
      </c>
      <c r="Y147" s="59">
        <v>20.384</v>
      </c>
      <c r="Z147" s="59">
        <v>35.735999999999997</v>
      </c>
      <c r="AA147" s="59">
        <v>5.0960000000000001</v>
      </c>
      <c r="AB147" s="59">
        <v>34.835999999999999</v>
      </c>
      <c r="AC147" s="59">
        <v>23.108000000000001</v>
      </c>
      <c r="AD147" s="59">
        <v>11.343999999999999</v>
      </c>
      <c r="AE147" s="59">
        <v>72.540000000000006</v>
      </c>
      <c r="AF147" s="59">
        <v>12.324</v>
      </c>
      <c r="AG147" s="59">
        <v>43.927999999999997</v>
      </c>
      <c r="AH147" s="59">
        <v>10.492000000000001</v>
      </c>
      <c r="AI147" s="59">
        <v>42.972000000000001</v>
      </c>
      <c r="AJ147" s="59">
        <v>44.884</v>
      </c>
      <c r="AK147" s="59">
        <v>17.716000000000001</v>
      </c>
      <c r="AL147" s="59">
        <v>18.616</v>
      </c>
      <c r="AM147" s="60">
        <v>33.880000000000003</v>
      </c>
    </row>
    <row r="148" spans="16:39" x14ac:dyDescent="0.25">
      <c r="P148" s="58">
        <v>0.14499999999999999</v>
      </c>
      <c r="Q148" s="59">
        <v>10.077500000000001</v>
      </c>
      <c r="R148" s="59">
        <v>27.585000000000001</v>
      </c>
      <c r="S148" s="59">
        <v>3.0049999999999999</v>
      </c>
      <c r="T148" s="59">
        <v>73.405000000000001</v>
      </c>
      <c r="U148" s="59">
        <v>3.88</v>
      </c>
      <c r="V148" s="59">
        <v>19.434999999999999</v>
      </c>
      <c r="W148" s="59">
        <v>23.965</v>
      </c>
      <c r="X148" s="59">
        <v>21.21</v>
      </c>
      <c r="Y148" s="59">
        <v>20.344999999999999</v>
      </c>
      <c r="Z148" s="59">
        <v>35.68</v>
      </c>
      <c r="AA148" s="59">
        <v>5.08</v>
      </c>
      <c r="AB148" s="59">
        <v>34.78</v>
      </c>
      <c r="AC148" s="59">
        <v>23.065000000000001</v>
      </c>
      <c r="AD148" s="59">
        <v>11.32</v>
      </c>
      <c r="AE148" s="59">
        <v>72.45</v>
      </c>
      <c r="AF148" s="59">
        <v>12.295</v>
      </c>
      <c r="AG148" s="59">
        <v>43.865000000000002</v>
      </c>
      <c r="AH148" s="59">
        <v>10.4725</v>
      </c>
      <c r="AI148" s="59">
        <v>42.91</v>
      </c>
      <c r="AJ148" s="59">
        <v>44.82</v>
      </c>
      <c r="AK148" s="59">
        <v>17.68</v>
      </c>
      <c r="AL148" s="59">
        <v>18.579999999999998</v>
      </c>
      <c r="AM148" s="60">
        <v>33.825000000000003</v>
      </c>
    </row>
    <row r="149" spans="16:39" x14ac:dyDescent="0.25">
      <c r="P149" s="58">
        <v>0.14599999999999999</v>
      </c>
      <c r="Q149" s="59">
        <v>10.057</v>
      </c>
      <c r="R149" s="59">
        <v>27.538</v>
      </c>
      <c r="S149" s="59">
        <v>2.9940000000000002</v>
      </c>
      <c r="T149" s="59">
        <v>73.313999999999993</v>
      </c>
      <c r="U149" s="59">
        <v>3.8639999999999999</v>
      </c>
      <c r="V149" s="59">
        <v>19.398</v>
      </c>
      <c r="W149" s="59">
        <v>23.922000000000001</v>
      </c>
      <c r="X149" s="59">
        <v>21.167999999999999</v>
      </c>
      <c r="Y149" s="59">
        <v>20.306000000000001</v>
      </c>
      <c r="Z149" s="59">
        <v>35.624000000000002</v>
      </c>
      <c r="AA149" s="59">
        <v>5.0640000000000001</v>
      </c>
      <c r="AB149" s="59">
        <v>34.723999999999997</v>
      </c>
      <c r="AC149" s="59">
        <v>23.021999999999998</v>
      </c>
      <c r="AD149" s="59">
        <v>11.295999999999999</v>
      </c>
      <c r="AE149" s="59">
        <v>72.36</v>
      </c>
      <c r="AF149" s="59">
        <v>12.266</v>
      </c>
      <c r="AG149" s="59">
        <v>43.802</v>
      </c>
      <c r="AH149" s="59">
        <v>10.452999999999999</v>
      </c>
      <c r="AI149" s="59">
        <v>42.847999999999999</v>
      </c>
      <c r="AJ149" s="59">
        <v>44.756</v>
      </c>
      <c r="AK149" s="59">
        <v>17.643999999999998</v>
      </c>
      <c r="AL149" s="59">
        <v>18.544</v>
      </c>
      <c r="AM149" s="60">
        <v>33.770000000000003</v>
      </c>
    </row>
    <row r="150" spans="16:39" x14ac:dyDescent="0.25">
      <c r="P150" s="58">
        <v>0.14699999999999999</v>
      </c>
      <c r="Q150" s="59">
        <v>10.0365</v>
      </c>
      <c r="R150" s="59">
        <v>27.491</v>
      </c>
      <c r="S150" s="59">
        <v>2.9830000000000001</v>
      </c>
      <c r="T150" s="59">
        <v>73.222999999999999</v>
      </c>
      <c r="U150" s="59">
        <v>3.8479999999999999</v>
      </c>
      <c r="V150" s="59">
        <v>19.361000000000001</v>
      </c>
      <c r="W150" s="59">
        <v>23.879000000000001</v>
      </c>
      <c r="X150" s="59">
        <v>21.126000000000001</v>
      </c>
      <c r="Y150" s="59">
        <v>20.266999999999999</v>
      </c>
      <c r="Z150" s="59">
        <v>35.567999999999998</v>
      </c>
      <c r="AA150" s="59">
        <v>5.048</v>
      </c>
      <c r="AB150" s="59">
        <v>34.667999999999999</v>
      </c>
      <c r="AC150" s="59">
        <v>22.978999999999999</v>
      </c>
      <c r="AD150" s="59">
        <v>11.272</v>
      </c>
      <c r="AE150" s="59">
        <v>72.27</v>
      </c>
      <c r="AF150" s="59">
        <v>12.237</v>
      </c>
      <c r="AG150" s="59">
        <v>43.738999999999997</v>
      </c>
      <c r="AH150" s="59">
        <v>10.4335</v>
      </c>
      <c r="AI150" s="59">
        <v>42.786000000000001</v>
      </c>
      <c r="AJ150" s="59">
        <v>44.692</v>
      </c>
      <c r="AK150" s="59">
        <v>17.608000000000001</v>
      </c>
      <c r="AL150" s="59">
        <v>18.507999999999999</v>
      </c>
      <c r="AM150" s="60">
        <v>33.715000000000003</v>
      </c>
    </row>
    <row r="151" spans="16:39" x14ac:dyDescent="0.25">
      <c r="P151" s="58">
        <v>0.14799999999999999</v>
      </c>
      <c r="Q151" s="59">
        <v>10.016</v>
      </c>
      <c r="R151" s="59">
        <v>27.443999999999999</v>
      </c>
      <c r="S151" s="59">
        <v>2.972</v>
      </c>
      <c r="T151" s="59">
        <v>73.132000000000005</v>
      </c>
      <c r="U151" s="59">
        <v>3.8319999999999999</v>
      </c>
      <c r="V151" s="59">
        <v>19.324000000000002</v>
      </c>
      <c r="W151" s="59">
        <v>23.835999999999999</v>
      </c>
      <c r="X151" s="59">
        <v>21.084</v>
      </c>
      <c r="Y151" s="59">
        <v>20.228000000000002</v>
      </c>
      <c r="Z151" s="59">
        <v>35.512</v>
      </c>
      <c r="AA151" s="59">
        <v>5.032</v>
      </c>
      <c r="AB151" s="59">
        <v>34.612000000000002</v>
      </c>
      <c r="AC151" s="59">
        <v>22.936</v>
      </c>
      <c r="AD151" s="59">
        <v>11.247999999999999</v>
      </c>
      <c r="AE151" s="59">
        <v>72.180000000000007</v>
      </c>
      <c r="AF151" s="59">
        <v>12.208</v>
      </c>
      <c r="AG151" s="59">
        <v>43.676000000000002</v>
      </c>
      <c r="AH151" s="59">
        <v>10.414</v>
      </c>
      <c r="AI151" s="59">
        <v>42.723999999999997</v>
      </c>
      <c r="AJ151" s="59">
        <v>44.628</v>
      </c>
      <c r="AK151" s="59">
        <v>17.571999999999999</v>
      </c>
      <c r="AL151" s="59">
        <v>18.472000000000001</v>
      </c>
      <c r="AM151" s="60">
        <v>33.659999999999997</v>
      </c>
    </row>
    <row r="152" spans="16:39" x14ac:dyDescent="0.25">
      <c r="P152" s="58">
        <v>0.14899999999999999</v>
      </c>
      <c r="Q152" s="59">
        <v>9.9954999999999998</v>
      </c>
      <c r="R152" s="59">
        <v>27.396999999999998</v>
      </c>
      <c r="S152" s="59">
        <v>2.9609999999999999</v>
      </c>
      <c r="T152" s="59">
        <v>73.040999999999997</v>
      </c>
      <c r="U152" s="59">
        <v>3.8159999999999998</v>
      </c>
      <c r="V152" s="59">
        <v>19.286999999999999</v>
      </c>
      <c r="W152" s="59">
        <v>23.792999999999999</v>
      </c>
      <c r="X152" s="59">
        <v>21.042000000000002</v>
      </c>
      <c r="Y152" s="59">
        <v>20.189</v>
      </c>
      <c r="Z152" s="59">
        <v>35.456000000000003</v>
      </c>
      <c r="AA152" s="59">
        <v>5.016</v>
      </c>
      <c r="AB152" s="59">
        <v>34.555999999999997</v>
      </c>
      <c r="AC152" s="59">
        <v>22.893000000000001</v>
      </c>
      <c r="AD152" s="59">
        <v>11.224</v>
      </c>
      <c r="AE152" s="59">
        <v>72.09</v>
      </c>
      <c r="AF152" s="59">
        <v>12.179</v>
      </c>
      <c r="AG152" s="59">
        <v>43.613</v>
      </c>
      <c r="AH152" s="59">
        <v>10.394500000000001</v>
      </c>
      <c r="AI152" s="59">
        <v>42.661999999999999</v>
      </c>
      <c r="AJ152" s="59">
        <v>44.564</v>
      </c>
      <c r="AK152" s="59">
        <v>17.536000000000001</v>
      </c>
      <c r="AL152" s="59">
        <v>18.436</v>
      </c>
      <c r="AM152" s="60">
        <v>33.604999999999997</v>
      </c>
    </row>
    <row r="153" spans="16:39" x14ac:dyDescent="0.25">
      <c r="P153" s="58">
        <v>0.15</v>
      </c>
      <c r="Q153" s="59">
        <v>9.9749999999999996</v>
      </c>
      <c r="R153" s="59">
        <v>27.35</v>
      </c>
      <c r="S153" s="59">
        <v>2.95</v>
      </c>
      <c r="T153" s="59">
        <v>72.95</v>
      </c>
      <c r="U153" s="59">
        <v>3.8</v>
      </c>
      <c r="V153" s="59">
        <v>19.25</v>
      </c>
      <c r="W153" s="59">
        <v>23.75</v>
      </c>
      <c r="X153" s="59">
        <v>21</v>
      </c>
      <c r="Y153" s="59">
        <v>20.149999999999999</v>
      </c>
      <c r="Z153" s="59">
        <v>35.4</v>
      </c>
      <c r="AA153" s="59">
        <v>5</v>
      </c>
      <c r="AB153" s="59">
        <v>34.5</v>
      </c>
      <c r="AC153" s="59">
        <v>22.85</v>
      </c>
      <c r="AD153" s="59">
        <v>11.2</v>
      </c>
      <c r="AE153" s="59">
        <v>72</v>
      </c>
      <c r="AF153" s="59">
        <v>12.15</v>
      </c>
      <c r="AG153" s="59">
        <v>43.55</v>
      </c>
      <c r="AH153" s="59">
        <v>10.375</v>
      </c>
      <c r="AI153" s="59">
        <v>42.6</v>
      </c>
      <c r="AJ153" s="59">
        <v>44.5</v>
      </c>
      <c r="AK153" s="59">
        <v>17.5</v>
      </c>
      <c r="AL153" s="59">
        <v>18.399999999999999</v>
      </c>
      <c r="AM153" s="60">
        <v>33.549999999999997</v>
      </c>
    </row>
    <row r="154" spans="16:39" x14ac:dyDescent="0.25">
      <c r="P154" s="58">
        <v>0.151</v>
      </c>
      <c r="Q154" s="59">
        <v>9.9544999999999995</v>
      </c>
      <c r="R154" s="59">
        <v>27.303000000000001</v>
      </c>
      <c r="S154" s="59">
        <v>2.9390000000000001</v>
      </c>
      <c r="T154" s="59">
        <v>72.858999999999995</v>
      </c>
      <c r="U154" s="59">
        <v>3.7839999999999998</v>
      </c>
      <c r="V154" s="59">
        <v>19.213000000000001</v>
      </c>
      <c r="W154" s="59">
        <v>23.707000000000001</v>
      </c>
      <c r="X154" s="59">
        <v>20.957999999999998</v>
      </c>
      <c r="Y154" s="59">
        <v>20.111000000000001</v>
      </c>
      <c r="Z154" s="59">
        <v>35.344000000000001</v>
      </c>
      <c r="AA154" s="59">
        <v>4.984</v>
      </c>
      <c r="AB154" s="59">
        <v>34.444000000000003</v>
      </c>
      <c r="AC154" s="59">
        <v>22.806999999999999</v>
      </c>
      <c r="AD154" s="59">
        <v>11.176</v>
      </c>
      <c r="AE154" s="59">
        <v>71.91</v>
      </c>
      <c r="AF154" s="59">
        <v>12.121</v>
      </c>
      <c r="AG154" s="59">
        <v>43.487000000000002</v>
      </c>
      <c r="AH154" s="59">
        <v>10.355499999999999</v>
      </c>
      <c r="AI154" s="59">
        <v>42.537999999999997</v>
      </c>
      <c r="AJ154" s="59">
        <v>44.436</v>
      </c>
      <c r="AK154" s="59">
        <v>17.463999999999999</v>
      </c>
      <c r="AL154" s="59">
        <v>18.364000000000001</v>
      </c>
      <c r="AM154" s="60">
        <v>33.494999999999997</v>
      </c>
    </row>
    <row r="155" spans="16:39" x14ac:dyDescent="0.25">
      <c r="P155" s="58">
        <v>0.152</v>
      </c>
      <c r="Q155" s="59">
        <v>9.9339999999999993</v>
      </c>
      <c r="R155" s="59">
        <v>27.256</v>
      </c>
      <c r="S155" s="59">
        <v>2.9279999999999999</v>
      </c>
      <c r="T155" s="59">
        <v>72.768000000000001</v>
      </c>
      <c r="U155" s="59">
        <v>3.7679999999999998</v>
      </c>
      <c r="V155" s="59">
        <v>19.175999999999998</v>
      </c>
      <c r="W155" s="59">
        <v>23.664000000000001</v>
      </c>
      <c r="X155" s="59">
        <v>20.916</v>
      </c>
      <c r="Y155" s="59">
        <v>20.071999999999999</v>
      </c>
      <c r="Z155" s="59">
        <v>35.287999999999997</v>
      </c>
      <c r="AA155" s="59">
        <v>4.968</v>
      </c>
      <c r="AB155" s="59">
        <v>34.387999999999998</v>
      </c>
      <c r="AC155" s="59">
        <v>22.763999999999999</v>
      </c>
      <c r="AD155" s="59">
        <v>11.151999999999999</v>
      </c>
      <c r="AE155" s="59">
        <v>71.819999999999993</v>
      </c>
      <c r="AF155" s="59">
        <v>12.092000000000001</v>
      </c>
      <c r="AG155" s="59">
        <v>43.423999999999999</v>
      </c>
      <c r="AH155" s="59">
        <v>10.336</v>
      </c>
      <c r="AI155" s="59">
        <v>42.475999999999999</v>
      </c>
      <c r="AJ155" s="59">
        <v>44.372</v>
      </c>
      <c r="AK155" s="59">
        <v>17.428000000000001</v>
      </c>
      <c r="AL155" s="59">
        <v>18.327999999999999</v>
      </c>
      <c r="AM155" s="60">
        <v>33.44</v>
      </c>
    </row>
    <row r="156" spans="16:39" x14ac:dyDescent="0.25">
      <c r="P156" s="58">
        <v>0.153</v>
      </c>
      <c r="Q156" s="59">
        <v>9.9135000000000009</v>
      </c>
      <c r="R156" s="59">
        <v>27.209</v>
      </c>
      <c r="S156" s="59">
        <v>2.9169999999999998</v>
      </c>
      <c r="T156" s="59">
        <v>72.677000000000007</v>
      </c>
      <c r="U156" s="59">
        <v>3.7519999999999998</v>
      </c>
      <c r="V156" s="59">
        <v>19.138999999999999</v>
      </c>
      <c r="W156" s="59">
        <v>23.620999999999999</v>
      </c>
      <c r="X156" s="59">
        <v>20.873999999999999</v>
      </c>
      <c r="Y156" s="59">
        <v>20.033000000000001</v>
      </c>
      <c r="Z156" s="59">
        <v>35.231999999999999</v>
      </c>
      <c r="AA156" s="59">
        <v>4.952</v>
      </c>
      <c r="AB156" s="59">
        <v>34.332000000000001</v>
      </c>
      <c r="AC156" s="59">
        <v>22.721</v>
      </c>
      <c r="AD156" s="59">
        <v>11.128</v>
      </c>
      <c r="AE156" s="59">
        <v>71.73</v>
      </c>
      <c r="AF156" s="59">
        <v>12.063000000000001</v>
      </c>
      <c r="AG156" s="59">
        <v>43.360999999999997</v>
      </c>
      <c r="AH156" s="59">
        <v>10.3165</v>
      </c>
      <c r="AI156" s="59">
        <v>42.414000000000001</v>
      </c>
      <c r="AJ156" s="59">
        <v>44.308</v>
      </c>
      <c r="AK156" s="59">
        <v>17.391999999999999</v>
      </c>
      <c r="AL156" s="59">
        <v>18.292000000000002</v>
      </c>
      <c r="AM156" s="60">
        <v>33.384999999999998</v>
      </c>
    </row>
    <row r="157" spans="16:39" x14ac:dyDescent="0.25">
      <c r="P157" s="58">
        <v>0.154</v>
      </c>
      <c r="Q157" s="59">
        <v>9.8930000000000007</v>
      </c>
      <c r="R157" s="59">
        <v>27.161999999999999</v>
      </c>
      <c r="S157" s="59">
        <v>2.9060000000000001</v>
      </c>
      <c r="T157" s="59">
        <v>72.585999999999999</v>
      </c>
      <c r="U157" s="59">
        <v>3.7360000000000002</v>
      </c>
      <c r="V157" s="59">
        <v>19.102</v>
      </c>
      <c r="W157" s="59">
        <v>23.577999999999999</v>
      </c>
      <c r="X157" s="59">
        <v>20.832000000000001</v>
      </c>
      <c r="Y157" s="59">
        <v>19.994</v>
      </c>
      <c r="Z157" s="59">
        <v>35.176000000000002</v>
      </c>
      <c r="AA157" s="59">
        <v>4.9359999999999999</v>
      </c>
      <c r="AB157" s="59">
        <v>34.276000000000003</v>
      </c>
      <c r="AC157" s="59">
        <v>22.678000000000001</v>
      </c>
      <c r="AD157" s="59">
        <v>11.103999999999999</v>
      </c>
      <c r="AE157" s="59">
        <v>71.64</v>
      </c>
      <c r="AF157" s="59">
        <v>12.034000000000001</v>
      </c>
      <c r="AG157" s="59">
        <v>43.298000000000002</v>
      </c>
      <c r="AH157" s="59">
        <v>10.297000000000001</v>
      </c>
      <c r="AI157" s="59">
        <v>42.351999999999997</v>
      </c>
      <c r="AJ157" s="59">
        <v>44.244</v>
      </c>
      <c r="AK157" s="59">
        <v>17.356000000000002</v>
      </c>
      <c r="AL157" s="59">
        <v>18.256</v>
      </c>
      <c r="AM157" s="60">
        <v>33.33</v>
      </c>
    </row>
    <row r="158" spans="16:39" x14ac:dyDescent="0.25">
      <c r="P158" s="58">
        <v>0.155</v>
      </c>
      <c r="Q158" s="59">
        <v>9.8725000000000005</v>
      </c>
      <c r="R158" s="59">
        <v>27.114999999999998</v>
      </c>
      <c r="S158" s="59">
        <v>2.895</v>
      </c>
      <c r="T158" s="59">
        <v>72.495000000000005</v>
      </c>
      <c r="U158" s="59">
        <v>3.72</v>
      </c>
      <c r="V158" s="59">
        <v>19.065000000000001</v>
      </c>
      <c r="W158" s="59">
        <v>23.535</v>
      </c>
      <c r="X158" s="59">
        <v>20.79</v>
      </c>
      <c r="Y158" s="59">
        <v>19.954999999999998</v>
      </c>
      <c r="Z158" s="59">
        <v>35.119999999999997</v>
      </c>
      <c r="AA158" s="59">
        <v>4.92</v>
      </c>
      <c r="AB158" s="59">
        <v>34.22</v>
      </c>
      <c r="AC158" s="59">
        <v>22.635000000000002</v>
      </c>
      <c r="AD158" s="59">
        <v>11.08</v>
      </c>
      <c r="AE158" s="59">
        <v>71.55</v>
      </c>
      <c r="AF158" s="59">
        <v>12.005000000000001</v>
      </c>
      <c r="AG158" s="59">
        <v>43.234999999999999</v>
      </c>
      <c r="AH158" s="59">
        <v>10.2775</v>
      </c>
      <c r="AI158" s="59">
        <v>42.29</v>
      </c>
      <c r="AJ158" s="59">
        <v>44.18</v>
      </c>
      <c r="AK158" s="59">
        <v>17.32</v>
      </c>
      <c r="AL158" s="59">
        <v>18.22</v>
      </c>
      <c r="AM158" s="60">
        <v>33.274999999999999</v>
      </c>
    </row>
    <row r="159" spans="16:39" x14ac:dyDescent="0.25">
      <c r="P159" s="58">
        <v>0.156</v>
      </c>
      <c r="Q159" s="59">
        <v>9.8520000000000003</v>
      </c>
      <c r="R159" s="59">
        <v>27.068000000000001</v>
      </c>
      <c r="S159" s="59">
        <v>2.8839999999999999</v>
      </c>
      <c r="T159" s="59">
        <v>72.403999999999996</v>
      </c>
      <c r="U159" s="59">
        <v>3.7040000000000002</v>
      </c>
      <c r="V159" s="59">
        <v>19.027999999999999</v>
      </c>
      <c r="W159" s="59">
        <v>23.492000000000001</v>
      </c>
      <c r="X159" s="59">
        <v>20.748000000000001</v>
      </c>
      <c r="Y159" s="59">
        <v>19.916</v>
      </c>
      <c r="Z159" s="59">
        <v>35.064</v>
      </c>
      <c r="AA159" s="59">
        <v>4.9039999999999999</v>
      </c>
      <c r="AB159" s="59">
        <v>34.164000000000001</v>
      </c>
      <c r="AC159" s="59">
        <v>22.591999999999999</v>
      </c>
      <c r="AD159" s="59">
        <v>11.055999999999999</v>
      </c>
      <c r="AE159" s="59">
        <v>71.459999999999994</v>
      </c>
      <c r="AF159" s="59">
        <v>11.976000000000001</v>
      </c>
      <c r="AG159" s="59">
        <v>43.171999999999997</v>
      </c>
      <c r="AH159" s="59">
        <v>10.257999999999999</v>
      </c>
      <c r="AI159" s="59">
        <v>42.228000000000002</v>
      </c>
      <c r="AJ159" s="59">
        <v>44.116</v>
      </c>
      <c r="AK159" s="59">
        <v>17.283999999999999</v>
      </c>
      <c r="AL159" s="59">
        <v>18.184000000000001</v>
      </c>
      <c r="AM159" s="60">
        <v>33.22</v>
      </c>
    </row>
    <row r="160" spans="16:39" x14ac:dyDescent="0.25">
      <c r="P160" s="58">
        <v>0.157</v>
      </c>
      <c r="Q160" s="59">
        <v>9.8315000000000001</v>
      </c>
      <c r="R160" s="59">
        <v>27.021000000000001</v>
      </c>
      <c r="S160" s="59">
        <v>2.8730000000000002</v>
      </c>
      <c r="T160" s="59">
        <v>72.313000000000002</v>
      </c>
      <c r="U160" s="59">
        <v>3.6880000000000002</v>
      </c>
      <c r="V160" s="59">
        <v>18.991</v>
      </c>
      <c r="W160" s="59">
        <v>23.449000000000002</v>
      </c>
      <c r="X160" s="59">
        <v>20.706</v>
      </c>
      <c r="Y160" s="59">
        <v>19.876999999999999</v>
      </c>
      <c r="Z160" s="59">
        <v>35.008000000000003</v>
      </c>
      <c r="AA160" s="59">
        <v>4.8879999999999999</v>
      </c>
      <c r="AB160" s="59">
        <v>34.107999999999997</v>
      </c>
      <c r="AC160" s="59">
        <v>22.548999999999999</v>
      </c>
      <c r="AD160" s="59">
        <v>11.032</v>
      </c>
      <c r="AE160" s="59">
        <v>71.37</v>
      </c>
      <c r="AF160" s="59">
        <v>11.946999999999999</v>
      </c>
      <c r="AG160" s="59">
        <v>43.109000000000002</v>
      </c>
      <c r="AH160" s="59">
        <v>10.2385</v>
      </c>
      <c r="AI160" s="59">
        <v>42.165999999999997</v>
      </c>
      <c r="AJ160" s="59">
        <v>44.052</v>
      </c>
      <c r="AK160" s="59">
        <v>17.248000000000001</v>
      </c>
      <c r="AL160" s="59">
        <v>18.148</v>
      </c>
      <c r="AM160" s="60">
        <v>33.164999999999999</v>
      </c>
    </row>
    <row r="161" spans="16:39" x14ac:dyDescent="0.25">
      <c r="P161" s="58">
        <v>0.158</v>
      </c>
      <c r="Q161" s="59">
        <v>9.8109999999999999</v>
      </c>
      <c r="R161" s="59">
        <v>26.974</v>
      </c>
      <c r="S161" s="59">
        <v>2.8620000000000001</v>
      </c>
      <c r="T161" s="59">
        <v>72.221999999999994</v>
      </c>
      <c r="U161" s="59">
        <v>3.6720000000000002</v>
      </c>
      <c r="V161" s="59">
        <v>18.954000000000001</v>
      </c>
      <c r="W161" s="59">
        <v>23.405999999999999</v>
      </c>
      <c r="X161" s="59">
        <v>20.664000000000001</v>
      </c>
      <c r="Y161" s="59">
        <v>19.838000000000001</v>
      </c>
      <c r="Z161" s="59">
        <v>34.951999999999998</v>
      </c>
      <c r="AA161" s="59">
        <v>4.8719999999999999</v>
      </c>
      <c r="AB161" s="59">
        <v>34.052</v>
      </c>
      <c r="AC161" s="59">
        <v>22.506</v>
      </c>
      <c r="AD161" s="59">
        <v>11.007999999999999</v>
      </c>
      <c r="AE161" s="59">
        <v>71.28</v>
      </c>
      <c r="AF161" s="59">
        <v>11.917999999999999</v>
      </c>
      <c r="AG161" s="59">
        <v>43.045999999999999</v>
      </c>
      <c r="AH161" s="59">
        <v>10.218999999999999</v>
      </c>
      <c r="AI161" s="59">
        <v>42.103999999999999</v>
      </c>
      <c r="AJ161" s="59">
        <v>43.988</v>
      </c>
      <c r="AK161" s="59">
        <v>17.212</v>
      </c>
      <c r="AL161" s="59">
        <v>18.111999999999998</v>
      </c>
      <c r="AM161" s="60">
        <v>33.11</v>
      </c>
    </row>
    <row r="162" spans="16:39" x14ac:dyDescent="0.25">
      <c r="P162" s="58">
        <v>0.159</v>
      </c>
      <c r="Q162" s="59">
        <v>9.7904999999999998</v>
      </c>
      <c r="R162" s="59">
        <v>26.927</v>
      </c>
      <c r="S162" s="59">
        <v>2.851</v>
      </c>
      <c r="T162" s="59">
        <v>72.131</v>
      </c>
      <c r="U162" s="59">
        <v>3.6560000000000001</v>
      </c>
      <c r="V162" s="59">
        <v>18.917000000000002</v>
      </c>
      <c r="W162" s="59">
        <v>23.363</v>
      </c>
      <c r="X162" s="59">
        <v>20.622</v>
      </c>
      <c r="Y162" s="59">
        <v>19.798999999999999</v>
      </c>
      <c r="Z162" s="59">
        <v>34.896000000000001</v>
      </c>
      <c r="AA162" s="59">
        <v>4.8559999999999999</v>
      </c>
      <c r="AB162" s="59">
        <v>33.996000000000002</v>
      </c>
      <c r="AC162" s="59">
        <v>22.463000000000001</v>
      </c>
      <c r="AD162" s="59">
        <v>10.984</v>
      </c>
      <c r="AE162" s="59">
        <v>71.19</v>
      </c>
      <c r="AF162" s="59">
        <v>11.888999999999999</v>
      </c>
      <c r="AG162" s="59">
        <v>42.982999999999997</v>
      </c>
      <c r="AH162" s="59">
        <v>10.1995</v>
      </c>
      <c r="AI162" s="59">
        <v>42.042000000000002</v>
      </c>
      <c r="AJ162" s="59">
        <v>43.923999999999999</v>
      </c>
      <c r="AK162" s="59">
        <v>17.175999999999998</v>
      </c>
      <c r="AL162" s="59">
        <v>18.076000000000001</v>
      </c>
      <c r="AM162" s="60">
        <v>33.055</v>
      </c>
    </row>
    <row r="163" spans="16:39" x14ac:dyDescent="0.25">
      <c r="P163" s="58">
        <v>0.16</v>
      </c>
      <c r="Q163" s="59">
        <v>9.77</v>
      </c>
      <c r="R163" s="59">
        <v>26.88</v>
      </c>
      <c r="S163" s="59">
        <v>2.84</v>
      </c>
      <c r="T163" s="59">
        <v>72.040000000000006</v>
      </c>
      <c r="U163" s="59">
        <v>3.64</v>
      </c>
      <c r="V163" s="59">
        <v>18.88</v>
      </c>
      <c r="W163" s="59">
        <v>23.32</v>
      </c>
      <c r="X163" s="59">
        <v>20.58</v>
      </c>
      <c r="Y163" s="59">
        <v>19.760000000000002</v>
      </c>
      <c r="Z163" s="59">
        <v>34.840000000000003</v>
      </c>
      <c r="AA163" s="59">
        <v>4.84</v>
      </c>
      <c r="AB163" s="59">
        <v>33.94</v>
      </c>
      <c r="AC163" s="59">
        <v>22.42</v>
      </c>
      <c r="AD163" s="59">
        <v>10.96</v>
      </c>
      <c r="AE163" s="59">
        <v>71.099999999999994</v>
      </c>
      <c r="AF163" s="59">
        <v>11.86</v>
      </c>
      <c r="AG163" s="59">
        <v>42.92</v>
      </c>
      <c r="AH163" s="59">
        <v>10.18</v>
      </c>
      <c r="AI163" s="59">
        <v>41.98</v>
      </c>
      <c r="AJ163" s="59">
        <v>43.86</v>
      </c>
      <c r="AK163" s="59">
        <v>17.14</v>
      </c>
      <c r="AL163" s="59">
        <v>18.04</v>
      </c>
      <c r="AM163" s="60">
        <v>33</v>
      </c>
    </row>
    <row r="164" spans="16:39" x14ac:dyDescent="0.25">
      <c r="P164" s="58">
        <v>0.161</v>
      </c>
      <c r="Q164" s="59">
        <v>9.7494999999999994</v>
      </c>
      <c r="R164" s="59">
        <v>26.832999999999998</v>
      </c>
      <c r="S164" s="59">
        <v>2.8290000000000002</v>
      </c>
      <c r="T164" s="59">
        <v>71.948999999999998</v>
      </c>
      <c r="U164" s="59">
        <v>3.6240000000000001</v>
      </c>
      <c r="V164" s="59">
        <v>18.843</v>
      </c>
      <c r="W164" s="59">
        <v>23.277000000000001</v>
      </c>
      <c r="X164" s="59">
        <v>20.538</v>
      </c>
      <c r="Y164" s="59">
        <v>19.721</v>
      </c>
      <c r="Z164" s="59">
        <v>34.783999999999999</v>
      </c>
      <c r="AA164" s="59">
        <v>4.8239999999999998</v>
      </c>
      <c r="AB164" s="59">
        <v>33.884</v>
      </c>
      <c r="AC164" s="59">
        <v>22.376999999999999</v>
      </c>
      <c r="AD164" s="59">
        <v>10.936</v>
      </c>
      <c r="AE164" s="59">
        <v>71.010000000000005</v>
      </c>
      <c r="AF164" s="59">
        <v>11.831</v>
      </c>
      <c r="AG164" s="59">
        <v>42.856999999999999</v>
      </c>
      <c r="AH164" s="59">
        <v>10.160500000000001</v>
      </c>
      <c r="AI164" s="59">
        <v>41.917999999999999</v>
      </c>
      <c r="AJ164" s="59">
        <v>43.795999999999999</v>
      </c>
      <c r="AK164" s="59">
        <v>17.103999999999999</v>
      </c>
      <c r="AL164" s="59">
        <v>18.004000000000001</v>
      </c>
      <c r="AM164" s="60">
        <v>32.945</v>
      </c>
    </row>
    <row r="165" spans="16:39" x14ac:dyDescent="0.25">
      <c r="P165" s="58">
        <v>0.16200000000000001</v>
      </c>
      <c r="Q165" s="59">
        <v>9.7289999999999992</v>
      </c>
      <c r="R165" s="59">
        <v>26.786000000000001</v>
      </c>
      <c r="S165" s="59">
        <v>2.8180000000000001</v>
      </c>
      <c r="T165" s="59">
        <v>71.858000000000004</v>
      </c>
      <c r="U165" s="59">
        <v>3.6080000000000001</v>
      </c>
      <c r="V165" s="59">
        <v>18.806000000000001</v>
      </c>
      <c r="W165" s="59">
        <v>23.234000000000002</v>
      </c>
      <c r="X165" s="59">
        <v>20.495999999999999</v>
      </c>
      <c r="Y165" s="59">
        <v>19.681999999999999</v>
      </c>
      <c r="Z165" s="59">
        <v>34.728000000000002</v>
      </c>
      <c r="AA165" s="59">
        <v>4.8079999999999998</v>
      </c>
      <c r="AB165" s="59">
        <v>33.828000000000003</v>
      </c>
      <c r="AC165" s="59">
        <v>22.334</v>
      </c>
      <c r="AD165" s="59">
        <v>10.912000000000001</v>
      </c>
      <c r="AE165" s="59">
        <v>70.92</v>
      </c>
      <c r="AF165" s="59">
        <v>11.802</v>
      </c>
      <c r="AG165" s="59">
        <v>42.793999999999997</v>
      </c>
      <c r="AH165" s="59">
        <v>10.141</v>
      </c>
      <c r="AI165" s="59">
        <v>41.856000000000002</v>
      </c>
      <c r="AJ165" s="59">
        <v>43.731999999999999</v>
      </c>
      <c r="AK165" s="59">
        <v>17.068000000000001</v>
      </c>
      <c r="AL165" s="59">
        <v>17.968</v>
      </c>
      <c r="AM165" s="60">
        <v>32.89</v>
      </c>
    </row>
    <row r="166" spans="16:39" x14ac:dyDescent="0.25">
      <c r="P166" s="58">
        <v>0.16300000000000001</v>
      </c>
      <c r="Q166" s="59">
        <v>9.7085000000000008</v>
      </c>
      <c r="R166" s="59">
        <v>26.739000000000001</v>
      </c>
      <c r="S166" s="59">
        <v>2.8069999999999999</v>
      </c>
      <c r="T166" s="59">
        <v>71.766999999999996</v>
      </c>
      <c r="U166" s="59">
        <v>3.5920000000000001</v>
      </c>
      <c r="V166" s="59">
        <v>18.768999999999998</v>
      </c>
      <c r="W166" s="59">
        <v>23.190999999999999</v>
      </c>
      <c r="X166" s="59">
        <v>20.454000000000001</v>
      </c>
      <c r="Y166" s="59">
        <v>19.643000000000001</v>
      </c>
      <c r="Z166" s="59">
        <v>34.671999999999997</v>
      </c>
      <c r="AA166" s="59">
        <v>4.7919999999999998</v>
      </c>
      <c r="AB166" s="59">
        <v>33.771999999999998</v>
      </c>
      <c r="AC166" s="59">
        <v>22.291</v>
      </c>
      <c r="AD166" s="59">
        <v>10.888</v>
      </c>
      <c r="AE166" s="59">
        <v>70.83</v>
      </c>
      <c r="AF166" s="59">
        <v>11.773</v>
      </c>
      <c r="AG166" s="59">
        <v>42.731000000000002</v>
      </c>
      <c r="AH166" s="59">
        <v>10.121499999999999</v>
      </c>
      <c r="AI166" s="59">
        <v>41.793999999999997</v>
      </c>
      <c r="AJ166" s="59">
        <v>43.667999999999999</v>
      </c>
      <c r="AK166" s="59">
        <v>17.032</v>
      </c>
      <c r="AL166" s="59">
        <v>17.931999999999999</v>
      </c>
      <c r="AM166" s="60">
        <v>32.835000000000001</v>
      </c>
    </row>
    <row r="167" spans="16:39" x14ac:dyDescent="0.25">
      <c r="P167" s="58">
        <v>0.16400000000000001</v>
      </c>
      <c r="Q167" s="59">
        <v>9.6880000000000006</v>
      </c>
      <c r="R167" s="59">
        <v>26.692</v>
      </c>
      <c r="S167" s="59">
        <v>2.7959999999999998</v>
      </c>
      <c r="T167" s="59">
        <v>71.676000000000002</v>
      </c>
      <c r="U167" s="59">
        <v>3.5760000000000001</v>
      </c>
      <c r="V167" s="59">
        <v>18.731999999999999</v>
      </c>
      <c r="W167" s="59">
        <v>23.148</v>
      </c>
      <c r="X167" s="59">
        <v>20.411999999999999</v>
      </c>
      <c r="Y167" s="59">
        <v>19.603999999999999</v>
      </c>
      <c r="Z167" s="59">
        <v>34.616</v>
      </c>
      <c r="AA167" s="59">
        <v>4.7759999999999998</v>
      </c>
      <c r="AB167" s="59">
        <v>33.716000000000001</v>
      </c>
      <c r="AC167" s="59">
        <v>22.248000000000001</v>
      </c>
      <c r="AD167" s="59">
        <v>10.864000000000001</v>
      </c>
      <c r="AE167" s="59">
        <v>70.739999999999995</v>
      </c>
      <c r="AF167" s="59">
        <v>11.744</v>
      </c>
      <c r="AG167" s="59">
        <v>42.667999999999999</v>
      </c>
      <c r="AH167" s="59">
        <v>10.102</v>
      </c>
      <c r="AI167" s="59">
        <v>41.731999999999999</v>
      </c>
      <c r="AJ167" s="59">
        <v>43.603999999999999</v>
      </c>
      <c r="AK167" s="59">
        <v>16.995999999999999</v>
      </c>
      <c r="AL167" s="59">
        <v>17.896000000000001</v>
      </c>
      <c r="AM167" s="60">
        <v>32.78</v>
      </c>
    </row>
    <row r="168" spans="16:39" x14ac:dyDescent="0.25">
      <c r="P168" s="58">
        <v>0.16500000000000001</v>
      </c>
      <c r="Q168" s="59">
        <v>9.6675000000000004</v>
      </c>
      <c r="R168" s="59">
        <v>26.645</v>
      </c>
      <c r="S168" s="59">
        <v>2.7850000000000001</v>
      </c>
      <c r="T168" s="59">
        <v>71.584999999999994</v>
      </c>
      <c r="U168" s="59">
        <v>3.56</v>
      </c>
      <c r="V168" s="59">
        <v>18.695</v>
      </c>
      <c r="W168" s="59">
        <v>23.105</v>
      </c>
      <c r="X168" s="59">
        <v>20.37</v>
      </c>
      <c r="Y168" s="59">
        <v>19.565000000000001</v>
      </c>
      <c r="Z168" s="59">
        <v>34.56</v>
      </c>
      <c r="AA168" s="59">
        <v>4.76</v>
      </c>
      <c r="AB168" s="59">
        <v>33.659999999999997</v>
      </c>
      <c r="AC168" s="59">
        <v>22.204999999999998</v>
      </c>
      <c r="AD168" s="59">
        <v>10.84</v>
      </c>
      <c r="AE168" s="59">
        <v>70.650000000000006</v>
      </c>
      <c r="AF168" s="59">
        <v>11.715</v>
      </c>
      <c r="AG168" s="59">
        <v>42.604999999999997</v>
      </c>
      <c r="AH168" s="59">
        <v>10.0825</v>
      </c>
      <c r="AI168" s="59">
        <v>41.67</v>
      </c>
      <c r="AJ168" s="59">
        <v>43.54</v>
      </c>
      <c r="AK168" s="59">
        <v>16.96</v>
      </c>
      <c r="AL168" s="59">
        <v>17.86</v>
      </c>
      <c r="AM168" s="60">
        <v>32.725000000000001</v>
      </c>
    </row>
    <row r="169" spans="16:39" x14ac:dyDescent="0.25">
      <c r="P169" s="58">
        <v>0.16600000000000001</v>
      </c>
      <c r="Q169" s="59">
        <v>9.6470000000000002</v>
      </c>
      <c r="R169" s="59">
        <v>26.597999999999999</v>
      </c>
      <c r="S169" s="59">
        <v>2.774</v>
      </c>
      <c r="T169" s="59">
        <v>71.494</v>
      </c>
      <c r="U169" s="59">
        <v>3.544</v>
      </c>
      <c r="V169" s="59">
        <v>18.658000000000001</v>
      </c>
      <c r="W169" s="59">
        <v>23.062000000000001</v>
      </c>
      <c r="X169" s="59">
        <v>20.327999999999999</v>
      </c>
      <c r="Y169" s="59">
        <v>19.526</v>
      </c>
      <c r="Z169" s="59">
        <v>34.503999999999998</v>
      </c>
      <c r="AA169" s="59">
        <v>4.7439999999999998</v>
      </c>
      <c r="AB169" s="59">
        <v>33.603999999999999</v>
      </c>
      <c r="AC169" s="59">
        <v>22.161999999999999</v>
      </c>
      <c r="AD169" s="59">
        <v>10.816000000000001</v>
      </c>
      <c r="AE169" s="59">
        <v>70.56</v>
      </c>
      <c r="AF169" s="59">
        <v>11.686</v>
      </c>
      <c r="AG169" s="59">
        <v>42.542000000000002</v>
      </c>
      <c r="AH169" s="59">
        <v>10.063000000000001</v>
      </c>
      <c r="AI169" s="59">
        <v>41.607999999999997</v>
      </c>
      <c r="AJ169" s="59">
        <v>43.475999999999999</v>
      </c>
      <c r="AK169" s="59">
        <v>16.923999999999999</v>
      </c>
      <c r="AL169" s="59">
        <v>17.824000000000002</v>
      </c>
      <c r="AM169" s="60">
        <v>32.67</v>
      </c>
    </row>
    <row r="170" spans="16:39" x14ac:dyDescent="0.25">
      <c r="P170" s="58">
        <v>0.16700000000000001</v>
      </c>
      <c r="Q170" s="59">
        <v>9.6265000000000001</v>
      </c>
      <c r="R170" s="59">
        <v>26.550999999999998</v>
      </c>
      <c r="S170" s="59">
        <v>2.7629999999999999</v>
      </c>
      <c r="T170" s="59">
        <v>71.403000000000006</v>
      </c>
      <c r="U170" s="59">
        <v>3.528</v>
      </c>
      <c r="V170" s="59">
        <v>18.620999999999999</v>
      </c>
      <c r="W170" s="59">
        <v>23.018999999999998</v>
      </c>
      <c r="X170" s="59">
        <v>20.286000000000001</v>
      </c>
      <c r="Y170" s="59">
        <v>19.486999999999998</v>
      </c>
      <c r="Z170" s="59">
        <v>34.448</v>
      </c>
      <c r="AA170" s="59">
        <v>4.7279999999999998</v>
      </c>
      <c r="AB170" s="59">
        <v>33.548000000000002</v>
      </c>
      <c r="AC170" s="59">
        <v>22.119</v>
      </c>
      <c r="AD170" s="59">
        <v>10.792</v>
      </c>
      <c r="AE170" s="59">
        <v>70.47</v>
      </c>
      <c r="AF170" s="59">
        <v>11.657</v>
      </c>
      <c r="AG170" s="59">
        <v>42.478999999999999</v>
      </c>
      <c r="AH170" s="59">
        <v>10.0435</v>
      </c>
      <c r="AI170" s="59">
        <v>41.545999999999999</v>
      </c>
      <c r="AJ170" s="59">
        <v>43.411999999999999</v>
      </c>
      <c r="AK170" s="59">
        <v>16.888000000000002</v>
      </c>
      <c r="AL170" s="59">
        <v>17.788</v>
      </c>
      <c r="AM170" s="60">
        <v>32.615000000000002</v>
      </c>
    </row>
    <row r="171" spans="16:39" x14ac:dyDescent="0.25">
      <c r="P171" s="58">
        <v>0.16800000000000001</v>
      </c>
      <c r="Q171" s="59">
        <v>9.6059999999999999</v>
      </c>
      <c r="R171" s="59">
        <v>26.504000000000001</v>
      </c>
      <c r="S171" s="59">
        <v>2.7519999999999998</v>
      </c>
      <c r="T171" s="59">
        <v>71.311999999999998</v>
      </c>
      <c r="U171" s="59">
        <v>3.512</v>
      </c>
      <c r="V171" s="59">
        <v>18.584</v>
      </c>
      <c r="W171" s="59">
        <v>22.975999999999999</v>
      </c>
      <c r="X171" s="59">
        <v>20.244</v>
      </c>
      <c r="Y171" s="59">
        <v>19.448</v>
      </c>
      <c r="Z171" s="59">
        <v>34.392000000000003</v>
      </c>
      <c r="AA171" s="59">
        <v>4.7119999999999997</v>
      </c>
      <c r="AB171" s="59">
        <v>33.491999999999997</v>
      </c>
      <c r="AC171" s="59">
        <v>22.076000000000001</v>
      </c>
      <c r="AD171" s="59">
        <v>10.768000000000001</v>
      </c>
      <c r="AE171" s="59">
        <v>70.38</v>
      </c>
      <c r="AF171" s="59">
        <v>11.628</v>
      </c>
      <c r="AG171" s="59">
        <v>42.415999999999997</v>
      </c>
      <c r="AH171" s="59">
        <v>10.023999999999999</v>
      </c>
      <c r="AI171" s="59">
        <v>41.484000000000002</v>
      </c>
      <c r="AJ171" s="59">
        <v>43.347999999999999</v>
      </c>
      <c r="AK171" s="59">
        <v>16.852</v>
      </c>
      <c r="AL171" s="59">
        <v>17.751999999999999</v>
      </c>
      <c r="AM171" s="60">
        <v>32.56</v>
      </c>
    </row>
    <row r="172" spans="16:39" x14ac:dyDescent="0.25">
      <c r="P172" s="58">
        <v>0.16900000000000001</v>
      </c>
      <c r="Q172" s="59">
        <v>9.5854999999999997</v>
      </c>
      <c r="R172" s="59">
        <v>26.457000000000001</v>
      </c>
      <c r="S172" s="59">
        <v>2.7410000000000001</v>
      </c>
      <c r="T172" s="59">
        <v>71.221000000000004</v>
      </c>
      <c r="U172" s="59">
        <v>3.496</v>
      </c>
      <c r="V172" s="59">
        <v>18.547000000000001</v>
      </c>
      <c r="W172" s="59">
        <v>22.933</v>
      </c>
      <c r="X172" s="59">
        <v>20.202000000000002</v>
      </c>
      <c r="Y172" s="59">
        <v>19.408999999999999</v>
      </c>
      <c r="Z172" s="59">
        <v>34.335999999999999</v>
      </c>
      <c r="AA172" s="59">
        <v>4.6959999999999997</v>
      </c>
      <c r="AB172" s="59">
        <v>33.436</v>
      </c>
      <c r="AC172" s="59">
        <v>22.033000000000001</v>
      </c>
      <c r="AD172" s="59">
        <v>10.744</v>
      </c>
      <c r="AE172" s="59">
        <v>70.290000000000006</v>
      </c>
      <c r="AF172" s="59">
        <v>11.599</v>
      </c>
      <c r="AG172" s="59">
        <v>42.353000000000002</v>
      </c>
      <c r="AH172" s="59">
        <v>10.0045</v>
      </c>
      <c r="AI172" s="59">
        <v>41.421999999999997</v>
      </c>
      <c r="AJ172" s="59">
        <v>43.283999999999999</v>
      </c>
      <c r="AK172" s="59">
        <v>16.815999999999999</v>
      </c>
      <c r="AL172" s="59">
        <v>17.716000000000001</v>
      </c>
      <c r="AM172" s="60">
        <v>32.505000000000003</v>
      </c>
    </row>
    <row r="173" spans="16:39" x14ac:dyDescent="0.25">
      <c r="P173" s="58">
        <v>0.17</v>
      </c>
      <c r="Q173" s="59">
        <v>9.5649999999999995</v>
      </c>
      <c r="R173" s="59">
        <v>26.41</v>
      </c>
      <c r="S173" s="59">
        <v>2.73</v>
      </c>
      <c r="T173" s="59">
        <v>71.13</v>
      </c>
      <c r="U173" s="59">
        <v>3.48</v>
      </c>
      <c r="V173" s="59">
        <v>18.510000000000002</v>
      </c>
      <c r="W173" s="59">
        <v>22.89</v>
      </c>
      <c r="X173" s="59">
        <v>20.16</v>
      </c>
      <c r="Y173" s="59">
        <v>19.37</v>
      </c>
      <c r="Z173" s="59">
        <v>34.28</v>
      </c>
      <c r="AA173" s="59">
        <v>4.68</v>
      </c>
      <c r="AB173" s="59">
        <v>33.380000000000003</v>
      </c>
      <c r="AC173" s="59">
        <v>21.99</v>
      </c>
      <c r="AD173" s="59">
        <v>10.72</v>
      </c>
      <c r="AE173" s="59">
        <v>70.2</v>
      </c>
      <c r="AF173" s="59">
        <v>11.57</v>
      </c>
      <c r="AG173" s="59">
        <v>42.29</v>
      </c>
      <c r="AH173" s="59">
        <v>9.9849999999999994</v>
      </c>
      <c r="AI173" s="59">
        <v>41.36</v>
      </c>
      <c r="AJ173" s="59">
        <v>43.22</v>
      </c>
      <c r="AK173" s="59">
        <v>16.78</v>
      </c>
      <c r="AL173" s="59">
        <v>17.68</v>
      </c>
      <c r="AM173" s="60">
        <v>32.450000000000003</v>
      </c>
    </row>
    <row r="174" spans="16:39" x14ac:dyDescent="0.25">
      <c r="P174" s="58">
        <v>0.17100000000000001</v>
      </c>
      <c r="Q174" s="59">
        <v>9.5444999999999993</v>
      </c>
      <c r="R174" s="59">
        <v>26.363</v>
      </c>
      <c r="S174" s="59">
        <v>2.7189999999999999</v>
      </c>
      <c r="T174" s="59">
        <v>71.039000000000001</v>
      </c>
      <c r="U174" s="59">
        <v>3.464</v>
      </c>
      <c r="V174" s="59">
        <v>18.472999999999999</v>
      </c>
      <c r="W174" s="59">
        <v>22.847000000000001</v>
      </c>
      <c r="X174" s="59">
        <v>20.117999999999999</v>
      </c>
      <c r="Y174" s="59">
        <v>19.331</v>
      </c>
      <c r="Z174" s="59">
        <v>34.223999999999997</v>
      </c>
      <c r="AA174" s="59">
        <v>4.6639999999999997</v>
      </c>
      <c r="AB174" s="59">
        <v>33.323999999999998</v>
      </c>
      <c r="AC174" s="59">
        <v>21.946999999999999</v>
      </c>
      <c r="AD174" s="59">
        <v>10.696</v>
      </c>
      <c r="AE174" s="59">
        <v>70.11</v>
      </c>
      <c r="AF174" s="59">
        <v>11.541</v>
      </c>
      <c r="AG174" s="59">
        <v>42.226999999999997</v>
      </c>
      <c r="AH174" s="59">
        <v>9.9655000000000005</v>
      </c>
      <c r="AI174" s="59">
        <v>41.298000000000002</v>
      </c>
      <c r="AJ174" s="59">
        <v>43.155999999999999</v>
      </c>
      <c r="AK174" s="59">
        <v>16.744</v>
      </c>
      <c r="AL174" s="59">
        <v>17.643999999999998</v>
      </c>
      <c r="AM174" s="60">
        <v>32.395000000000003</v>
      </c>
    </row>
    <row r="175" spans="16:39" x14ac:dyDescent="0.25">
      <c r="P175" s="58">
        <v>0.17199999999999999</v>
      </c>
      <c r="Q175" s="59">
        <v>9.5239999999999991</v>
      </c>
      <c r="R175" s="59">
        <v>26.315999999999999</v>
      </c>
      <c r="S175" s="59">
        <v>2.7080000000000002</v>
      </c>
      <c r="T175" s="59">
        <v>70.947999999999993</v>
      </c>
      <c r="U175" s="59">
        <v>3.448</v>
      </c>
      <c r="V175" s="59">
        <v>18.436</v>
      </c>
      <c r="W175" s="59">
        <v>22.803999999999998</v>
      </c>
      <c r="X175" s="59">
        <v>20.076000000000001</v>
      </c>
      <c r="Y175" s="59">
        <v>19.292000000000002</v>
      </c>
      <c r="Z175" s="59">
        <v>34.167999999999999</v>
      </c>
      <c r="AA175" s="59">
        <v>4.6479999999999997</v>
      </c>
      <c r="AB175" s="59">
        <v>33.268000000000001</v>
      </c>
      <c r="AC175" s="59">
        <v>21.904</v>
      </c>
      <c r="AD175" s="59">
        <v>10.672000000000001</v>
      </c>
      <c r="AE175" s="59">
        <v>70.02</v>
      </c>
      <c r="AF175" s="59">
        <v>11.512</v>
      </c>
      <c r="AG175" s="59">
        <v>42.164000000000001</v>
      </c>
      <c r="AH175" s="59">
        <v>9.9459999999999997</v>
      </c>
      <c r="AI175" s="59">
        <v>41.235999999999997</v>
      </c>
      <c r="AJ175" s="59">
        <v>43.091999999999999</v>
      </c>
      <c r="AK175" s="59">
        <v>16.707999999999998</v>
      </c>
      <c r="AL175" s="59">
        <v>17.608000000000001</v>
      </c>
      <c r="AM175" s="60">
        <v>32.340000000000003</v>
      </c>
    </row>
    <row r="176" spans="16:39" x14ac:dyDescent="0.25">
      <c r="P176" s="58">
        <v>0.17299999999999999</v>
      </c>
      <c r="Q176" s="59">
        <v>9.5035000000000007</v>
      </c>
      <c r="R176" s="59">
        <v>26.268999999999998</v>
      </c>
      <c r="S176" s="59">
        <v>2.6970000000000001</v>
      </c>
      <c r="T176" s="59">
        <v>70.856999999999999</v>
      </c>
      <c r="U176" s="59">
        <v>3.4319999999999999</v>
      </c>
      <c r="V176" s="59">
        <v>18.399000000000001</v>
      </c>
      <c r="W176" s="59">
        <v>22.760999999999999</v>
      </c>
      <c r="X176" s="59">
        <v>20.033999999999999</v>
      </c>
      <c r="Y176" s="59">
        <v>19.253</v>
      </c>
      <c r="Z176" s="59">
        <v>34.112000000000002</v>
      </c>
      <c r="AA176" s="59">
        <v>4.6319999999999997</v>
      </c>
      <c r="AB176" s="59">
        <v>33.212000000000003</v>
      </c>
      <c r="AC176" s="59">
        <v>21.861000000000001</v>
      </c>
      <c r="AD176" s="59">
        <v>10.648</v>
      </c>
      <c r="AE176" s="59">
        <v>69.930000000000007</v>
      </c>
      <c r="AF176" s="59">
        <v>11.483000000000001</v>
      </c>
      <c r="AG176" s="59">
        <v>42.100999999999999</v>
      </c>
      <c r="AH176" s="59">
        <v>9.9265000000000008</v>
      </c>
      <c r="AI176" s="59">
        <v>41.173999999999999</v>
      </c>
      <c r="AJ176" s="59">
        <v>43.027999999999999</v>
      </c>
      <c r="AK176" s="59">
        <v>16.672000000000001</v>
      </c>
      <c r="AL176" s="59">
        <v>17.571999999999999</v>
      </c>
      <c r="AM176" s="60">
        <v>32.284999999999997</v>
      </c>
    </row>
    <row r="177" spans="16:39" x14ac:dyDescent="0.25">
      <c r="P177" s="58">
        <v>0.17399999999999999</v>
      </c>
      <c r="Q177" s="59">
        <v>9.4830000000000005</v>
      </c>
      <c r="R177" s="59">
        <v>26.222000000000001</v>
      </c>
      <c r="S177" s="59">
        <v>2.6859999999999999</v>
      </c>
      <c r="T177" s="59">
        <v>70.766000000000005</v>
      </c>
      <c r="U177" s="59">
        <v>3.4159999999999999</v>
      </c>
      <c r="V177" s="59">
        <v>18.361999999999998</v>
      </c>
      <c r="W177" s="59">
        <v>22.718</v>
      </c>
      <c r="X177" s="59">
        <v>19.992000000000001</v>
      </c>
      <c r="Y177" s="59">
        <v>19.213999999999999</v>
      </c>
      <c r="Z177" s="59">
        <v>34.055999999999997</v>
      </c>
      <c r="AA177" s="59">
        <v>4.6159999999999997</v>
      </c>
      <c r="AB177" s="59">
        <v>33.155999999999999</v>
      </c>
      <c r="AC177" s="59">
        <v>21.818000000000001</v>
      </c>
      <c r="AD177" s="59">
        <v>10.624000000000001</v>
      </c>
      <c r="AE177" s="59">
        <v>69.84</v>
      </c>
      <c r="AF177" s="59">
        <v>11.454000000000001</v>
      </c>
      <c r="AG177" s="59">
        <v>42.037999999999997</v>
      </c>
      <c r="AH177" s="59">
        <v>9.907</v>
      </c>
      <c r="AI177" s="59">
        <v>41.112000000000002</v>
      </c>
      <c r="AJ177" s="59">
        <v>42.963999999999999</v>
      </c>
      <c r="AK177" s="59">
        <v>16.635999999999999</v>
      </c>
      <c r="AL177" s="59">
        <v>17.536000000000001</v>
      </c>
      <c r="AM177" s="60">
        <v>32.229999999999997</v>
      </c>
    </row>
    <row r="178" spans="16:39" x14ac:dyDescent="0.25">
      <c r="P178" s="58">
        <v>0.17499999999999999</v>
      </c>
      <c r="Q178" s="59">
        <v>9.4625000000000004</v>
      </c>
      <c r="R178" s="59">
        <v>26.175000000000001</v>
      </c>
      <c r="S178" s="59">
        <v>2.6749999999999998</v>
      </c>
      <c r="T178" s="59">
        <v>70.674999999999997</v>
      </c>
      <c r="U178" s="59">
        <v>3.4</v>
      </c>
      <c r="V178" s="59">
        <v>18.324999999999999</v>
      </c>
      <c r="W178" s="59">
        <v>22.675000000000001</v>
      </c>
      <c r="X178" s="59">
        <v>19.95</v>
      </c>
      <c r="Y178" s="59">
        <v>19.175000000000001</v>
      </c>
      <c r="Z178" s="59">
        <v>34</v>
      </c>
      <c r="AA178" s="59">
        <v>4.5999999999999996</v>
      </c>
      <c r="AB178" s="59">
        <v>33.1</v>
      </c>
      <c r="AC178" s="59">
        <v>21.774999999999999</v>
      </c>
      <c r="AD178" s="59">
        <v>10.6</v>
      </c>
      <c r="AE178" s="59">
        <v>69.75</v>
      </c>
      <c r="AF178" s="59">
        <v>11.425000000000001</v>
      </c>
      <c r="AG178" s="59">
        <v>41.975000000000001</v>
      </c>
      <c r="AH178" s="59">
        <v>9.8874999999999993</v>
      </c>
      <c r="AI178" s="59">
        <v>41.05</v>
      </c>
      <c r="AJ178" s="59">
        <v>42.9</v>
      </c>
      <c r="AK178" s="59">
        <v>16.600000000000001</v>
      </c>
      <c r="AL178" s="59">
        <v>17.5</v>
      </c>
      <c r="AM178" s="60">
        <v>32.174999999999997</v>
      </c>
    </row>
    <row r="179" spans="16:39" x14ac:dyDescent="0.25">
      <c r="P179" s="58">
        <v>0.17599999999999999</v>
      </c>
      <c r="Q179" s="59">
        <v>9.4420000000000002</v>
      </c>
      <c r="R179" s="59">
        <v>26.128</v>
      </c>
      <c r="S179" s="59">
        <v>2.6640000000000001</v>
      </c>
      <c r="T179" s="59">
        <v>70.584000000000003</v>
      </c>
      <c r="U179" s="59">
        <v>3.3839999999999999</v>
      </c>
      <c r="V179" s="59">
        <v>18.288</v>
      </c>
      <c r="W179" s="59">
        <v>22.632000000000001</v>
      </c>
      <c r="X179" s="59">
        <v>19.908000000000001</v>
      </c>
      <c r="Y179" s="59">
        <v>19.135999999999999</v>
      </c>
      <c r="Z179" s="59">
        <v>33.944000000000003</v>
      </c>
      <c r="AA179" s="59">
        <v>4.5839999999999996</v>
      </c>
      <c r="AB179" s="59">
        <v>33.043999999999997</v>
      </c>
      <c r="AC179" s="59">
        <v>21.731999999999999</v>
      </c>
      <c r="AD179" s="59">
        <v>10.576000000000001</v>
      </c>
      <c r="AE179" s="59">
        <v>69.66</v>
      </c>
      <c r="AF179" s="59">
        <v>11.396000000000001</v>
      </c>
      <c r="AG179" s="59">
        <v>41.911999999999999</v>
      </c>
      <c r="AH179" s="59">
        <v>9.8680000000000003</v>
      </c>
      <c r="AI179" s="59">
        <v>40.988</v>
      </c>
      <c r="AJ179" s="59">
        <v>42.835999999999999</v>
      </c>
      <c r="AK179" s="59">
        <v>16.564</v>
      </c>
      <c r="AL179" s="59">
        <v>17.463999999999999</v>
      </c>
      <c r="AM179" s="60">
        <v>32.119999999999997</v>
      </c>
    </row>
    <row r="180" spans="16:39" x14ac:dyDescent="0.25">
      <c r="P180" s="58">
        <v>0.17699999999999999</v>
      </c>
      <c r="Q180" s="59">
        <v>9.4215</v>
      </c>
      <c r="R180" s="59">
        <v>26.081</v>
      </c>
      <c r="S180" s="59">
        <v>2.653</v>
      </c>
      <c r="T180" s="59">
        <v>70.492999999999995</v>
      </c>
      <c r="U180" s="59">
        <v>3.3679999999999999</v>
      </c>
      <c r="V180" s="59">
        <v>18.251000000000001</v>
      </c>
      <c r="W180" s="59">
        <v>22.588999999999999</v>
      </c>
      <c r="X180" s="59">
        <v>19.866</v>
      </c>
      <c r="Y180" s="59">
        <v>19.097000000000001</v>
      </c>
      <c r="Z180" s="59">
        <v>33.887999999999998</v>
      </c>
      <c r="AA180" s="59">
        <v>4.5679999999999996</v>
      </c>
      <c r="AB180" s="59">
        <v>32.988</v>
      </c>
      <c r="AC180" s="59">
        <v>21.689</v>
      </c>
      <c r="AD180" s="59">
        <v>10.552</v>
      </c>
      <c r="AE180" s="59">
        <v>69.569999999999993</v>
      </c>
      <c r="AF180" s="59">
        <v>11.367000000000001</v>
      </c>
      <c r="AG180" s="59">
        <v>41.848999999999997</v>
      </c>
      <c r="AH180" s="59">
        <v>9.8484999999999996</v>
      </c>
      <c r="AI180" s="59">
        <v>40.926000000000002</v>
      </c>
      <c r="AJ180" s="59">
        <v>42.771999999999998</v>
      </c>
      <c r="AK180" s="59">
        <v>16.527999999999999</v>
      </c>
      <c r="AL180" s="59">
        <v>17.428000000000001</v>
      </c>
      <c r="AM180" s="60">
        <v>32.064999999999998</v>
      </c>
    </row>
    <row r="181" spans="16:39" x14ac:dyDescent="0.25">
      <c r="P181" s="58">
        <v>0.17799999999999999</v>
      </c>
      <c r="Q181" s="59">
        <v>9.4009999999999998</v>
      </c>
      <c r="R181" s="59">
        <v>26.033999999999999</v>
      </c>
      <c r="S181" s="59">
        <v>2.6419999999999999</v>
      </c>
      <c r="T181" s="59">
        <v>70.402000000000001</v>
      </c>
      <c r="U181" s="59">
        <v>3.3519999999999999</v>
      </c>
      <c r="V181" s="59">
        <v>18.213999999999999</v>
      </c>
      <c r="W181" s="59">
        <v>22.545999999999999</v>
      </c>
      <c r="X181" s="59">
        <v>19.824000000000002</v>
      </c>
      <c r="Y181" s="59">
        <v>19.058</v>
      </c>
      <c r="Z181" s="59">
        <v>33.832000000000001</v>
      </c>
      <c r="AA181" s="59">
        <v>4.5519999999999996</v>
      </c>
      <c r="AB181" s="59">
        <v>32.932000000000002</v>
      </c>
      <c r="AC181" s="59">
        <v>21.646000000000001</v>
      </c>
      <c r="AD181" s="59">
        <v>10.528</v>
      </c>
      <c r="AE181" s="59">
        <v>69.48</v>
      </c>
      <c r="AF181" s="59">
        <v>11.337999999999999</v>
      </c>
      <c r="AG181" s="59">
        <v>41.786000000000001</v>
      </c>
      <c r="AH181" s="59">
        <v>9.8290000000000006</v>
      </c>
      <c r="AI181" s="59">
        <v>40.863999999999997</v>
      </c>
      <c r="AJ181" s="59">
        <v>42.707999999999998</v>
      </c>
      <c r="AK181" s="59">
        <v>16.492000000000001</v>
      </c>
      <c r="AL181" s="59">
        <v>17.391999999999999</v>
      </c>
      <c r="AM181" s="60">
        <v>32.01</v>
      </c>
    </row>
    <row r="182" spans="16:39" x14ac:dyDescent="0.25">
      <c r="P182" s="58">
        <v>0.17899999999999999</v>
      </c>
      <c r="Q182" s="59">
        <v>9.3804999999999996</v>
      </c>
      <c r="R182" s="59">
        <v>25.986999999999998</v>
      </c>
      <c r="S182" s="59">
        <v>2.6309999999999998</v>
      </c>
      <c r="T182" s="59">
        <v>70.311000000000007</v>
      </c>
      <c r="U182" s="59">
        <v>3.3359999999999999</v>
      </c>
      <c r="V182" s="59">
        <v>18.177</v>
      </c>
      <c r="W182" s="59">
        <v>22.503</v>
      </c>
      <c r="X182" s="59">
        <v>19.782</v>
      </c>
      <c r="Y182" s="59">
        <v>19.018999999999998</v>
      </c>
      <c r="Z182" s="59">
        <v>33.776000000000003</v>
      </c>
      <c r="AA182" s="59">
        <v>4.5359999999999996</v>
      </c>
      <c r="AB182" s="59">
        <v>32.875999999999998</v>
      </c>
      <c r="AC182" s="59">
        <v>21.603000000000002</v>
      </c>
      <c r="AD182" s="59">
        <v>10.504</v>
      </c>
      <c r="AE182" s="59">
        <v>69.39</v>
      </c>
      <c r="AF182" s="59">
        <v>11.308999999999999</v>
      </c>
      <c r="AG182" s="59">
        <v>41.722999999999999</v>
      </c>
      <c r="AH182" s="59">
        <v>9.8094999999999999</v>
      </c>
      <c r="AI182" s="59">
        <v>40.802</v>
      </c>
      <c r="AJ182" s="59">
        <v>42.643999999999998</v>
      </c>
      <c r="AK182" s="59">
        <v>16.456</v>
      </c>
      <c r="AL182" s="59">
        <v>17.356000000000002</v>
      </c>
      <c r="AM182" s="60">
        <v>31.954999999999998</v>
      </c>
    </row>
    <row r="183" spans="16:39" x14ac:dyDescent="0.25">
      <c r="P183" s="58">
        <v>0.18</v>
      </c>
      <c r="Q183" s="59">
        <v>9.36</v>
      </c>
      <c r="R183" s="59">
        <v>25.94</v>
      </c>
      <c r="S183" s="59">
        <v>2.62</v>
      </c>
      <c r="T183" s="59">
        <v>70.22</v>
      </c>
      <c r="U183" s="59">
        <v>3.32</v>
      </c>
      <c r="V183" s="59">
        <v>18.14</v>
      </c>
      <c r="W183" s="59">
        <v>22.46</v>
      </c>
      <c r="X183" s="59">
        <v>19.739999999999998</v>
      </c>
      <c r="Y183" s="59">
        <v>18.98</v>
      </c>
      <c r="Z183" s="59">
        <v>33.72</v>
      </c>
      <c r="AA183" s="59">
        <v>4.5199999999999996</v>
      </c>
      <c r="AB183" s="59">
        <v>32.82</v>
      </c>
      <c r="AC183" s="59">
        <v>21.56</v>
      </c>
      <c r="AD183" s="59">
        <v>10.48</v>
      </c>
      <c r="AE183" s="59">
        <v>69.3</v>
      </c>
      <c r="AF183" s="59">
        <v>11.28</v>
      </c>
      <c r="AG183" s="59">
        <v>41.66</v>
      </c>
      <c r="AH183" s="59">
        <v>9.7899999999999991</v>
      </c>
      <c r="AI183" s="59">
        <v>40.74</v>
      </c>
      <c r="AJ183" s="59">
        <v>42.58</v>
      </c>
      <c r="AK183" s="59">
        <v>16.420000000000002</v>
      </c>
      <c r="AL183" s="59">
        <v>17.32</v>
      </c>
      <c r="AM183" s="60">
        <v>31.9</v>
      </c>
    </row>
    <row r="184" spans="16:39" x14ac:dyDescent="0.25">
      <c r="P184" s="58">
        <v>0.18099999999999999</v>
      </c>
      <c r="Q184" s="59">
        <v>9.3394999999999992</v>
      </c>
      <c r="R184" s="59">
        <v>25.893000000000001</v>
      </c>
      <c r="S184" s="59">
        <v>2.609</v>
      </c>
      <c r="T184" s="59">
        <v>70.129000000000005</v>
      </c>
      <c r="U184" s="59">
        <v>3.3039999999999998</v>
      </c>
      <c r="V184" s="59">
        <v>18.103000000000002</v>
      </c>
      <c r="W184" s="59">
        <v>22.417000000000002</v>
      </c>
      <c r="X184" s="59">
        <v>19.698</v>
      </c>
      <c r="Y184" s="59">
        <v>18.940999999999999</v>
      </c>
      <c r="Z184" s="59">
        <v>33.664000000000001</v>
      </c>
      <c r="AA184" s="59">
        <v>4.5039999999999996</v>
      </c>
      <c r="AB184" s="59">
        <v>32.764000000000003</v>
      </c>
      <c r="AC184" s="59">
        <v>21.516999999999999</v>
      </c>
      <c r="AD184" s="59">
        <v>10.456</v>
      </c>
      <c r="AE184" s="59">
        <v>69.209999999999994</v>
      </c>
      <c r="AF184" s="59">
        <v>11.250999999999999</v>
      </c>
      <c r="AG184" s="59">
        <v>41.597000000000001</v>
      </c>
      <c r="AH184" s="59">
        <v>9.7705000000000002</v>
      </c>
      <c r="AI184" s="59">
        <v>40.677999999999997</v>
      </c>
      <c r="AJ184" s="59">
        <v>42.515999999999998</v>
      </c>
      <c r="AK184" s="59">
        <v>16.384</v>
      </c>
      <c r="AL184" s="59">
        <v>17.283999999999999</v>
      </c>
      <c r="AM184" s="60">
        <v>31.844999999999999</v>
      </c>
    </row>
    <row r="185" spans="16:39" x14ac:dyDescent="0.25">
      <c r="P185" s="58">
        <v>0.182</v>
      </c>
      <c r="Q185" s="59">
        <v>9.3190000000000008</v>
      </c>
      <c r="R185" s="59">
        <v>25.846</v>
      </c>
      <c r="S185" s="59">
        <v>2.5979999999999999</v>
      </c>
      <c r="T185" s="59">
        <v>70.037999999999997</v>
      </c>
      <c r="U185" s="59">
        <v>3.2879999999999998</v>
      </c>
      <c r="V185" s="59">
        <v>18.065999999999999</v>
      </c>
      <c r="W185" s="59">
        <v>22.373999999999999</v>
      </c>
      <c r="X185" s="59">
        <v>19.655999999999999</v>
      </c>
      <c r="Y185" s="59">
        <v>18.902000000000001</v>
      </c>
      <c r="Z185" s="59">
        <v>33.607999999999997</v>
      </c>
      <c r="AA185" s="59">
        <v>4.4880000000000004</v>
      </c>
      <c r="AB185" s="59">
        <v>32.707999999999998</v>
      </c>
      <c r="AC185" s="59">
        <v>21.474</v>
      </c>
      <c r="AD185" s="59">
        <v>10.432</v>
      </c>
      <c r="AE185" s="59">
        <v>69.12</v>
      </c>
      <c r="AF185" s="59">
        <v>11.222</v>
      </c>
      <c r="AG185" s="59">
        <v>41.533999999999999</v>
      </c>
      <c r="AH185" s="59">
        <v>9.7509999999999994</v>
      </c>
      <c r="AI185" s="59">
        <v>40.616</v>
      </c>
      <c r="AJ185" s="59">
        <v>42.451999999999998</v>
      </c>
      <c r="AK185" s="59">
        <v>16.347999999999999</v>
      </c>
      <c r="AL185" s="59">
        <v>17.248000000000001</v>
      </c>
      <c r="AM185" s="60">
        <v>31.79</v>
      </c>
    </row>
    <row r="186" spans="16:39" x14ac:dyDescent="0.25">
      <c r="P186" s="58">
        <v>0.183</v>
      </c>
      <c r="Q186" s="59">
        <v>9.2985000000000007</v>
      </c>
      <c r="R186" s="59">
        <v>25.798999999999999</v>
      </c>
      <c r="S186" s="59">
        <v>2.5870000000000002</v>
      </c>
      <c r="T186" s="59">
        <v>69.947000000000003</v>
      </c>
      <c r="U186" s="59">
        <v>3.2719999999999998</v>
      </c>
      <c r="V186" s="59">
        <v>18.029</v>
      </c>
      <c r="W186" s="59">
        <v>22.331</v>
      </c>
      <c r="X186" s="59">
        <v>19.614000000000001</v>
      </c>
      <c r="Y186" s="59">
        <v>18.863</v>
      </c>
      <c r="Z186" s="59">
        <v>33.552</v>
      </c>
      <c r="AA186" s="59">
        <v>4.4720000000000004</v>
      </c>
      <c r="AB186" s="59">
        <v>32.652000000000001</v>
      </c>
      <c r="AC186" s="59">
        <v>21.431000000000001</v>
      </c>
      <c r="AD186" s="59">
        <v>10.407999999999999</v>
      </c>
      <c r="AE186" s="59">
        <v>69.03</v>
      </c>
      <c r="AF186" s="59">
        <v>11.193</v>
      </c>
      <c r="AG186" s="59">
        <v>41.470999999999997</v>
      </c>
      <c r="AH186" s="59">
        <v>9.7315000000000005</v>
      </c>
      <c r="AI186" s="59">
        <v>40.554000000000002</v>
      </c>
      <c r="AJ186" s="59">
        <v>42.387999999999998</v>
      </c>
      <c r="AK186" s="59">
        <v>16.312000000000001</v>
      </c>
      <c r="AL186" s="59">
        <v>17.212</v>
      </c>
      <c r="AM186" s="60">
        <v>31.734999999999999</v>
      </c>
    </row>
    <row r="187" spans="16:39" x14ac:dyDescent="0.25">
      <c r="P187" s="58">
        <v>0.184</v>
      </c>
      <c r="Q187" s="59">
        <v>9.2780000000000005</v>
      </c>
      <c r="R187" s="59">
        <v>25.751999999999999</v>
      </c>
      <c r="S187" s="59">
        <v>2.5760000000000001</v>
      </c>
      <c r="T187" s="59">
        <v>69.855999999999995</v>
      </c>
      <c r="U187" s="59">
        <v>3.2559999999999998</v>
      </c>
      <c r="V187" s="59">
        <v>17.992000000000001</v>
      </c>
      <c r="W187" s="59">
        <v>22.288</v>
      </c>
      <c r="X187" s="59">
        <v>19.571999999999999</v>
      </c>
      <c r="Y187" s="59">
        <v>18.824000000000002</v>
      </c>
      <c r="Z187" s="59">
        <v>33.496000000000002</v>
      </c>
      <c r="AA187" s="59">
        <v>4.4560000000000004</v>
      </c>
      <c r="AB187" s="59">
        <v>32.595999999999997</v>
      </c>
      <c r="AC187" s="59">
        <v>21.388000000000002</v>
      </c>
      <c r="AD187" s="59">
        <v>10.384</v>
      </c>
      <c r="AE187" s="59">
        <v>68.94</v>
      </c>
      <c r="AF187" s="59">
        <v>11.164</v>
      </c>
      <c r="AG187" s="59">
        <v>41.408000000000001</v>
      </c>
      <c r="AH187" s="59">
        <v>9.7119999999999997</v>
      </c>
      <c r="AI187" s="59">
        <v>40.491999999999997</v>
      </c>
      <c r="AJ187" s="59">
        <v>42.323999999999998</v>
      </c>
      <c r="AK187" s="59">
        <v>16.276</v>
      </c>
      <c r="AL187" s="59">
        <v>17.175999999999998</v>
      </c>
      <c r="AM187" s="60">
        <v>31.68</v>
      </c>
    </row>
    <row r="188" spans="16:39" x14ac:dyDescent="0.25">
      <c r="P188" s="58">
        <v>0.185</v>
      </c>
      <c r="Q188" s="59">
        <v>9.2575000000000003</v>
      </c>
      <c r="R188" s="59">
        <v>25.704999999999998</v>
      </c>
      <c r="S188" s="59">
        <v>2.5649999999999999</v>
      </c>
      <c r="T188" s="59">
        <v>69.765000000000001</v>
      </c>
      <c r="U188" s="59">
        <v>3.24</v>
      </c>
      <c r="V188" s="59">
        <v>17.954999999999998</v>
      </c>
      <c r="W188" s="59">
        <v>22.245000000000001</v>
      </c>
      <c r="X188" s="59">
        <v>19.53</v>
      </c>
      <c r="Y188" s="59">
        <v>18.785</v>
      </c>
      <c r="Z188" s="59">
        <v>33.44</v>
      </c>
      <c r="AA188" s="59">
        <v>4.4400000000000004</v>
      </c>
      <c r="AB188" s="59">
        <v>32.54</v>
      </c>
      <c r="AC188" s="59">
        <v>21.344999999999999</v>
      </c>
      <c r="AD188" s="59">
        <v>10.36</v>
      </c>
      <c r="AE188" s="59">
        <v>68.849999999999994</v>
      </c>
      <c r="AF188" s="59">
        <v>11.135</v>
      </c>
      <c r="AG188" s="59">
        <v>41.344999999999999</v>
      </c>
      <c r="AH188" s="59">
        <v>9.6925000000000008</v>
      </c>
      <c r="AI188" s="59">
        <v>40.43</v>
      </c>
      <c r="AJ188" s="59">
        <v>42.26</v>
      </c>
      <c r="AK188" s="59">
        <v>16.239999999999998</v>
      </c>
      <c r="AL188" s="59">
        <v>17.14</v>
      </c>
      <c r="AM188" s="60">
        <v>31.625</v>
      </c>
    </row>
    <row r="189" spans="16:39" x14ac:dyDescent="0.25">
      <c r="P189" s="58">
        <v>0.186</v>
      </c>
      <c r="Q189" s="59">
        <v>9.2370000000000001</v>
      </c>
      <c r="R189" s="59">
        <v>25.658000000000001</v>
      </c>
      <c r="S189" s="59">
        <v>2.5539999999999998</v>
      </c>
      <c r="T189" s="59">
        <v>69.674000000000007</v>
      </c>
      <c r="U189" s="59">
        <v>3.2240000000000002</v>
      </c>
      <c r="V189" s="59">
        <v>17.917999999999999</v>
      </c>
      <c r="W189" s="59">
        <v>22.202000000000002</v>
      </c>
      <c r="X189" s="59">
        <v>19.488</v>
      </c>
      <c r="Y189" s="59">
        <v>18.745999999999999</v>
      </c>
      <c r="Z189" s="59">
        <v>33.384</v>
      </c>
      <c r="AA189" s="59">
        <v>4.4240000000000004</v>
      </c>
      <c r="AB189" s="59">
        <v>32.484000000000002</v>
      </c>
      <c r="AC189" s="59">
        <v>21.302</v>
      </c>
      <c r="AD189" s="59">
        <v>10.336</v>
      </c>
      <c r="AE189" s="59">
        <v>68.760000000000005</v>
      </c>
      <c r="AF189" s="59">
        <v>11.106</v>
      </c>
      <c r="AG189" s="59">
        <v>41.281999999999996</v>
      </c>
      <c r="AH189" s="59">
        <v>9.673</v>
      </c>
      <c r="AI189" s="59">
        <v>40.368000000000002</v>
      </c>
      <c r="AJ189" s="59">
        <v>42.195999999999998</v>
      </c>
      <c r="AK189" s="59">
        <v>16.204000000000001</v>
      </c>
      <c r="AL189" s="59">
        <v>17.103999999999999</v>
      </c>
      <c r="AM189" s="60">
        <v>31.57</v>
      </c>
    </row>
    <row r="190" spans="16:39" x14ac:dyDescent="0.25">
      <c r="P190" s="58">
        <v>0.187</v>
      </c>
      <c r="Q190" s="59">
        <v>9.2164999999999999</v>
      </c>
      <c r="R190" s="59">
        <v>25.611000000000001</v>
      </c>
      <c r="S190" s="59">
        <v>2.5430000000000001</v>
      </c>
      <c r="T190" s="59">
        <v>69.582999999999998</v>
      </c>
      <c r="U190" s="59">
        <v>3.2080000000000002</v>
      </c>
      <c r="V190" s="59">
        <v>17.881</v>
      </c>
      <c r="W190" s="59">
        <v>22.158999999999999</v>
      </c>
      <c r="X190" s="59">
        <v>19.446000000000002</v>
      </c>
      <c r="Y190" s="59">
        <v>18.707000000000001</v>
      </c>
      <c r="Z190" s="59">
        <v>33.328000000000003</v>
      </c>
      <c r="AA190" s="59">
        <v>4.4080000000000004</v>
      </c>
      <c r="AB190" s="59">
        <v>32.427999999999997</v>
      </c>
      <c r="AC190" s="59">
        <v>21.259</v>
      </c>
      <c r="AD190" s="59">
        <v>10.311999999999999</v>
      </c>
      <c r="AE190" s="59">
        <v>68.67</v>
      </c>
      <c r="AF190" s="59">
        <v>11.077</v>
      </c>
      <c r="AG190" s="59">
        <v>41.219000000000001</v>
      </c>
      <c r="AH190" s="59">
        <v>9.6534999999999993</v>
      </c>
      <c r="AI190" s="59">
        <v>40.305999999999997</v>
      </c>
      <c r="AJ190" s="59">
        <v>42.131999999999998</v>
      </c>
      <c r="AK190" s="59">
        <v>16.167999999999999</v>
      </c>
      <c r="AL190" s="59">
        <v>17.068000000000001</v>
      </c>
      <c r="AM190" s="60">
        <v>31.515000000000001</v>
      </c>
    </row>
    <row r="191" spans="16:39" x14ac:dyDescent="0.25">
      <c r="P191" s="58">
        <v>0.188</v>
      </c>
      <c r="Q191" s="59">
        <v>9.1959999999999997</v>
      </c>
      <c r="R191" s="59">
        <v>25.564</v>
      </c>
      <c r="S191" s="59">
        <v>2.532</v>
      </c>
      <c r="T191" s="59">
        <v>69.492000000000004</v>
      </c>
      <c r="U191" s="59">
        <v>3.1920000000000002</v>
      </c>
      <c r="V191" s="59">
        <v>17.844000000000001</v>
      </c>
      <c r="W191" s="59">
        <v>22.116</v>
      </c>
      <c r="X191" s="59">
        <v>19.404</v>
      </c>
      <c r="Y191" s="59">
        <v>18.667999999999999</v>
      </c>
      <c r="Z191" s="59">
        <v>33.271999999999998</v>
      </c>
      <c r="AA191" s="59">
        <v>4.3920000000000003</v>
      </c>
      <c r="AB191" s="59">
        <v>32.372</v>
      </c>
      <c r="AC191" s="59">
        <v>21.216000000000001</v>
      </c>
      <c r="AD191" s="59">
        <v>10.288</v>
      </c>
      <c r="AE191" s="59">
        <v>68.58</v>
      </c>
      <c r="AF191" s="59">
        <v>11.048</v>
      </c>
      <c r="AG191" s="59">
        <v>41.155999999999999</v>
      </c>
      <c r="AH191" s="59">
        <v>9.6340000000000003</v>
      </c>
      <c r="AI191" s="59">
        <v>40.244</v>
      </c>
      <c r="AJ191" s="59">
        <v>42.067999999999998</v>
      </c>
      <c r="AK191" s="59">
        <v>16.132000000000001</v>
      </c>
      <c r="AL191" s="59">
        <v>17.032</v>
      </c>
      <c r="AM191" s="60">
        <v>31.46</v>
      </c>
    </row>
    <row r="192" spans="16:39" x14ac:dyDescent="0.25">
      <c r="P192" s="58">
        <v>0.189</v>
      </c>
      <c r="Q192" s="59">
        <v>9.1754999999999995</v>
      </c>
      <c r="R192" s="59">
        <v>25.516999999999999</v>
      </c>
      <c r="S192" s="59">
        <v>2.5209999999999999</v>
      </c>
      <c r="T192" s="59">
        <v>69.400999999999996</v>
      </c>
      <c r="U192" s="59">
        <v>3.1760000000000002</v>
      </c>
      <c r="V192" s="59">
        <v>17.806999999999999</v>
      </c>
      <c r="W192" s="59">
        <v>22.073</v>
      </c>
      <c r="X192" s="59">
        <v>19.361999999999998</v>
      </c>
      <c r="Y192" s="59">
        <v>18.629000000000001</v>
      </c>
      <c r="Z192" s="59">
        <v>33.216000000000001</v>
      </c>
      <c r="AA192" s="59">
        <v>4.3760000000000003</v>
      </c>
      <c r="AB192" s="59">
        <v>32.316000000000003</v>
      </c>
      <c r="AC192" s="59">
        <v>21.172999999999998</v>
      </c>
      <c r="AD192" s="59">
        <v>10.263999999999999</v>
      </c>
      <c r="AE192" s="59">
        <v>68.489999999999995</v>
      </c>
      <c r="AF192" s="59">
        <v>11.019</v>
      </c>
      <c r="AG192" s="59">
        <v>41.093000000000004</v>
      </c>
      <c r="AH192" s="59">
        <v>9.6144999999999996</v>
      </c>
      <c r="AI192" s="59">
        <v>40.182000000000002</v>
      </c>
      <c r="AJ192" s="59">
        <v>42.003999999999998</v>
      </c>
      <c r="AK192" s="59">
        <v>16.096</v>
      </c>
      <c r="AL192" s="59">
        <v>16.995999999999999</v>
      </c>
      <c r="AM192" s="60">
        <v>31.405000000000001</v>
      </c>
    </row>
    <row r="193" spans="16:39" x14ac:dyDescent="0.25">
      <c r="P193" s="58">
        <v>0.19</v>
      </c>
      <c r="Q193" s="59">
        <v>9.1549999999999994</v>
      </c>
      <c r="R193" s="59">
        <v>25.47</v>
      </c>
      <c r="S193" s="59">
        <v>2.5099999999999998</v>
      </c>
      <c r="T193" s="59">
        <v>69.31</v>
      </c>
      <c r="U193" s="59">
        <v>3.16</v>
      </c>
      <c r="V193" s="59">
        <v>17.77</v>
      </c>
      <c r="W193" s="59">
        <v>22.03</v>
      </c>
      <c r="X193" s="59">
        <v>19.32</v>
      </c>
      <c r="Y193" s="59">
        <v>18.59</v>
      </c>
      <c r="Z193" s="59">
        <v>33.159999999999997</v>
      </c>
      <c r="AA193" s="59">
        <v>4.3600000000000003</v>
      </c>
      <c r="AB193" s="59">
        <v>32.26</v>
      </c>
      <c r="AC193" s="59">
        <v>21.13</v>
      </c>
      <c r="AD193" s="59">
        <v>10.24</v>
      </c>
      <c r="AE193" s="59">
        <v>68.400000000000006</v>
      </c>
      <c r="AF193" s="59">
        <v>10.99</v>
      </c>
      <c r="AG193" s="59">
        <v>41.03</v>
      </c>
      <c r="AH193" s="59">
        <v>9.5950000000000006</v>
      </c>
      <c r="AI193" s="59">
        <v>40.119999999999997</v>
      </c>
      <c r="AJ193" s="59">
        <v>41.94</v>
      </c>
      <c r="AK193" s="59">
        <v>16.059999999999999</v>
      </c>
      <c r="AL193" s="59">
        <v>16.96</v>
      </c>
      <c r="AM193" s="60">
        <v>31.35</v>
      </c>
    </row>
    <row r="194" spans="16:39" x14ac:dyDescent="0.25">
      <c r="P194" s="58">
        <v>0.191</v>
      </c>
      <c r="Q194" s="59">
        <v>9.1344999999999992</v>
      </c>
      <c r="R194" s="59">
        <v>25.422999999999998</v>
      </c>
      <c r="S194" s="59">
        <v>2.4990000000000001</v>
      </c>
      <c r="T194" s="59">
        <v>69.218999999999994</v>
      </c>
      <c r="U194" s="59">
        <v>3.1440000000000001</v>
      </c>
      <c r="V194" s="59">
        <v>17.733000000000001</v>
      </c>
      <c r="W194" s="59">
        <v>21.986999999999998</v>
      </c>
      <c r="X194" s="59">
        <v>19.277999999999999</v>
      </c>
      <c r="Y194" s="59">
        <v>18.550999999999998</v>
      </c>
      <c r="Z194" s="59">
        <v>33.103999999999999</v>
      </c>
      <c r="AA194" s="59">
        <v>4.3440000000000003</v>
      </c>
      <c r="AB194" s="59">
        <v>32.204000000000001</v>
      </c>
      <c r="AC194" s="59">
        <v>21.087</v>
      </c>
      <c r="AD194" s="59">
        <v>10.215999999999999</v>
      </c>
      <c r="AE194" s="59">
        <v>68.31</v>
      </c>
      <c r="AF194" s="59">
        <v>10.961</v>
      </c>
      <c r="AG194" s="59">
        <v>40.966999999999999</v>
      </c>
      <c r="AH194" s="59">
        <v>9.5754999999999999</v>
      </c>
      <c r="AI194" s="59">
        <v>40.058</v>
      </c>
      <c r="AJ194" s="59">
        <v>41.875999999999998</v>
      </c>
      <c r="AK194" s="59">
        <v>16.024000000000001</v>
      </c>
      <c r="AL194" s="59">
        <v>16.923999999999999</v>
      </c>
      <c r="AM194" s="60">
        <v>31.295000000000002</v>
      </c>
    </row>
    <row r="195" spans="16:39" x14ac:dyDescent="0.25">
      <c r="P195" s="58">
        <v>0.192</v>
      </c>
      <c r="Q195" s="59">
        <v>9.1140000000000008</v>
      </c>
      <c r="R195" s="59">
        <v>25.376000000000001</v>
      </c>
      <c r="S195" s="59">
        <v>2.488</v>
      </c>
      <c r="T195" s="59">
        <v>69.128</v>
      </c>
      <c r="U195" s="59">
        <v>3.1280000000000001</v>
      </c>
      <c r="V195" s="59">
        <v>17.696000000000002</v>
      </c>
      <c r="W195" s="59">
        <v>21.943999999999999</v>
      </c>
      <c r="X195" s="59">
        <v>19.236000000000001</v>
      </c>
      <c r="Y195" s="59">
        <v>18.512</v>
      </c>
      <c r="Z195" s="59">
        <v>33.048000000000002</v>
      </c>
      <c r="AA195" s="59">
        <v>4.3280000000000003</v>
      </c>
      <c r="AB195" s="59">
        <v>32.148000000000003</v>
      </c>
      <c r="AC195" s="59">
        <v>21.044</v>
      </c>
      <c r="AD195" s="59">
        <v>10.192</v>
      </c>
      <c r="AE195" s="59">
        <v>68.22</v>
      </c>
      <c r="AF195" s="59">
        <v>10.932</v>
      </c>
      <c r="AG195" s="59">
        <v>40.904000000000003</v>
      </c>
      <c r="AH195" s="59">
        <v>9.5559999999999992</v>
      </c>
      <c r="AI195" s="59">
        <v>39.996000000000002</v>
      </c>
      <c r="AJ195" s="59">
        <v>41.811999999999998</v>
      </c>
      <c r="AK195" s="59">
        <v>15.988</v>
      </c>
      <c r="AL195" s="59">
        <v>16.888000000000002</v>
      </c>
      <c r="AM195" s="60">
        <v>31.24</v>
      </c>
    </row>
    <row r="196" spans="16:39" x14ac:dyDescent="0.25">
      <c r="P196" s="58">
        <v>0.193</v>
      </c>
      <c r="Q196" s="59">
        <v>9.0935000000000006</v>
      </c>
      <c r="R196" s="59">
        <v>25.329000000000001</v>
      </c>
      <c r="S196" s="59">
        <v>2.4769999999999999</v>
      </c>
      <c r="T196" s="59">
        <v>69.037000000000006</v>
      </c>
      <c r="U196" s="59">
        <v>3.1120000000000001</v>
      </c>
      <c r="V196" s="59">
        <v>17.658999999999999</v>
      </c>
      <c r="W196" s="59">
        <v>21.901</v>
      </c>
      <c r="X196" s="59">
        <v>19.193999999999999</v>
      </c>
      <c r="Y196" s="59">
        <v>18.472999999999999</v>
      </c>
      <c r="Z196" s="59">
        <v>32.991999999999997</v>
      </c>
      <c r="AA196" s="59">
        <v>4.3120000000000003</v>
      </c>
      <c r="AB196" s="59">
        <v>32.091999999999999</v>
      </c>
      <c r="AC196" s="59">
        <v>21.001000000000001</v>
      </c>
      <c r="AD196" s="59">
        <v>10.167999999999999</v>
      </c>
      <c r="AE196" s="59">
        <v>68.13</v>
      </c>
      <c r="AF196" s="59">
        <v>10.903</v>
      </c>
      <c r="AG196" s="59">
        <v>40.841000000000001</v>
      </c>
      <c r="AH196" s="59">
        <v>9.5365000000000002</v>
      </c>
      <c r="AI196" s="59">
        <v>39.933999999999997</v>
      </c>
      <c r="AJ196" s="59">
        <v>41.747999999999998</v>
      </c>
      <c r="AK196" s="59">
        <v>15.952</v>
      </c>
      <c r="AL196" s="59">
        <v>16.852</v>
      </c>
      <c r="AM196" s="60">
        <v>31.184999999999999</v>
      </c>
    </row>
    <row r="197" spans="16:39" x14ac:dyDescent="0.25">
      <c r="P197" s="58">
        <v>0.19400000000000001</v>
      </c>
      <c r="Q197" s="59">
        <v>9.0730000000000004</v>
      </c>
      <c r="R197" s="59">
        <v>25.282</v>
      </c>
      <c r="S197" s="59">
        <v>2.4660000000000002</v>
      </c>
      <c r="T197" s="59">
        <v>68.945999999999998</v>
      </c>
      <c r="U197" s="59">
        <v>3.0960000000000001</v>
      </c>
      <c r="V197" s="59">
        <v>17.622</v>
      </c>
      <c r="W197" s="59">
        <v>21.858000000000001</v>
      </c>
      <c r="X197" s="59">
        <v>19.152000000000001</v>
      </c>
      <c r="Y197" s="59">
        <v>18.434000000000001</v>
      </c>
      <c r="Z197" s="59">
        <v>32.936</v>
      </c>
      <c r="AA197" s="59">
        <v>4.2960000000000003</v>
      </c>
      <c r="AB197" s="59">
        <v>32.036000000000001</v>
      </c>
      <c r="AC197" s="59">
        <v>20.957999999999998</v>
      </c>
      <c r="AD197" s="59">
        <v>10.144</v>
      </c>
      <c r="AE197" s="59">
        <v>68.040000000000006</v>
      </c>
      <c r="AF197" s="59">
        <v>10.874000000000001</v>
      </c>
      <c r="AG197" s="59">
        <v>40.777999999999999</v>
      </c>
      <c r="AH197" s="59">
        <v>9.5169999999999995</v>
      </c>
      <c r="AI197" s="59">
        <v>39.872</v>
      </c>
      <c r="AJ197" s="59">
        <v>41.683999999999997</v>
      </c>
      <c r="AK197" s="59">
        <v>15.916</v>
      </c>
      <c r="AL197" s="59">
        <v>16.815999999999999</v>
      </c>
      <c r="AM197" s="60">
        <v>31.13</v>
      </c>
    </row>
    <row r="198" spans="16:39" x14ac:dyDescent="0.25">
      <c r="P198" s="58">
        <v>0.19500000000000001</v>
      </c>
      <c r="Q198" s="59">
        <v>9.0525000000000002</v>
      </c>
      <c r="R198" s="59">
        <v>25.234999999999999</v>
      </c>
      <c r="S198" s="59">
        <v>2.4550000000000001</v>
      </c>
      <c r="T198" s="59">
        <v>68.855000000000004</v>
      </c>
      <c r="U198" s="59">
        <v>3.08</v>
      </c>
      <c r="V198" s="59">
        <v>17.585000000000001</v>
      </c>
      <c r="W198" s="59">
        <v>21.815000000000001</v>
      </c>
      <c r="X198" s="59">
        <v>19.11</v>
      </c>
      <c r="Y198" s="59">
        <v>18.395</v>
      </c>
      <c r="Z198" s="59">
        <v>32.880000000000003</v>
      </c>
      <c r="AA198" s="59">
        <v>4.28</v>
      </c>
      <c r="AB198" s="59">
        <v>31.98</v>
      </c>
      <c r="AC198" s="59">
        <v>20.914999999999999</v>
      </c>
      <c r="AD198" s="59">
        <v>10.119999999999999</v>
      </c>
      <c r="AE198" s="59">
        <v>67.95</v>
      </c>
      <c r="AF198" s="59">
        <v>10.845000000000001</v>
      </c>
      <c r="AG198" s="59">
        <v>40.715000000000003</v>
      </c>
      <c r="AH198" s="59">
        <v>9.4975000000000005</v>
      </c>
      <c r="AI198" s="59">
        <v>39.81</v>
      </c>
      <c r="AJ198" s="59">
        <v>41.62</v>
      </c>
      <c r="AK198" s="59">
        <v>15.88</v>
      </c>
      <c r="AL198" s="59">
        <v>16.78</v>
      </c>
      <c r="AM198" s="60">
        <v>31.074999999999999</v>
      </c>
    </row>
    <row r="199" spans="16:39" x14ac:dyDescent="0.25">
      <c r="P199" s="58">
        <v>0.19600000000000001</v>
      </c>
      <c r="Q199" s="59">
        <v>9.032</v>
      </c>
      <c r="R199" s="59">
        <v>25.187999999999999</v>
      </c>
      <c r="S199" s="59">
        <v>2.444</v>
      </c>
      <c r="T199" s="59">
        <v>68.763999999999996</v>
      </c>
      <c r="U199" s="59">
        <v>3.0640000000000001</v>
      </c>
      <c r="V199" s="59">
        <v>17.547999999999998</v>
      </c>
      <c r="W199" s="59">
        <v>21.771999999999998</v>
      </c>
      <c r="X199" s="59">
        <v>19.068000000000001</v>
      </c>
      <c r="Y199" s="59">
        <v>18.356000000000002</v>
      </c>
      <c r="Z199" s="59">
        <v>32.823999999999998</v>
      </c>
      <c r="AA199" s="59">
        <v>4.2640000000000002</v>
      </c>
      <c r="AB199" s="59">
        <v>31.923999999999999</v>
      </c>
      <c r="AC199" s="59">
        <v>20.872</v>
      </c>
      <c r="AD199" s="59">
        <v>10.096</v>
      </c>
      <c r="AE199" s="59">
        <v>67.86</v>
      </c>
      <c r="AF199" s="59">
        <v>10.816000000000001</v>
      </c>
      <c r="AG199" s="59">
        <v>40.652000000000001</v>
      </c>
      <c r="AH199" s="59">
        <v>9.4779999999999998</v>
      </c>
      <c r="AI199" s="59">
        <v>39.747999999999998</v>
      </c>
      <c r="AJ199" s="59">
        <v>41.555999999999997</v>
      </c>
      <c r="AK199" s="59">
        <v>15.843999999999999</v>
      </c>
      <c r="AL199" s="59">
        <v>16.744</v>
      </c>
      <c r="AM199" s="60">
        <v>31.02</v>
      </c>
    </row>
    <row r="200" spans="16:39" x14ac:dyDescent="0.25">
      <c r="P200" s="58">
        <v>0.19700000000000001</v>
      </c>
      <c r="Q200" s="59">
        <v>9.0114999999999998</v>
      </c>
      <c r="R200" s="59">
        <v>25.140999999999998</v>
      </c>
      <c r="S200" s="59">
        <v>2.4329999999999998</v>
      </c>
      <c r="T200" s="59">
        <v>68.673000000000002</v>
      </c>
      <c r="U200" s="59">
        <v>3.048</v>
      </c>
      <c r="V200" s="59">
        <v>17.510999999999999</v>
      </c>
      <c r="W200" s="59">
        <v>21.728999999999999</v>
      </c>
      <c r="X200" s="59">
        <v>19.026</v>
      </c>
      <c r="Y200" s="59">
        <v>18.317</v>
      </c>
      <c r="Z200" s="59">
        <v>32.768000000000001</v>
      </c>
      <c r="AA200" s="59">
        <v>4.2480000000000002</v>
      </c>
      <c r="AB200" s="59">
        <v>31.867999999999999</v>
      </c>
      <c r="AC200" s="59">
        <v>20.829000000000001</v>
      </c>
      <c r="AD200" s="59">
        <v>10.071999999999999</v>
      </c>
      <c r="AE200" s="59">
        <v>67.77</v>
      </c>
      <c r="AF200" s="59">
        <v>10.787000000000001</v>
      </c>
      <c r="AG200" s="59">
        <v>40.588999999999999</v>
      </c>
      <c r="AH200" s="59">
        <v>9.4585000000000008</v>
      </c>
      <c r="AI200" s="59">
        <v>39.686</v>
      </c>
      <c r="AJ200" s="59">
        <v>41.491999999999997</v>
      </c>
      <c r="AK200" s="59">
        <v>15.808</v>
      </c>
      <c r="AL200" s="59">
        <v>16.707999999999998</v>
      </c>
      <c r="AM200" s="60">
        <v>30.965</v>
      </c>
    </row>
    <row r="201" spans="16:39" x14ac:dyDescent="0.25">
      <c r="P201" s="58">
        <v>0.19800000000000001</v>
      </c>
      <c r="Q201" s="59">
        <v>8.9909999999999997</v>
      </c>
      <c r="R201" s="59">
        <v>25.094000000000001</v>
      </c>
      <c r="S201" s="59">
        <v>2.4220000000000002</v>
      </c>
      <c r="T201" s="59">
        <v>68.581999999999994</v>
      </c>
      <c r="U201" s="59">
        <v>3.032</v>
      </c>
      <c r="V201" s="59">
        <v>17.474</v>
      </c>
      <c r="W201" s="59">
        <v>21.686</v>
      </c>
      <c r="X201" s="59">
        <v>18.984000000000002</v>
      </c>
      <c r="Y201" s="59">
        <v>18.277999999999999</v>
      </c>
      <c r="Z201" s="59">
        <v>32.712000000000003</v>
      </c>
      <c r="AA201" s="59">
        <v>4.2320000000000002</v>
      </c>
      <c r="AB201" s="59">
        <v>31.812000000000001</v>
      </c>
      <c r="AC201" s="59">
        <v>20.786000000000001</v>
      </c>
      <c r="AD201" s="59">
        <v>10.048</v>
      </c>
      <c r="AE201" s="59">
        <v>67.680000000000007</v>
      </c>
      <c r="AF201" s="59">
        <v>10.757999999999999</v>
      </c>
      <c r="AG201" s="59">
        <v>40.526000000000003</v>
      </c>
      <c r="AH201" s="59">
        <v>9.4390000000000001</v>
      </c>
      <c r="AI201" s="59">
        <v>39.624000000000002</v>
      </c>
      <c r="AJ201" s="59">
        <v>41.427999999999997</v>
      </c>
      <c r="AK201" s="59">
        <v>15.772</v>
      </c>
      <c r="AL201" s="59">
        <v>16.672000000000001</v>
      </c>
      <c r="AM201" s="60">
        <v>30.91</v>
      </c>
    </row>
    <row r="202" spans="16:39" x14ac:dyDescent="0.25">
      <c r="P202" s="58">
        <v>0.19900000000000001</v>
      </c>
      <c r="Q202" s="59">
        <v>8.9704999999999995</v>
      </c>
      <c r="R202" s="59">
        <v>25.047000000000001</v>
      </c>
      <c r="S202" s="59">
        <v>2.411</v>
      </c>
      <c r="T202" s="59">
        <v>68.491</v>
      </c>
      <c r="U202" s="59">
        <v>3.016</v>
      </c>
      <c r="V202" s="59">
        <v>17.437000000000001</v>
      </c>
      <c r="W202" s="59">
        <v>21.643000000000001</v>
      </c>
      <c r="X202" s="59">
        <v>18.942</v>
      </c>
      <c r="Y202" s="59">
        <v>18.239000000000001</v>
      </c>
      <c r="Z202" s="59">
        <v>32.655999999999999</v>
      </c>
      <c r="AA202" s="59">
        <v>4.2160000000000002</v>
      </c>
      <c r="AB202" s="59">
        <v>31.756</v>
      </c>
      <c r="AC202" s="59">
        <v>20.742999999999999</v>
      </c>
      <c r="AD202" s="59">
        <v>10.023999999999999</v>
      </c>
      <c r="AE202" s="59">
        <v>67.59</v>
      </c>
      <c r="AF202" s="59">
        <v>10.728999999999999</v>
      </c>
      <c r="AG202" s="59">
        <v>40.463000000000001</v>
      </c>
      <c r="AH202" s="59">
        <v>9.4194999999999993</v>
      </c>
      <c r="AI202" s="59">
        <v>39.561999999999998</v>
      </c>
      <c r="AJ202" s="59">
        <v>41.363999999999997</v>
      </c>
      <c r="AK202" s="59">
        <v>15.736000000000001</v>
      </c>
      <c r="AL202" s="59">
        <v>16.635999999999999</v>
      </c>
      <c r="AM202" s="60">
        <v>30.855</v>
      </c>
    </row>
    <row r="203" spans="16:39" x14ac:dyDescent="0.25">
      <c r="P203" s="58">
        <v>0.2</v>
      </c>
      <c r="Q203" s="59">
        <v>8.9499999999999993</v>
      </c>
      <c r="R203" s="59">
        <v>25</v>
      </c>
      <c r="S203" s="59">
        <v>2.4</v>
      </c>
      <c r="T203" s="59">
        <v>68.400000000000006</v>
      </c>
      <c r="U203" s="59">
        <v>3</v>
      </c>
      <c r="V203" s="59">
        <v>17.399999999999999</v>
      </c>
      <c r="W203" s="59">
        <v>21.6</v>
      </c>
      <c r="X203" s="59">
        <v>18.899999999999999</v>
      </c>
      <c r="Y203" s="59">
        <v>18.2</v>
      </c>
      <c r="Z203" s="59">
        <v>32.6</v>
      </c>
      <c r="AA203" s="59">
        <v>4.2</v>
      </c>
      <c r="AB203" s="59">
        <v>31.7</v>
      </c>
      <c r="AC203" s="59">
        <v>20.7</v>
      </c>
      <c r="AD203" s="59">
        <v>10</v>
      </c>
      <c r="AE203" s="59">
        <v>67.5</v>
      </c>
      <c r="AF203" s="59">
        <v>10.7</v>
      </c>
      <c r="AG203" s="59">
        <v>40.4</v>
      </c>
      <c r="AH203" s="59">
        <v>9.4</v>
      </c>
      <c r="AI203" s="59">
        <v>39.5</v>
      </c>
      <c r="AJ203" s="59">
        <v>41.3</v>
      </c>
      <c r="AK203" s="59">
        <v>15.7</v>
      </c>
      <c r="AL203" s="59">
        <v>16.600000000000001</v>
      </c>
      <c r="AM203" s="60">
        <v>30.8</v>
      </c>
    </row>
    <row r="204" spans="16:39" x14ac:dyDescent="0.25">
      <c r="P204" s="58">
        <v>0.20100000000000001</v>
      </c>
      <c r="Q204" s="59">
        <v>8.9380000000000006</v>
      </c>
      <c r="R204" s="59">
        <v>24.957999999999998</v>
      </c>
      <c r="S204" s="59">
        <v>2.395</v>
      </c>
      <c r="T204" s="59">
        <v>68.319999999999993</v>
      </c>
      <c r="U204" s="59">
        <v>2.992</v>
      </c>
      <c r="V204" s="59">
        <v>17.367999999999999</v>
      </c>
      <c r="W204" s="59">
        <v>21.562999999999999</v>
      </c>
      <c r="X204" s="59">
        <v>18.867000000000001</v>
      </c>
      <c r="Y204" s="59">
        <v>18.167000000000002</v>
      </c>
      <c r="Z204" s="59">
        <v>32.549999999999997</v>
      </c>
      <c r="AA204" s="59">
        <v>4.1879999999999997</v>
      </c>
      <c r="AB204" s="59">
        <v>31.651</v>
      </c>
      <c r="AC204" s="59">
        <v>20.664999999999999</v>
      </c>
      <c r="AD204" s="59">
        <v>9.9845000000000006</v>
      </c>
      <c r="AE204" s="59">
        <v>67.42</v>
      </c>
      <c r="AF204" s="59">
        <v>10.682499999999999</v>
      </c>
      <c r="AG204" s="59">
        <v>40.341999999999999</v>
      </c>
      <c r="AH204" s="59">
        <v>9.3879999999999999</v>
      </c>
      <c r="AI204" s="59">
        <v>39.433</v>
      </c>
      <c r="AJ204" s="59">
        <v>41.241</v>
      </c>
      <c r="AK204" s="59">
        <v>15.670999999999999</v>
      </c>
      <c r="AL204" s="59">
        <v>16.568999999999999</v>
      </c>
      <c r="AM204" s="60">
        <v>30.751999999999999</v>
      </c>
    </row>
    <row r="205" spans="16:39" x14ac:dyDescent="0.25">
      <c r="P205" s="58">
        <v>0.20200000000000001</v>
      </c>
      <c r="Q205" s="59">
        <v>8.9260000000000002</v>
      </c>
      <c r="R205" s="59">
        <v>24.916</v>
      </c>
      <c r="S205" s="59">
        <v>2.39</v>
      </c>
      <c r="T205" s="59">
        <v>68.239999999999995</v>
      </c>
      <c r="U205" s="59">
        <v>2.984</v>
      </c>
      <c r="V205" s="59">
        <v>17.335999999999999</v>
      </c>
      <c r="W205" s="59">
        <v>21.526</v>
      </c>
      <c r="X205" s="59">
        <v>18.834</v>
      </c>
      <c r="Y205" s="59">
        <v>18.134</v>
      </c>
      <c r="Z205" s="59">
        <v>32.5</v>
      </c>
      <c r="AA205" s="59">
        <v>4.1760000000000002</v>
      </c>
      <c r="AB205" s="59">
        <v>31.602</v>
      </c>
      <c r="AC205" s="59">
        <v>20.63</v>
      </c>
      <c r="AD205" s="59">
        <v>9.9689999999999994</v>
      </c>
      <c r="AE205" s="59">
        <v>67.34</v>
      </c>
      <c r="AF205" s="59">
        <v>10.664999999999999</v>
      </c>
      <c r="AG205" s="59">
        <v>40.283999999999999</v>
      </c>
      <c r="AH205" s="59">
        <v>9.3759999999999994</v>
      </c>
      <c r="AI205" s="59">
        <v>39.366</v>
      </c>
      <c r="AJ205" s="59">
        <v>41.182000000000002</v>
      </c>
      <c r="AK205" s="59">
        <v>15.641999999999999</v>
      </c>
      <c r="AL205" s="59">
        <v>16.538</v>
      </c>
      <c r="AM205" s="60">
        <v>30.704000000000001</v>
      </c>
    </row>
    <row r="206" spans="16:39" x14ac:dyDescent="0.25">
      <c r="P206" s="58">
        <v>0.20300000000000001</v>
      </c>
      <c r="Q206" s="59">
        <v>8.9139999999999997</v>
      </c>
      <c r="R206" s="59">
        <v>24.873999999999999</v>
      </c>
      <c r="S206" s="59">
        <v>2.3849999999999998</v>
      </c>
      <c r="T206" s="59">
        <v>68.16</v>
      </c>
      <c r="U206" s="59">
        <v>2.976</v>
      </c>
      <c r="V206" s="59">
        <v>17.303999999999998</v>
      </c>
      <c r="W206" s="59">
        <v>21.489000000000001</v>
      </c>
      <c r="X206" s="59">
        <v>18.800999999999998</v>
      </c>
      <c r="Y206" s="59">
        <v>18.100999999999999</v>
      </c>
      <c r="Z206" s="59">
        <v>32.450000000000003</v>
      </c>
      <c r="AA206" s="59">
        <v>4.1639999999999997</v>
      </c>
      <c r="AB206" s="59">
        <v>31.553000000000001</v>
      </c>
      <c r="AC206" s="59">
        <v>20.594999999999999</v>
      </c>
      <c r="AD206" s="59">
        <v>9.9535</v>
      </c>
      <c r="AE206" s="59">
        <v>67.260000000000005</v>
      </c>
      <c r="AF206" s="59">
        <v>10.647500000000001</v>
      </c>
      <c r="AG206" s="59">
        <v>40.225999999999999</v>
      </c>
      <c r="AH206" s="59">
        <v>9.3640000000000008</v>
      </c>
      <c r="AI206" s="59">
        <v>39.298999999999999</v>
      </c>
      <c r="AJ206" s="59">
        <v>41.122999999999998</v>
      </c>
      <c r="AK206" s="59">
        <v>15.613</v>
      </c>
      <c r="AL206" s="59">
        <v>16.507000000000001</v>
      </c>
      <c r="AM206" s="60">
        <v>30.655999999999999</v>
      </c>
    </row>
    <row r="207" spans="16:39" x14ac:dyDescent="0.25">
      <c r="P207" s="58">
        <v>0.20399999999999999</v>
      </c>
      <c r="Q207" s="59">
        <v>8.9019999999999992</v>
      </c>
      <c r="R207" s="59">
        <v>24.832000000000001</v>
      </c>
      <c r="S207" s="59">
        <v>2.38</v>
      </c>
      <c r="T207" s="59">
        <v>68.08</v>
      </c>
      <c r="U207" s="59">
        <v>2.968</v>
      </c>
      <c r="V207" s="59">
        <v>17.271999999999998</v>
      </c>
      <c r="W207" s="59">
        <v>21.452000000000002</v>
      </c>
      <c r="X207" s="59">
        <v>18.768000000000001</v>
      </c>
      <c r="Y207" s="59">
        <v>18.068000000000001</v>
      </c>
      <c r="Z207" s="59">
        <v>32.4</v>
      </c>
      <c r="AA207" s="59">
        <v>4.1520000000000001</v>
      </c>
      <c r="AB207" s="59">
        <v>31.504000000000001</v>
      </c>
      <c r="AC207" s="59">
        <v>20.56</v>
      </c>
      <c r="AD207" s="59">
        <v>9.9380000000000006</v>
      </c>
      <c r="AE207" s="59">
        <v>67.180000000000007</v>
      </c>
      <c r="AF207" s="59">
        <v>10.63</v>
      </c>
      <c r="AG207" s="59">
        <v>40.167999999999999</v>
      </c>
      <c r="AH207" s="59">
        <v>9.3520000000000003</v>
      </c>
      <c r="AI207" s="59">
        <v>39.231999999999999</v>
      </c>
      <c r="AJ207" s="59">
        <v>41.064</v>
      </c>
      <c r="AK207" s="59">
        <v>15.584</v>
      </c>
      <c r="AL207" s="59">
        <v>16.475999999999999</v>
      </c>
      <c r="AM207" s="60">
        <v>30.608000000000001</v>
      </c>
    </row>
    <row r="208" spans="16:39" x14ac:dyDescent="0.25">
      <c r="P208" s="58">
        <v>0.20499999999999999</v>
      </c>
      <c r="Q208" s="59">
        <v>8.89</v>
      </c>
      <c r="R208" s="59">
        <v>24.79</v>
      </c>
      <c r="S208" s="59">
        <v>2.375</v>
      </c>
      <c r="T208" s="59">
        <v>68</v>
      </c>
      <c r="U208" s="59">
        <v>2.96</v>
      </c>
      <c r="V208" s="59">
        <v>17.239999999999998</v>
      </c>
      <c r="W208" s="59">
        <v>21.414999999999999</v>
      </c>
      <c r="X208" s="59">
        <v>18.734999999999999</v>
      </c>
      <c r="Y208" s="59">
        <v>18.035</v>
      </c>
      <c r="Z208" s="59">
        <v>32.35</v>
      </c>
      <c r="AA208" s="59">
        <v>4.1399999999999997</v>
      </c>
      <c r="AB208" s="59">
        <v>31.454999999999998</v>
      </c>
      <c r="AC208" s="59">
        <v>20.524999999999999</v>
      </c>
      <c r="AD208" s="59">
        <v>9.9224999999999994</v>
      </c>
      <c r="AE208" s="59">
        <v>67.099999999999994</v>
      </c>
      <c r="AF208" s="59">
        <v>10.612500000000001</v>
      </c>
      <c r="AG208" s="59">
        <v>40.11</v>
      </c>
      <c r="AH208" s="59">
        <v>9.34</v>
      </c>
      <c r="AI208" s="59">
        <v>39.164999999999999</v>
      </c>
      <c r="AJ208" s="59">
        <v>41.005000000000003</v>
      </c>
      <c r="AK208" s="59">
        <v>15.555</v>
      </c>
      <c r="AL208" s="59">
        <v>16.445</v>
      </c>
      <c r="AM208" s="60">
        <v>30.56</v>
      </c>
    </row>
    <row r="209" spans="16:39" x14ac:dyDescent="0.25">
      <c r="P209" s="58">
        <v>0.20599999999999999</v>
      </c>
      <c r="Q209" s="59">
        <v>8.8780000000000001</v>
      </c>
      <c r="R209" s="59">
        <v>24.748000000000001</v>
      </c>
      <c r="S209" s="59">
        <v>2.37</v>
      </c>
      <c r="T209" s="59">
        <v>67.92</v>
      </c>
      <c r="U209" s="59">
        <v>2.952</v>
      </c>
      <c r="V209" s="59">
        <v>17.207999999999998</v>
      </c>
      <c r="W209" s="59">
        <v>21.378</v>
      </c>
      <c r="X209" s="59">
        <v>18.702000000000002</v>
      </c>
      <c r="Y209" s="59">
        <v>18.001999999999999</v>
      </c>
      <c r="Z209" s="59">
        <v>32.299999999999997</v>
      </c>
      <c r="AA209" s="59">
        <v>4.1280000000000001</v>
      </c>
      <c r="AB209" s="59">
        <v>31.405999999999999</v>
      </c>
      <c r="AC209" s="59">
        <v>20.49</v>
      </c>
      <c r="AD209" s="59">
        <v>9.907</v>
      </c>
      <c r="AE209" s="59">
        <v>67.02</v>
      </c>
      <c r="AF209" s="59">
        <v>10.595000000000001</v>
      </c>
      <c r="AG209" s="59">
        <v>40.052</v>
      </c>
      <c r="AH209" s="59">
        <v>9.3279999999999994</v>
      </c>
      <c r="AI209" s="59">
        <v>39.097999999999999</v>
      </c>
      <c r="AJ209" s="59">
        <v>40.945999999999998</v>
      </c>
      <c r="AK209" s="59">
        <v>15.526</v>
      </c>
      <c r="AL209" s="59">
        <v>16.414000000000001</v>
      </c>
      <c r="AM209" s="60">
        <v>30.512</v>
      </c>
    </row>
    <row r="210" spans="16:39" x14ac:dyDescent="0.25">
      <c r="P210" s="58">
        <v>0.20699999999999999</v>
      </c>
      <c r="Q210" s="59">
        <v>8.8659999999999997</v>
      </c>
      <c r="R210" s="59">
        <v>24.706</v>
      </c>
      <c r="S210" s="59">
        <v>2.3650000000000002</v>
      </c>
      <c r="T210" s="59">
        <v>67.84</v>
      </c>
      <c r="U210" s="59">
        <v>2.944</v>
      </c>
      <c r="V210" s="59">
        <v>17.175999999999998</v>
      </c>
      <c r="W210" s="59">
        <v>21.341000000000001</v>
      </c>
      <c r="X210" s="59">
        <v>18.669</v>
      </c>
      <c r="Y210" s="59">
        <v>17.969000000000001</v>
      </c>
      <c r="Z210" s="59">
        <v>32.25</v>
      </c>
      <c r="AA210" s="59">
        <v>4.1159999999999997</v>
      </c>
      <c r="AB210" s="59">
        <v>31.356999999999999</v>
      </c>
      <c r="AC210" s="59">
        <v>20.454999999999998</v>
      </c>
      <c r="AD210" s="59">
        <v>9.8915000000000006</v>
      </c>
      <c r="AE210" s="59">
        <v>66.94</v>
      </c>
      <c r="AF210" s="59">
        <v>10.577500000000001</v>
      </c>
      <c r="AG210" s="59">
        <v>39.994</v>
      </c>
      <c r="AH210" s="59">
        <v>9.3160000000000007</v>
      </c>
      <c r="AI210" s="59">
        <v>39.030999999999999</v>
      </c>
      <c r="AJ210" s="59">
        <v>40.887</v>
      </c>
      <c r="AK210" s="59">
        <v>15.497</v>
      </c>
      <c r="AL210" s="59">
        <v>16.382999999999999</v>
      </c>
      <c r="AM210" s="60">
        <v>30.463999999999999</v>
      </c>
    </row>
    <row r="211" spans="16:39" x14ac:dyDescent="0.25">
      <c r="P211" s="58">
        <v>0.20799999999999999</v>
      </c>
      <c r="Q211" s="59">
        <v>8.8539999999999992</v>
      </c>
      <c r="R211" s="59">
        <v>24.664000000000001</v>
      </c>
      <c r="S211" s="59">
        <v>2.36</v>
      </c>
      <c r="T211" s="59">
        <v>67.760000000000005</v>
      </c>
      <c r="U211" s="59">
        <v>2.9359999999999999</v>
      </c>
      <c r="V211" s="59">
        <v>17.143999999999998</v>
      </c>
      <c r="W211" s="59">
        <v>21.303999999999998</v>
      </c>
      <c r="X211" s="59">
        <v>18.635999999999999</v>
      </c>
      <c r="Y211" s="59">
        <v>17.936</v>
      </c>
      <c r="Z211" s="59">
        <v>32.200000000000003</v>
      </c>
      <c r="AA211" s="59">
        <v>4.1040000000000001</v>
      </c>
      <c r="AB211" s="59">
        <v>31.308</v>
      </c>
      <c r="AC211" s="59">
        <v>20.420000000000002</v>
      </c>
      <c r="AD211" s="59">
        <v>9.8759999999999994</v>
      </c>
      <c r="AE211" s="59">
        <v>66.86</v>
      </c>
      <c r="AF211" s="59">
        <v>10.56</v>
      </c>
      <c r="AG211" s="59">
        <v>39.936</v>
      </c>
      <c r="AH211" s="59">
        <v>9.3040000000000003</v>
      </c>
      <c r="AI211" s="59">
        <v>38.963999999999999</v>
      </c>
      <c r="AJ211" s="59">
        <v>40.828000000000003</v>
      </c>
      <c r="AK211" s="59">
        <v>15.468</v>
      </c>
      <c r="AL211" s="59">
        <v>16.352</v>
      </c>
      <c r="AM211" s="60">
        <v>30.416</v>
      </c>
    </row>
    <row r="212" spans="16:39" x14ac:dyDescent="0.25">
      <c r="P212" s="58">
        <v>0.20899999999999999</v>
      </c>
      <c r="Q212" s="59">
        <v>8.8420000000000005</v>
      </c>
      <c r="R212" s="59">
        <v>24.622</v>
      </c>
      <c r="S212" s="59">
        <v>2.355</v>
      </c>
      <c r="T212" s="59">
        <v>67.680000000000007</v>
      </c>
      <c r="U212" s="59">
        <v>2.9279999999999999</v>
      </c>
      <c r="V212" s="59">
        <v>17.111999999999998</v>
      </c>
      <c r="W212" s="59">
        <v>21.266999999999999</v>
      </c>
      <c r="X212" s="59">
        <v>18.603000000000002</v>
      </c>
      <c r="Y212" s="59">
        <v>17.902999999999999</v>
      </c>
      <c r="Z212" s="59">
        <v>32.15</v>
      </c>
      <c r="AA212" s="59">
        <v>4.0919999999999996</v>
      </c>
      <c r="AB212" s="59">
        <v>31.259</v>
      </c>
      <c r="AC212" s="59">
        <v>20.385000000000002</v>
      </c>
      <c r="AD212" s="59">
        <v>9.8605</v>
      </c>
      <c r="AE212" s="59">
        <v>66.78</v>
      </c>
      <c r="AF212" s="59">
        <v>10.5425</v>
      </c>
      <c r="AG212" s="59">
        <v>39.878</v>
      </c>
      <c r="AH212" s="59">
        <v>9.2919999999999998</v>
      </c>
      <c r="AI212" s="59">
        <v>38.896999999999998</v>
      </c>
      <c r="AJ212" s="59">
        <v>40.768999999999998</v>
      </c>
      <c r="AK212" s="59">
        <v>15.439</v>
      </c>
      <c r="AL212" s="59">
        <v>16.321000000000002</v>
      </c>
      <c r="AM212" s="60">
        <v>30.367999999999999</v>
      </c>
    </row>
    <row r="213" spans="16:39" x14ac:dyDescent="0.25">
      <c r="P213" s="58">
        <v>0.21</v>
      </c>
      <c r="Q213" s="59">
        <v>8.83</v>
      </c>
      <c r="R213" s="59">
        <v>24.58</v>
      </c>
      <c r="S213" s="59">
        <v>2.35</v>
      </c>
      <c r="T213" s="59">
        <v>67.599999999999994</v>
      </c>
      <c r="U213" s="59">
        <v>2.92</v>
      </c>
      <c r="V213" s="59">
        <v>17.079999999999998</v>
      </c>
      <c r="W213" s="59">
        <v>21.23</v>
      </c>
      <c r="X213" s="59">
        <v>18.57</v>
      </c>
      <c r="Y213" s="59">
        <v>17.87</v>
      </c>
      <c r="Z213" s="59">
        <v>32.1</v>
      </c>
      <c r="AA213" s="59">
        <v>4.08</v>
      </c>
      <c r="AB213" s="59">
        <v>31.21</v>
      </c>
      <c r="AC213" s="59">
        <v>20.350000000000001</v>
      </c>
      <c r="AD213" s="59">
        <v>9.8450000000000006</v>
      </c>
      <c r="AE213" s="59">
        <v>66.7</v>
      </c>
      <c r="AF213" s="59">
        <v>10.525</v>
      </c>
      <c r="AG213" s="59">
        <v>39.82</v>
      </c>
      <c r="AH213" s="59">
        <v>9.2799999999999994</v>
      </c>
      <c r="AI213" s="59">
        <v>38.83</v>
      </c>
      <c r="AJ213" s="59">
        <v>40.71</v>
      </c>
      <c r="AK213" s="59">
        <v>15.41</v>
      </c>
      <c r="AL213" s="59">
        <v>16.29</v>
      </c>
      <c r="AM213" s="60">
        <v>30.32</v>
      </c>
    </row>
    <row r="214" spans="16:39" x14ac:dyDescent="0.25">
      <c r="P214" s="58">
        <v>0.21099999999999999</v>
      </c>
      <c r="Q214" s="59">
        <v>8.8179999999999996</v>
      </c>
      <c r="R214" s="59">
        <v>24.538</v>
      </c>
      <c r="S214" s="59">
        <v>2.3450000000000002</v>
      </c>
      <c r="T214" s="59">
        <v>67.52</v>
      </c>
      <c r="U214" s="59">
        <v>2.9119999999999999</v>
      </c>
      <c r="V214" s="59">
        <v>17.047999999999998</v>
      </c>
      <c r="W214" s="59">
        <v>21.193000000000001</v>
      </c>
      <c r="X214" s="59">
        <v>18.536999999999999</v>
      </c>
      <c r="Y214" s="59">
        <v>17.837</v>
      </c>
      <c r="Z214" s="59">
        <v>32.049999999999997</v>
      </c>
      <c r="AA214" s="59">
        <v>4.0679999999999996</v>
      </c>
      <c r="AB214" s="59">
        <v>31.161000000000001</v>
      </c>
      <c r="AC214" s="59">
        <v>20.315000000000001</v>
      </c>
      <c r="AD214" s="59">
        <v>9.8294999999999995</v>
      </c>
      <c r="AE214" s="59">
        <v>66.62</v>
      </c>
      <c r="AF214" s="59">
        <v>10.5075</v>
      </c>
      <c r="AG214" s="59">
        <v>39.762</v>
      </c>
      <c r="AH214" s="59">
        <v>9.2680000000000007</v>
      </c>
      <c r="AI214" s="59">
        <v>38.762999999999998</v>
      </c>
      <c r="AJ214" s="59">
        <v>40.651000000000003</v>
      </c>
      <c r="AK214" s="59">
        <v>15.381</v>
      </c>
      <c r="AL214" s="59">
        <v>16.259</v>
      </c>
      <c r="AM214" s="60">
        <v>30.271999999999998</v>
      </c>
    </row>
    <row r="215" spans="16:39" x14ac:dyDescent="0.25">
      <c r="P215" s="58">
        <v>0.21199999999999999</v>
      </c>
      <c r="Q215" s="59">
        <v>8.8059999999999992</v>
      </c>
      <c r="R215" s="59">
        <v>24.495999999999999</v>
      </c>
      <c r="S215" s="59">
        <v>2.34</v>
      </c>
      <c r="T215" s="59">
        <v>67.44</v>
      </c>
      <c r="U215" s="59">
        <v>2.9039999999999999</v>
      </c>
      <c r="V215" s="59">
        <v>17.015999999999998</v>
      </c>
      <c r="W215" s="59">
        <v>21.155999999999999</v>
      </c>
      <c r="X215" s="59">
        <v>18.504000000000001</v>
      </c>
      <c r="Y215" s="59">
        <v>17.803999999999998</v>
      </c>
      <c r="Z215" s="59">
        <v>32</v>
      </c>
      <c r="AA215" s="59">
        <v>4.056</v>
      </c>
      <c r="AB215" s="59">
        <v>31.111999999999998</v>
      </c>
      <c r="AC215" s="59">
        <v>20.28</v>
      </c>
      <c r="AD215" s="59">
        <v>9.8140000000000001</v>
      </c>
      <c r="AE215" s="59">
        <v>66.540000000000006</v>
      </c>
      <c r="AF215" s="59">
        <v>10.49</v>
      </c>
      <c r="AG215" s="59">
        <v>39.704000000000001</v>
      </c>
      <c r="AH215" s="59">
        <v>9.2560000000000002</v>
      </c>
      <c r="AI215" s="59">
        <v>38.695999999999998</v>
      </c>
      <c r="AJ215" s="59">
        <v>40.591999999999999</v>
      </c>
      <c r="AK215" s="59">
        <v>15.352</v>
      </c>
      <c r="AL215" s="59">
        <v>16.228000000000002</v>
      </c>
      <c r="AM215" s="60">
        <v>30.224</v>
      </c>
    </row>
    <row r="216" spans="16:39" x14ac:dyDescent="0.25">
      <c r="P216" s="58">
        <v>0.21299999999999999</v>
      </c>
      <c r="Q216" s="59">
        <v>8.7940000000000005</v>
      </c>
      <c r="R216" s="59">
        <v>24.454000000000001</v>
      </c>
      <c r="S216" s="59">
        <v>2.335</v>
      </c>
      <c r="T216" s="59">
        <v>67.36</v>
      </c>
      <c r="U216" s="59">
        <v>2.8959999999999999</v>
      </c>
      <c r="V216" s="59">
        <v>16.984000000000002</v>
      </c>
      <c r="W216" s="59">
        <v>21.119</v>
      </c>
      <c r="X216" s="59">
        <v>18.471</v>
      </c>
      <c r="Y216" s="59">
        <v>17.771000000000001</v>
      </c>
      <c r="Z216" s="59">
        <v>31.95</v>
      </c>
      <c r="AA216" s="59">
        <v>4.0439999999999996</v>
      </c>
      <c r="AB216" s="59">
        <v>31.062999999999999</v>
      </c>
      <c r="AC216" s="59">
        <v>20.245000000000001</v>
      </c>
      <c r="AD216" s="59">
        <v>9.7985000000000007</v>
      </c>
      <c r="AE216" s="59">
        <v>66.459999999999994</v>
      </c>
      <c r="AF216" s="59">
        <v>10.4725</v>
      </c>
      <c r="AG216" s="59">
        <v>39.646000000000001</v>
      </c>
      <c r="AH216" s="59">
        <v>9.2439999999999998</v>
      </c>
      <c r="AI216" s="59">
        <v>38.628999999999998</v>
      </c>
      <c r="AJ216" s="59">
        <v>40.533000000000001</v>
      </c>
      <c r="AK216" s="59">
        <v>15.323</v>
      </c>
      <c r="AL216" s="59">
        <v>16.196999999999999</v>
      </c>
      <c r="AM216" s="60">
        <v>30.175999999999998</v>
      </c>
    </row>
    <row r="217" spans="16:39" x14ac:dyDescent="0.25">
      <c r="P217" s="58">
        <v>0.214</v>
      </c>
      <c r="Q217" s="59">
        <v>8.782</v>
      </c>
      <c r="R217" s="59">
        <v>24.411999999999999</v>
      </c>
      <c r="S217" s="59">
        <v>2.33</v>
      </c>
      <c r="T217" s="59">
        <v>67.28</v>
      </c>
      <c r="U217" s="59">
        <v>2.8879999999999999</v>
      </c>
      <c r="V217" s="59">
        <v>16.952000000000002</v>
      </c>
      <c r="W217" s="59">
        <v>21.082000000000001</v>
      </c>
      <c r="X217" s="59">
        <v>18.437999999999999</v>
      </c>
      <c r="Y217" s="59">
        <v>17.738</v>
      </c>
      <c r="Z217" s="59">
        <v>31.9</v>
      </c>
      <c r="AA217" s="59">
        <v>4.032</v>
      </c>
      <c r="AB217" s="59">
        <v>31.013999999999999</v>
      </c>
      <c r="AC217" s="59">
        <v>20.21</v>
      </c>
      <c r="AD217" s="59">
        <v>9.7829999999999995</v>
      </c>
      <c r="AE217" s="59">
        <v>66.38</v>
      </c>
      <c r="AF217" s="59">
        <v>10.455</v>
      </c>
      <c r="AG217" s="59">
        <v>39.588000000000001</v>
      </c>
      <c r="AH217" s="59">
        <v>9.2319999999999993</v>
      </c>
      <c r="AI217" s="59">
        <v>38.561999999999998</v>
      </c>
      <c r="AJ217" s="59">
        <v>40.473999999999997</v>
      </c>
      <c r="AK217" s="59">
        <v>15.294</v>
      </c>
      <c r="AL217" s="59">
        <v>16.166</v>
      </c>
      <c r="AM217" s="60">
        <v>30.128</v>
      </c>
    </row>
    <row r="218" spans="16:39" x14ac:dyDescent="0.25">
      <c r="P218" s="58">
        <v>0.215</v>
      </c>
      <c r="Q218" s="59">
        <v>8.77</v>
      </c>
      <c r="R218" s="59">
        <v>24.37</v>
      </c>
      <c r="S218" s="59">
        <v>2.3250000000000002</v>
      </c>
      <c r="T218" s="59">
        <v>67.2</v>
      </c>
      <c r="U218" s="59">
        <v>2.88</v>
      </c>
      <c r="V218" s="59">
        <v>16.920000000000002</v>
      </c>
      <c r="W218" s="59">
        <v>21.045000000000002</v>
      </c>
      <c r="X218" s="59">
        <v>18.405000000000001</v>
      </c>
      <c r="Y218" s="59">
        <v>17.704999999999998</v>
      </c>
      <c r="Z218" s="59">
        <v>31.85</v>
      </c>
      <c r="AA218" s="59">
        <v>4.0199999999999996</v>
      </c>
      <c r="AB218" s="59">
        <v>30.965</v>
      </c>
      <c r="AC218" s="59">
        <v>20.175000000000001</v>
      </c>
      <c r="AD218" s="59">
        <v>9.7675000000000001</v>
      </c>
      <c r="AE218" s="59">
        <v>66.3</v>
      </c>
      <c r="AF218" s="59">
        <v>10.4375</v>
      </c>
      <c r="AG218" s="59">
        <v>39.53</v>
      </c>
      <c r="AH218" s="59">
        <v>9.2200000000000006</v>
      </c>
      <c r="AI218" s="59">
        <v>38.494999999999997</v>
      </c>
      <c r="AJ218" s="59">
        <v>40.414999999999999</v>
      </c>
      <c r="AK218" s="59">
        <v>15.265000000000001</v>
      </c>
      <c r="AL218" s="59">
        <v>16.135000000000002</v>
      </c>
      <c r="AM218" s="60">
        <v>30.08</v>
      </c>
    </row>
    <row r="219" spans="16:39" x14ac:dyDescent="0.25">
      <c r="P219" s="58">
        <v>0.216</v>
      </c>
      <c r="Q219" s="59">
        <v>8.7579999999999991</v>
      </c>
      <c r="R219" s="59">
        <v>24.327999999999999</v>
      </c>
      <c r="S219" s="59">
        <v>2.3199999999999998</v>
      </c>
      <c r="T219" s="59">
        <v>67.12</v>
      </c>
      <c r="U219" s="59">
        <v>2.8719999999999999</v>
      </c>
      <c r="V219" s="59">
        <v>16.888000000000002</v>
      </c>
      <c r="W219" s="59">
        <v>21.007999999999999</v>
      </c>
      <c r="X219" s="59">
        <v>18.372</v>
      </c>
      <c r="Y219" s="59">
        <v>17.672000000000001</v>
      </c>
      <c r="Z219" s="59">
        <v>31.8</v>
      </c>
      <c r="AA219" s="59">
        <v>4.008</v>
      </c>
      <c r="AB219" s="59">
        <v>30.916</v>
      </c>
      <c r="AC219" s="59">
        <v>20.14</v>
      </c>
      <c r="AD219" s="59">
        <v>9.7520000000000007</v>
      </c>
      <c r="AE219" s="59">
        <v>66.22</v>
      </c>
      <c r="AF219" s="59">
        <v>10.42</v>
      </c>
      <c r="AG219" s="59">
        <v>39.472000000000001</v>
      </c>
      <c r="AH219" s="59">
        <v>9.2080000000000002</v>
      </c>
      <c r="AI219" s="59">
        <v>38.427999999999997</v>
      </c>
      <c r="AJ219" s="59">
        <v>40.356000000000002</v>
      </c>
      <c r="AK219" s="59">
        <v>15.236000000000001</v>
      </c>
      <c r="AL219" s="59">
        <v>16.103999999999999</v>
      </c>
      <c r="AM219" s="60">
        <v>30.032</v>
      </c>
    </row>
    <row r="220" spans="16:39" x14ac:dyDescent="0.25">
      <c r="P220" s="58">
        <v>0.217</v>
      </c>
      <c r="Q220" s="59">
        <v>8.7460000000000004</v>
      </c>
      <c r="R220" s="59">
        <v>24.286000000000001</v>
      </c>
      <c r="S220" s="59">
        <v>2.3149999999999999</v>
      </c>
      <c r="T220" s="59">
        <v>67.040000000000006</v>
      </c>
      <c r="U220" s="59">
        <v>2.8639999999999999</v>
      </c>
      <c r="V220" s="59">
        <v>16.856000000000002</v>
      </c>
      <c r="W220" s="59">
        <v>20.971</v>
      </c>
      <c r="X220" s="59">
        <v>18.338999999999999</v>
      </c>
      <c r="Y220" s="59">
        <v>17.638999999999999</v>
      </c>
      <c r="Z220" s="59">
        <v>31.75</v>
      </c>
      <c r="AA220" s="59">
        <v>3.996</v>
      </c>
      <c r="AB220" s="59">
        <v>30.867000000000001</v>
      </c>
      <c r="AC220" s="59">
        <v>20.105</v>
      </c>
      <c r="AD220" s="59">
        <v>9.7364999999999995</v>
      </c>
      <c r="AE220" s="59">
        <v>66.14</v>
      </c>
      <c r="AF220" s="59">
        <v>10.4025</v>
      </c>
      <c r="AG220" s="59">
        <v>39.414000000000001</v>
      </c>
      <c r="AH220" s="59">
        <v>9.1959999999999997</v>
      </c>
      <c r="AI220" s="59">
        <v>38.360999999999997</v>
      </c>
      <c r="AJ220" s="59">
        <v>40.296999999999997</v>
      </c>
      <c r="AK220" s="59">
        <v>15.207000000000001</v>
      </c>
      <c r="AL220" s="59">
        <v>16.073</v>
      </c>
      <c r="AM220" s="60">
        <v>29.984000000000002</v>
      </c>
    </row>
    <row r="221" spans="16:39" x14ac:dyDescent="0.25">
      <c r="P221" s="58">
        <v>0.218</v>
      </c>
      <c r="Q221" s="59">
        <v>8.734</v>
      </c>
      <c r="R221" s="59">
        <v>24.244</v>
      </c>
      <c r="S221" s="59">
        <v>2.31</v>
      </c>
      <c r="T221" s="59">
        <v>66.959999999999994</v>
      </c>
      <c r="U221" s="59">
        <v>2.8559999999999999</v>
      </c>
      <c r="V221" s="59">
        <v>16.824000000000002</v>
      </c>
      <c r="W221" s="59">
        <v>20.934000000000001</v>
      </c>
      <c r="X221" s="59">
        <v>18.306000000000001</v>
      </c>
      <c r="Y221" s="59">
        <v>17.606000000000002</v>
      </c>
      <c r="Z221" s="59">
        <v>31.7</v>
      </c>
      <c r="AA221" s="59">
        <v>3.984</v>
      </c>
      <c r="AB221" s="59">
        <v>30.818000000000001</v>
      </c>
      <c r="AC221" s="59">
        <v>20.07</v>
      </c>
      <c r="AD221" s="59">
        <v>9.7210000000000001</v>
      </c>
      <c r="AE221" s="59">
        <v>66.06</v>
      </c>
      <c r="AF221" s="59">
        <v>10.385</v>
      </c>
      <c r="AG221" s="59">
        <v>39.356000000000002</v>
      </c>
      <c r="AH221" s="59">
        <v>9.1839999999999993</v>
      </c>
      <c r="AI221" s="59">
        <v>38.293999999999997</v>
      </c>
      <c r="AJ221" s="59">
        <v>40.238</v>
      </c>
      <c r="AK221" s="59">
        <v>15.178000000000001</v>
      </c>
      <c r="AL221" s="59">
        <v>16.042000000000002</v>
      </c>
      <c r="AM221" s="60">
        <v>29.936</v>
      </c>
    </row>
    <row r="222" spans="16:39" x14ac:dyDescent="0.25">
      <c r="P222" s="58">
        <v>0.219</v>
      </c>
      <c r="Q222" s="59">
        <v>8.7219999999999995</v>
      </c>
      <c r="R222" s="59">
        <v>24.202000000000002</v>
      </c>
      <c r="S222" s="59">
        <v>2.3050000000000002</v>
      </c>
      <c r="T222" s="59">
        <v>66.88</v>
      </c>
      <c r="U222" s="59">
        <v>2.8479999999999999</v>
      </c>
      <c r="V222" s="59">
        <v>16.792000000000002</v>
      </c>
      <c r="W222" s="59">
        <v>20.896999999999998</v>
      </c>
      <c r="X222" s="59">
        <v>18.273</v>
      </c>
      <c r="Y222" s="59">
        <v>17.573</v>
      </c>
      <c r="Z222" s="59">
        <v>31.65</v>
      </c>
      <c r="AA222" s="59">
        <v>3.972</v>
      </c>
      <c r="AB222" s="59">
        <v>30.768999999999998</v>
      </c>
      <c r="AC222" s="59">
        <v>20.035</v>
      </c>
      <c r="AD222" s="59">
        <v>9.7055000000000007</v>
      </c>
      <c r="AE222" s="59">
        <v>65.98</v>
      </c>
      <c r="AF222" s="59">
        <v>10.3675</v>
      </c>
      <c r="AG222" s="59">
        <v>39.298000000000002</v>
      </c>
      <c r="AH222" s="59">
        <v>9.1720000000000006</v>
      </c>
      <c r="AI222" s="59">
        <v>38.226999999999997</v>
      </c>
      <c r="AJ222" s="59">
        <v>40.179000000000002</v>
      </c>
      <c r="AK222" s="59">
        <v>15.148999999999999</v>
      </c>
      <c r="AL222" s="59">
        <v>16.010999999999999</v>
      </c>
      <c r="AM222" s="60">
        <v>29.888000000000002</v>
      </c>
    </row>
    <row r="223" spans="16:39" x14ac:dyDescent="0.25">
      <c r="P223" s="58">
        <v>0.22</v>
      </c>
      <c r="Q223" s="59">
        <v>8.7100000000000009</v>
      </c>
      <c r="R223" s="59">
        <v>24.16</v>
      </c>
      <c r="S223" s="59">
        <v>2.2999999999999998</v>
      </c>
      <c r="T223" s="59">
        <v>66.8</v>
      </c>
      <c r="U223" s="59">
        <v>2.84</v>
      </c>
      <c r="V223" s="59">
        <v>16.760000000000002</v>
      </c>
      <c r="W223" s="59">
        <v>20.86</v>
      </c>
      <c r="X223" s="59">
        <v>18.239999999999998</v>
      </c>
      <c r="Y223" s="59">
        <v>17.54</v>
      </c>
      <c r="Z223" s="59">
        <v>31.6</v>
      </c>
      <c r="AA223" s="59">
        <v>3.96</v>
      </c>
      <c r="AB223" s="59">
        <v>30.72</v>
      </c>
      <c r="AC223" s="59">
        <v>20</v>
      </c>
      <c r="AD223" s="59">
        <v>9.69</v>
      </c>
      <c r="AE223" s="59">
        <v>65.900000000000006</v>
      </c>
      <c r="AF223" s="59">
        <v>10.35</v>
      </c>
      <c r="AG223" s="59">
        <v>39.24</v>
      </c>
      <c r="AH223" s="59">
        <v>9.16</v>
      </c>
      <c r="AI223" s="59">
        <v>38.159999999999997</v>
      </c>
      <c r="AJ223" s="59">
        <v>40.119999999999997</v>
      </c>
      <c r="AK223" s="59">
        <v>15.12</v>
      </c>
      <c r="AL223" s="59">
        <v>15.98</v>
      </c>
      <c r="AM223" s="60">
        <v>29.84</v>
      </c>
    </row>
    <row r="224" spans="16:39" x14ac:dyDescent="0.25">
      <c r="P224" s="58">
        <v>0.221</v>
      </c>
      <c r="Q224" s="59">
        <v>8.6980000000000004</v>
      </c>
      <c r="R224" s="59">
        <v>24.117999999999999</v>
      </c>
      <c r="S224" s="59">
        <v>2.2949999999999999</v>
      </c>
      <c r="T224" s="59">
        <v>66.72</v>
      </c>
      <c r="U224" s="59">
        <v>2.8319999999999999</v>
      </c>
      <c r="V224" s="59">
        <v>16.728000000000002</v>
      </c>
      <c r="W224" s="59">
        <v>20.823</v>
      </c>
      <c r="X224" s="59">
        <v>18.207000000000001</v>
      </c>
      <c r="Y224" s="59">
        <v>17.507000000000001</v>
      </c>
      <c r="Z224" s="59">
        <v>31.55</v>
      </c>
      <c r="AA224" s="59">
        <v>3.948</v>
      </c>
      <c r="AB224" s="59">
        <v>30.670999999999999</v>
      </c>
      <c r="AC224" s="59">
        <v>19.965</v>
      </c>
      <c r="AD224" s="59">
        <v>9.6745000000000001</v>
      </c>
      <c r="AE224" s="59">
        <v>65.819999999999993</v>
      </c>
      <c r="AF224" s="59">
        <v>10.3325</v>
      </c>
      <c r="AG224" s="59">
        <v>39.182000000000002</v>
      </c>
      <c r="AH224" s="59">
        <v>9.1479999999999997</v>
      </c>
      <c r="AI224" s="59">
        <v>38.093000000000004</v>
      </c>
      <c r="AJ224" s="59">
        <v>40.061</v>
      </c>
      <c r="AK224" s="59">
        <v>15.090999999999999</v>
      </c>
      <c r="AL224" s="59">
        <v>15.949</v>
      </c>
      <c r="AM224" s="60">
        <v>29.792000000000002</v>
      </c>
    </row>
    <row r="225" spans="16:39" x14ac:dyDescent="0.25">
      <c r="P225" s="58">
        <v>0.222</v>
      </c>
      <c r="Q225" s="59">
        <v>8.6859999999999999</v>
      </c>
      <c r="R225" s="59">
        <v>24.076000000000001</v>
      </c>
      <c r="S225" s="59">
        <v>2.29</v>
      </c>
      <c r="T225" s="59">
        <v>66.64</v>
      </c>
      <c r="U225" s="59">
        <v>2.8239999999999998</v>
      </c>
      <c r="V225" s="59">
        <v>16.696000000000002</v>
      </c>
      <c r="W225" s="59">
        <v>20.786000000000001</v>
      </c>
      <c r="X225" s="59">
        <v>18.173999999999999</v>
      </c>
      <c r="Y225" s="59">
        <v>17.474</v>
      </c>
      <c r="Z225" s="59">
        <v>31.5</v>
      </c>
      <c r="AA225" s="59">
        <v>3.9359999999999999</v>
      </c>
      <c r="AB225" s="59">
        <v>30.622</v>
      </c>
      <c r="AC225" s="59">
        <v>19.93</v>
      </c>
      <c r="AD225" s="59">
        <v>9.6590000000000007</v>
      </c>
      <c r="AE225" s="59">
        <v>65.739999999999995</v>
      </c>
      <c r="AF225" s="59">
        <v>10.315</v>
      </c>
      <c r="AG225" s="59">
        <v>39.124000000000002</v>
      </c>
      <c r="AH225" s="59">
        <v>9.1359999999999992</v>
      </c>
      <c r="AI225" s="59">
        <v>38.026000000000003</v>
      </c>
      <c r="AJ225" s="59">
        <v>40.002000000000002</v>
      </c>
      <c r="AK225" s="59">
        <v>15.061999999999999</v>
      </c>
      <c r="AL225" s="59">
        <v>15.917999999999999</v>
      </c>
      <c r="AM225" s="60">
        <v>29.744</v>
      </c>
    </row>
    <row r="226" spans="16:39" x14ac:dyDescent="0.25">
      <c r="P226" s="58">
        <v>0.223</v>
      </c>
      <c r="Q226" s="59">
        <v>8.6739999999999995</v>
      </c>
      <c r="R226" s="59">
        <v>24.033999999999999</v>
      </c>
      <c r="S226" s="59">
        <v>2.2850000000000001</v>
      </c>
      <c r="T226" s="59">
        <v>66.56</v>
      </c>
      <c r="U226" s="59">
        <v>2.8159999999999998</v>
      </c>
      <c r="V226" s="59">
        <v>16.664000000000001</v>
      </c>
      <c r="W226" s="59">
        <v>20.748999999999999</v>
      </c>
      <c r="X226" s="59">
        <v>18.140999999999998</v>
      </c>
      <c r="Y226" s="59">
        <v>17.440999999999999</v>
      </c>
      <c r="Z226" s="59">
        <v>31.45</v>
      </c>
      <c r="AA226" s="59">
        <v>3.9239999999999999</v>
      </c>
      <c r="AB226" s="59">
        <v>30.573</v>
      </c>
      <c r="AC226" s="59">
        <v>19.895</v>
      </c>
      <c r="AD226" s="59">
        <v>9.6434999999999995</v>
      </c>
      <c r="AE226" s="59">
        <v>65.66</v>
      </c>
      <c r="AF226" s="59">
        <v>10.297499999999999</v>
      </c>
      <c r="AG226" s="59">
        <v>39.066000000000003</v>
      </c>
      <c r="AH226" s="59">
        <v>9.1240000000000006</v>
      </c>
      <c r="AI226" s="59">
        <v>37.959000000000003</v>
      </c>
      <c r="AJ226" s="59">
        <v>39.942999999999998</v>
      </c>
      <c r="AK226" s="59">
        <v>15.032999999999999</v>
      </c>
      <c r="AL226" s="59">
        <v>15.887</v>
      </c>
      <c r="AM226" s="60">
        <v>29.696000000000002</v>
      </c>
    </row>
    <row r="227" spans="16:39" x14ac:dyDescent="0.25">
      <c r="P227" s="58">
        <v>0.224</v>
      </c>
      <c r="Q227" s="59">
        <v>8.6620000000000008</v>
      </c>
      <c r="R227" s="59">
        <v>23.992000000000001</v>
      </c>
      <c r="S227" s="59">
        <v>2.2799999999999998</v>
      </c>
      <c r="T227" s="59">
        <v>66.48</v>
      </c>
      <c r="U227" s="59">
        <v>2.8079999999999998</v>
      </c>
      <c r="V227" s="59">
        <v>16.632000000000001</v>
      </c>
      <c r="W227" s="59">
        <v>20.712</v>
      </c>
      <c r="X227" s="59">
        <v>18.108000000000001</v>
      </c>
      <c r="Y227" s="59">
        <v>17.408000000000001</v>
      </c>
      <c r="Z227" s="59">
        <v>31.4</v>
      </c>
      <c r="AA227" s="59">
        <v>3.9119999999999999</v>
      </c>
      <c r="AB227" s="59">
        <v>30.524000000000001</v>
      </c>
      <c r="AC227" s="59">
        <v>19.86</v>
      </c>
      <c r="AD227" s="59">
        <v>9.6280000000000001</v>
      </c>
      <c r="AE227" s="59">
        <v>65.58</v>
      </c>
      <c r="AF227" s="59">
        <v>10.28</v>
      </c>
      <c r="AG227" s="59">
        <v>39.008000000000003</v>
      </c>
      <c r="AH227" s="59">
        <v>9.1120000000000001</v>
      </c>
      <c r="AI227" s="59">
        <v>37.892000000000003</v>
      </c>
      <c r="AJ227" s="59">
        <v>39.884</v>
      </c>
      <c r="AK227" s="59">
        <v>15.004</v>
      </c>
      <c r="AL227" s="59">
        <v>15.856</v>
      </c>
      <c r="AM227" s="60">
        <v>29.648</v>
      </c>
    </row>
    <row r="228" spans="16:39" x14ac:dyDescent="0.25">
      <c r="P228" s="58">
        <v>0.22500000000000001</v>
      </c>
      <c r="Q228" s="59">
        <v>8.65</v>
      </c>
      <c r="R228" s="59">
        <v>23.95</v>
      </c>
      <c r="S228" s="59">
        <v>2.2749999999999999</v>
      </c>
      <c r="T228" s="59">
        <v>66.400000000000006</v>
      </c>
      <c r="U228" s="59">
        <v>2.8</v>
      </c>
      <c r="V228" s="59">
        <v>16.600000000000001</v>
      </c>
      <c r="W228" s="59">
        <v>20.675000000000001</v>
      </c>
      <c r="X228" s="59">
        <v>18.074999999999999</v>
      </c>
      <c r="Y228" s="59">
        <v>17.375</v>
      </c>
      <c r="Z228" s="59">
        <v>31.35</v>
      </c>
      <c r="AA228" s="59">
        <v>3.9</v>
      </c>
      <c r="AB228" s="59">
        <v>30.475000000000001</v>
      </c>
      <c r="AC228" s="59">
        <v>19.824999999999999</v>
      </c>
      <c r="AD228" s="59">
        <v>9.6125000000000007</v>
      </c>
      <c r="AE228" s="59">
        <v>65.5</v>
      </c>
      <c r="AF228" s="59">
        <v>10.262499999999999</v>
      </c>
      <c r="AG228" s="59">
        <v>38.950000000000003</v>
      </c>
      <c r="AH228" s="59">
        <v>9.1</v>
      </c>
      <c r="AI228" s="59">
        <v>37.825000000000003</v>
      </c>
      <c r="AJ228" s="59">
        <v>39.825000000000003</v>
      </c>
      <c r="AK228" s="59">
        <v>14.975</v>
      </c>
      <c r="AL228" s="59">
        <v>15.824999999999999</v>
      </c>
      <c r="AM228" s="60">
        <v>29.6</v>
      </c>
    </row>
    <row r="229" spans="16:39" x14ac:dyDescent="0.25">
      <c r="P229" s="58">
        <v>0.22600000000000001</v>
      </c>
      <c r="Q229" s="59">
        <v>8.6379999999999999</v>
      </c>
      <c r="R229" s="59">
        <v>23.908000000000001</v>
      </c>
      <c r="S229" s="59">
        <v>2.27</v>
      </c>
      <c r="T229" s="59">
        <v>66.319999999999993</v>
      </c>
      <c r="U229" s="59">
        <v>2.7919999999999998</v>
      </c>
      <c r="V229" s="59">
        <v>16.568000000000001</v>
      </c>
      <c r="W229" s="59">
        <v>20.638000000000002</v>
      </c>
      <c r="X229" s="59">
        <v>18.042000000000002</v>
      </c>
      <c r="Y229" s="59">
        <v>17.341999999999999</v>
      </c>
      <c r="Z229" s="59">
        <v>31.3</v>
      </c>
      <c r="AA229" s="59">
        <v>3.8879999999999999</v>
      </c>
      <c r="AB229" s="59">
        <v>30.425999999999998</v>
      </c>
      <c r="AC229" s="59">
        <v>19.79</v>
      </c>
      <c r="AD229" s="59">
        <v>9.5969999999999995</v>
      </c>
      <c r="AE229" s="59">
        <v>65.42</v>
      </c>
      <c r="AF229" s="59">
        <v>10.244999999999999</v>
      </c>
      <c r="AG229" s="59">
        <v>38.892000000000003</v>
      </c>
      <c r="AH229" s="59">
        <v>9.0879999999999992</v>
      </c>
      <c r="AI229" s="59">
        <v>37.758000000000003</v>
      </c>
      <c r="AJ229" s="59">
        <v>39.765999999999998</v>
      </c>
      <c r="AK229" s="59">
        <v>14.946</v>
      </c>
      <c r="AL229" s="59">
        <v>15.794</v>
      </c>
      <c r="AM229" s="60">
        <v>29.552</v>
      </c>
    </row>
    <row r="230" spans="16:39" x14ac:dyDescent="0.25">
      <c r="P230" s="58">
        <v>0.22700000000000001</v>
      </c>
      <c r="Q230" s="59">
        <v>8.6259999999999994</v>
      </c>
      <c r="R230" s="59">
        <v>23.866</v>
      </c>
      <c r="S230" s="59">
        <v>2.2650000000000001</v>
      </c>
      <c r="T230" s="59">
        <v>66.239999999999995</v>
      </c>
      <c r="U230" s="59">
        <v>2.7839999999999998</v>
      </c>
      <c r="V230" s="59">
        <v>16.536000000000001</v>
      </c>
      <c r="W230" s="59">
        <v>20.600999999999999</v>
      </c>
      <c r="X230" s="59">
        <v>18.009</v>
      </c>
      <c r="Y230" s="59">
        <v>17.309000000000001</v>
      </c>
      <c r="Z230" s="59">
        <v>31.25</v>
      </c>
      <c r="AA230" s="59">
        <v>3.8759999999999999</v>
      </c>
      <c r="AB230" s="59">
        <v>30.376999999999999</v>
      </c>
      <c r="AC230" s="59">
        <v>19.754999999999999</v>
      </c>
      <c r="AD230" s="59">
        <v>9.5815000000000001</v>
      </c>
      <c r="AE230" s="59">
        <v>65.34</v>
      </c>
      <c r="AF230" s="59">
        <v>10.227499999999999</v>
      </c>
      <c r="AG230" s="59">
        <v>38.834000000000003</v>
      </c>
      <c r="AH230" s="59">
        <v>9.0760000000000005</v>
      </c>
      <c r="AI230" s="59">
        <v>37.691000000000003</v>
      </c>
      <c r="AJ230" s="59">
        <v>39.707000000000001</v>
      </c>
      <c r="AK230" s="59">
        <v>14.917</v>
      </c>
      <c r="AL230" s="59">
        <v>15.763</v>
      </c>
      <c r="AM230" s="60">
        <v>29.504000000000001</v>
      </c>
    </row>
    <row r="231" spans="16:39" x14ac:dyDescent="0.25">
      <c r="P231" s="58">
        <v>0.22800000000000001</v>
      </c>
      <c r="Q231" s="59">
        <v>8.6140000000000008</v>
      </c>
      <c r="R231" s="59">
        <v>23.824000000000002</v>
      </c>
      <c r="S231" s="59">
        <v>2.2599999999999998</v>
      </c>
      <c r="T231" s="59">
        <v>66.16</v>
      </c>
      <c r="U231" s="59">
        <v>2.7759999999999998</v>
      </c>
      <c r="V231" s="59">
        <v>16.504000000000001</v>
      </c>
      <c r="W231" s="59">
        <v>20.564</v>
      </c>
      <c r="X231" s="59">
        <v>17.975999999999999</v>
      </c>
      <c r="Y231" s="59">
        <v>17.276</v>
      </c>
      <c r="Z231" s="59">
        <v>31.2</v>
      </c>
      <c r="AA231" s="59">
        <v>3.8639999999999999</v>
      </c>
      <c r="AB231" s="59">
        <v>30.327999999999999</v>
      </c>
      <c r="AC231" s="59">
        <v>19.72</v>
      </c>
      <c r="AD231" s="59">
        <v>9.5660000000000007</v>
      </c>
      <c r="AE231" s="59">
        <v>65.260000000000005</v>
      </c>
      <c r="AF231" s="59">
        <v>10.210000000000001</v>
      </c>
      <c r="AG231" s="59">
        <v>38.776000000000003</v>
      </c>
      <c r="AH231" s="59">
        <v>9.0640000000000001</v>
      </c>
      <c r="AI231" s="59">
        <v>37.624000000000002</v>
      </c>
      <c r="AJ231" s="59">
        <v>39.648000000000003</v>
      </c>
      <c r="AK231" s="59">
        <v>14.888</v>
      </c>
      <c r="AL231" s="59">
        <v>15.731999999999999</v>
      </c>
      <c r="AM231" s="60">
        <v>29.456</v>
      </c>
    </row>
    <row r="232" spans="16:39" x14ac:dyDescent="0.25">
      <c r="P232" s="58">
        <v>0.22900000000000001</v>
      </c>
      <c r="Q232" s="59">
        <v>8.6020000000000003</v>
      </c>
      <c r="R232" s="59">
        <v>23.782</v>
      </c>
      <c r="S232" s="59">
        <v>2.2549999999999999</v>
      </c>
      <c r="T232" s="59">
        <v>66.08</v>
      </c>
      <c r="U232" s="59">
        <v>2.7679999999999998</v>
      </c>
      <c r="V232" s="59">
        <v>16.472000000000001</v>
      </c>
      <c r="W232" s="59">
        <v>20.527000000000001</v>
      </c>
      <c r="X232" s="59">
        <v>17.943000000000001</v>
      </c>
      <c r="Y232" s="59">
        <v>17.242999999999999</v>
      </c>
      <c r="Z232" s="59">
        <v>31.15</v>
      </c>
      <c r="AA232" s="59">
        <v>3.8519999999999999</v>
      </c>
      <c r="AB232" s="59">
        <v>30.279</v>
      </c>
      <c r="AC232" s="59">
        <v>19.684999999999999</v>
      </c>
      <c r="AD232" s="59">
        <v>9.5504999999999995</v>
      </c>
      <c r="AE232" s="59">
        <v>65.180000000000007</v>
      </c>
      <c r="AF232" s="59">
        <v>10.192500000000001</v>
      </c>
      <c r="AG232" s="59">
        <v>38.718000000000004</v>
      </c>
      <c r="AH232" s="59">
        <v>9.0519999999999996</v>
      </c>
      <c r="AI232" s="59">
        <v>37.557000000000002</v>
      </c>
      <c r="AJ232" s="59">
        <v>39.588999999999999</v>
      </c>
      <c r="AK232" s="59">
        <v>14.859</v>
      </c>
      <c r="AL232" s="59">
        <v>15.701000000000001</v>
      </c>
      <c r="AM232" s="60">
        <v>29.408000000000001</v>
      </c>
    </row>
    <row r="233" spans="16:39" x14ac:dyDescent="0.25">
      <c r="P233" s="58">
        <v>0.23</v>
      </c>
      <c r="Q233" s="59">
        <v>8.59</v>
      </c>
      <c r="R233" s="59">
        <v>23.74</v>
      </c>
      <c r="S233" s="59">
        <v>2.25</v>
      </c>
      <c r="T233" s="59">
        <v>66</v>
      </c>
      <c r="U233" s="59">
        <v>2.76</v>
      </c>
      <c r="V233" s="59">
        <v>16.440000000000001</v>
      </c>
      <c r="W233" s="59">
        <v>20.49</v>
      </c>
      <c r="X233" s="59">
        <v>17.91</v>
      </c>
      <c r="Y233" s="59">
        <v>17.21</v>
      </c>
      <c r="Z233" s="59">
        <v>31.1</v>
      </c>
      <c r="AA233" s="59">
        <v>3.84</v>
      </c>
      <c r="AB233" s="59">
        <v>30.23</v>
      </c>
      <c r="AC233" s="59">
        <v>19.649999999999999</v>
      </c>
      <c r="AD233" s="59">
        <v>9.5350000000000001</v>
      </c>
      <c r="AE233" s="59">
        <v>65.099999999999994</v>
      </c>
      <c r="AF233" s="59">
        <v>10.175000000000001</v>
      </c>
      <c r="AG233" s="59">
        <v>38.659999999999997</v>
      </c>
      <c r="AH233" s="59">
        <v>9.0399999999999991</v>
      </c>
      <c r="AI233" s="59">
        <v>37.49</v>
      </c>
      <c r="AJ233" s="59">
        <v>39.53</v>
      </c>
      <c r="AK233" s="59">
        <v>14.83</v>
      </c>
      <c r="AL233" s="59">
        <v>15.67</v>
      </c>
      <c r="AM233" s="60">
        <v>29.36</v>
      </c>
    </row>
    <row r="234" spans="16:39" x14ac:dyDescent="0.25">
      <c r="P234" s="58">
        <v>0.23100000000000001</v>
      </c>
      <c r="Q234" s="59">
        <v>8.5779999999999994</v>
      </c>
      <c r="R234" s="59">
        <v>23.698</v>
      </c>
      <c r="S234" s="59">
        <v>2.2450000000000001</v>
      </c>
      <c r="T234" s="59">
        <v>65.92</v>
      </c>
      <c r="U234" s="59">
        <v>2.7519999999999998</v>
      </c>
      <c r="V234" s="59">
        <v>16.408000000000001</v>
      </c>
      <c r="W234" s="59">
        <v>20.452999999999999</v>
      </c>
      <c r="X234" s="59">
        <v>17.876999999999999</v>
      </c>
      <c r="Y234" s="59">
        <v>17.177</v>
      </c>
      <c r="Z234" s="59">
        <v>31.05</v>
      </c>
      <c r="AA234" s="59">
        <v>3.8279999999999998</v>
      </c>
      <c r="AB234" s="59">
        <v>30.181000000000001</v>
      </c>
      <c r="AC234" s="59">
        <v>19.614999999999998</v>
      </c>
      <c r="AD234" s="59">
        <v>9.5195000000000007</v>
      </c>
      <c r="AE234" s="59">
        <v>65.02</v>
      </c>
      <c r="AF234" s="59">
        <v>10.157500000000001</v>
      </c>
      <c r="AG234" s="59">
        <v>38.601999999999997</v>
      </c>
      <c r="AH234" s="59">
        <v>9.0280000000000005</v>
      </c>
      <c r="AI234" s="59">
        <v>37.423000000000002</v>
      </c>
      <c r="AJ234" s="59">
        <v>39.470999999999997</v>
      </c>
      <c r="AK234" s="59">
        <v>14.801</v>
      </c>
      <c r="AL234" s="59">
        <v>15.638999999999999</v>
      </c>
      <c r="AM234" s="60">
        <v>29.312000000000001</v>
      </c>
    </row>
    <row r="235" spans="16:39" x14ac:dyDescent="0.25">
      <c r="P235" s="58">
        <v>0.23200000000000001</v>
      </c>
      <c r="Q235" s="59">
        <v>8.5660000000000007</v>
      </c>
      <c r="R235" s="59">
        <v>23.655999999999999</v>
      </c>
      <c r="S235" s="59">
        <v>2.2400000000000002</v>
      </c>
      <c r="T235" s="59">
        <v>65.84</v>
      </c>
      <c r="U235" s="59">
        <v>2.7440000000000002</v>
      </c>
      <c r="V235" s="59">
        <v>16.376000000000001</v>
      </c>
      <c r="W235" s="59">
        <v>20.416</v>
      </c>
      <c r="X235" s="59">
        <v>17.844000000000001</v>
      </c>
      <c r="Y235" s="59">
        <v>17.143999999999998</v>
      </c>
      <c r="Z235" s="59">
        <v>31</v>
      </c>
      <c r="AA235" s="59">
        <v>3.8159999999999998</v>
      </c>
      <c r="AB235" s="59">
        <v>30.132000000000001</v>
      </c>
      <c r="AC235" s="59">
        <v>19.579999999999998</v>
      </c>
      <c r="AD235" s="59">
        <v>9.5039999999999996</v>
      </c>
      <c r="AE235" s="59">
        <v>64.94</v>
      </c>
      <c r="AF235" s="59">
        <v>10.14</v>
      </c>
      <c r="AG235" s="59">
        <v>38.543999999999997</v>
      </c>
      <c r="AH235" s="59">
        <v>9.016</v>
      </c>
      <c r="AI235" s="59">
        <v>37.356000000000002</v>
      </c>
      <c r="AJ235" s="59">
        <v>39.411999999999999</v>
      </c>
      <c r="AK235" s="59">
        <v>14.772</v>
      </c>
      <c r="AL235" s="59">
        <v>15.608000000000001</v>
      </c>
      <c r="AM235" s="60">
        <v>29.263999999999999</v>
      </c>
    </row>
    <row r="236" spans="16:39" x14ac:dyDescent="0.25">
      <c r="P236" s="58">
        <v>0.23300000000000001</v>
      </c>
      <c r="Q236" s="59">
        <v>8.5540000000000003</v>
      </c>
      <c r="R236" s="59">
        <v>23.614000000000001</v>
      </c>
      <c r="S236" s="59">
        <v>2.2349999999999999</v>
      </c>
      <c r="T236" s="59">
        <v>65.760000000000005</v>
      </c>
      <c r="U236" s="59">
        <v>2.7360000000000002</v>
      </c>
      <c r="V236" s="59">
        <v>16.344000000000001</v>
      </c>
      <c r="W236" s="59">
        <v>20.379000000000001</v>
      </c>
      <c r="X236" s="59">
        <v>17.811</v>
      </c>
      <c r="Y236" s="59">
        <v>17.111000000000001</v>
      </c>
      <c r="Z236" s="59">
        <v>30.95</v>
      </c>
      <c r="AA236" s="59">
        <v>3.8039999999999998</v>
      </c>
      <c r="AB236" s="59">
        <v>30.082999999999998</v>
      </c>
      <c r="AC236" s="59">
        <v>19.545000000000002</v>
      </c>
      <c r="AD236" s="59">
        <v>9.4885000000000002</v>
      </c>
      <c r="AE236" s="59">
        <v>64.86</v>
      </c>
      <c r="AF236" s="59">
        <v>10.1225</v>
      </c>
      <c r="AG236" s="59">
        <v>38.485999999999997</v>
      </c>
      <c r="AH236" s="59">
        <v>9.0039999999999996</v>
      </c>
      <c r="AI236" s="59">
        <v>37.289000000000001</v>
      </c>
      <c r="AJ236" s="59">
        <v>39.353000000000002</v>
      </c>
      <c r="AK236" s="59">
        <v>14.743</v>
      </c>
      <c r="AL236" s="59">
        <v>15.577</v>
      </c>
      <c r="AM236" s="60">
        <v>29.216000000000001</v>
      </c>
    </row>
    <row r="237" spans="16:39" x14ac:dyDescent="0.25">
      <c r="P237" s="58">
        <v>0.23400000000000001</v>
      </c>
      <c r="Q237" s="59">
        <v>8.5419999999999998</v>
      </c>
      <c r="R237" s="59">
        <v>23.571999999999999</v>
      </c>
      <c r="S237" s="59">
        <v>2.23</v>
      </c>
      <c r="T237" s="59">
        <v>65.680000000000007</v>
      </c>
      <c r="U237" s="59">
        <v>2.7280000000000002</v>
      </c>
      <c r="V237" s="59">
        <v>16.312000000000001</v>
      </c>
      <c r="W237" s="59">
        <v>20.341999999999999</v>
      </c>
      <c r="X237" s="59">
        <v>17.777999999999999</v>
      </c>
      <c r="Y237" s="59">
        <v>17.077999999999999</v>
      </c>
      <c r="Z237" s="59">
        <v>30.9</v>
      </c>
      <c r="AA237" s="59">
        <v>3.7919999999999998</v>
      </c>
      <c r="AB237" s="59">
        <v>30.033999999999999</v>
      </c>
      <c r="AC237" s="59">
        <v>19.510000000000002</v>
      </c>
      <c r="AD237" s="59">
        <v>9.4730000000000008</v>
      </c>
      <c r="AE237" s="59">
        <v>64.78</v>
      </c>
      <c r="AF237" s="59">
        <v>10.105</v>
      </c>
      <c r="AG237" s="59">
        <v>38.427999999999997</v>
      </c>
      <c r="AH237" s="59">
        <v>8.9920000000000009</v>
      </c>
      <c r="AI237" s="59">
        <v>37.222000000000001</v>
      </c>
      <c r="AJ237" s="59">
        <v>39.293999999999997</v>
      </c>
      <c r="AK237" s="59">
        <v>14.714</v>
      </c>
      <c r="AL237" s="59">
        <v>15.545999999999999</v>
      </c>
      <c r="AM237" s="60">
        <v>29.167999999999999</v>
      </c>
    </row>
    <row r="238" spans="16:39" x14ac:dyDescent="0.25">
      <c r="P238" s="58">
        <v>0.23499999999999999</v>
      </c>
      <c r="Q238" s="59">
        <v>8.5299999999999994</v>
      </c>
      <c r="R238" s="59">
        <v>23.53</v>
      </c>
      <c r="S238" s="59">
        <v>2.2250000000000001</v>
      </c>
      <c r="T238" s="59">
        <v>65.599999999999994</v>
      </c>
      <c r="U238" s="59">
        <v>2.72</v>
      </c>
      <c r="V238" s="59">
        <v>16.28</v>
      </c>
      <c r="W238" s="59">
        <v>20.305</v>
      </c>
      <c r="X238" s="59">
        <v>17.745000000000001</v>
      </c>
      <c r="Y238" s="59">
        <v>17.045000000000002</v>
      </c>
      <c r="Z238" s="59">
        <v>30.85</v>
      </c>
      <c r="AA238" s="59">
        <v>3.78</v>
      </c>
      <c r="AB238" s="59">
        <v>29.984999999999999</v>
      </c>
      <c r="AC238" s="59">
        <v>19.475000000000001</v>
      </c>
      <c r="AD238" s="59">
        <v>9.4574999999999996</v>
      </c>
      <c r="AE238" s="59">
        <v>64.7</v>
      </c>
      <c r="AF238" s="59">
        <v>10.0875</v>
      </c>
      <c r="AG238" s="59">
        <v>38.369999999999997</v>
      </c>
      <c r="AH238" s="59">
        <v>8.98</v>
      </c>
      <c r="AI238" s="59">
        <v>37.155000000000001</v>
      </c>
      <c r="AJ238" s="59">
        <v>39.234999999999999</v>
      </c>
      <c r="AK238" s="59">
        <v>14.685</v>
      </c>
      <c r="AL238" s="59">
        <v>15.515000000000001</v>
      </c>
      <c r="AM238" s="60">
        <v>29.12</v>
      </c>
    </row>
    <row r="239" spans="16:39" x14ac:dyDescent="0.25">
      <c r="P239" s="58">
        <v>0.23599999999999999</v>
      </c>
      <c r="Q239" s="59">
        <v>8.5180000000000007</v>
      </c>
      <c r="R239" s="59">
        <v>23.488</v>
      </c>
      <c r="S239" s="59">
        <v>2.2200000000000002</v>
      </c>
      <c r="T239" s="59">
        <v>65.52</v>
      </c>
      <c r="U239" s="59">
        <v>2.7120000000000002</v>
      </c>
      <c r="V239" s="59">
        <v>16.248000000000001</v>
      </c>
      <c r="W239" s="59">
        <v>20.268000000000001</v>
      </c>
      <c r="X239" s="59">
        <v>17.712</v>
      </c>
      <c r="Y239" s="59">
        <v>17.012</v>
      </c>
      <c r="Z239" s="59">
        <v>30.8</v>
      </c>
      <c r="AA239" s="59">
        <v>3.7679999999999998</v>
      </c>
      <c r="AB239" s="59">
        <v>29.936</v>
      </c>
      <c r="AC239" s="59">
        <v>19.440000000000001</v>
      </c>
      <c r="AD239" s="59">
        <v>9.4420000000000002</v>
      </c>
      <c r="AE239" s="59">
        <v>64.62</v>
      </c>
      <c r="AF239" s="59">
        <v>10.07</v>
      </c>
      <c r="AG239" s="59">
        <v>38.311999999999998</v>
      </c>
      <c r="AH239" s="59">
        <v>8.968</v>
      </c>
      <c r="AI239" s="59">
        <v>37.088000000000001</v>
      </c>
      <c r="AJ239" s="59">
        <v>39.176000000000002</v>
      </c>
      <c r="AK239" s="59">
        <v>14.656000000000001</v>
      </c>
      <c r="AL239" s="59">
        <v>15.484</v>
      </c>
      <c r="AM239" s="60">
        <v>29.071999999999999</v>
      </c>
    </row>
    <row r="240" spans="16:39" x14ac:dyDescent="0.25">
      <c r="P240" s="58">
        <v>0.23699999999999999</v>
      </c>
      <c r="Q240" s="59">
        <v>8.5060000000000002</v>
      </c>
      <c r="R240" s="59">
        <v>23.446000000000002</v>
      </c>
      <c r="S240" s="59">
        <v>2.2149999999999999</v>
      </c>
      <c r="T240" s="59">
        <v>65.44</v>
      </c>
      <c r="U240" s="59">
        <v>2.7040000000000002</v>
      </c>
      <c r="V240" s="59">
        <v>16.216000000000001</v>
      </c>
      <c r="W240" s="59">
        <v>20.231000000000002</v>
      </c>
      <c r="X240" s="59">
        <v>17.678999999999998</v>
      </c>
      <c r="Y240" s="59">
        <v>16.978999999999999</v>
      </c>
      <c r="Z240" s="59">
        <v>30.75</v>
      </c>
      <c r="AA240" s="59">
        <v>3.7559999999999998</v>
      </c>
      <c r="AB240" s="59">
        <v>29.887</v>
      </c>
      <c r="AC240" s="59">
        <v>19.405000000000001</v>
      </c>
      <c r="AD240" s="59">
        <v>9.4265000000000008</v>
      </c>
      <c r="AE240" s="59">
        <v>64.540000000000006</v>
      </c>
      <c r="AF240" s="59">
        <v>10.0525</v>
      </c>
      <c r="AG240" s="59">
        <v>38.253999999999998</v>
      </c>
      <c r="AH240" s="59">
        <v>8.9559999999999995</v>
      </c>
      <c r="AI240" s="59">
        <v>37.021000000000001</v>
      </c>
      <c r="AJ240" s="59">
        <v>39.116999999999997</v>
      </c>
      <c r="AK240" s="59">
        <v>14.627000000000001</v>
      </c>
      <c r="AL240" s="59">
        <v>15.452999999999999</v>
      </c>
      <c r="AM240" s="60">
        <v>29.024000000000001</v>
      </c>
    </row>
    <row r="241" spans="16:39" x14ac:dyDescent="0.25">
      <c r="P241" s="58">
        <v>0.23799999999999999</v>
      </c>
      <c r="Q241" s="59">
        <v>8.4939999999999998</v>
      </c>
      <c r="R241" s="59">
        <v>23.404</v>
      </c>
      <c r="S241" s="59">
        <v>2.21</v>
      </c>
      <c r="T241" s="59">
        <v>65.36</v>
      </c>
      <c r="U241" s="59">
        <v>2.6960000000000002</v>
      </c>
      <c r="V241" s="59">
        <v>16.184000000000001</v>
      </c>
      <c r="W241" s="59">
        <v>20.193999999999999</v>
      </c>
      <c r="X241" s="59">
        <v>17.646000000000001</v>
      </c>
      <c r="Y241" s="59">
        <v>16.946000000000002</v>
      </c>
      <c r="Z241" s="59">
        <v>30.7</v>
      </c>
      <c r="AA241" s="59">
        <v>3.7440000000000002</v>
      </c>
      <c r="AB241" s="59">
        <v>29.838000000000001</v>
      </c>
      <c r="AC241" s="59">
        <v>19.37</v>
      </c>
      <c r="AD241" s="59">
        <v>9.4109999999999996</v>
      </c>
      <c r="AE241" s="59">
        <v>64.459999999999994</v>
      </c>
      <c r="AF241" s="59">
        <v>10.035</v>
      </c>
      <c r="AG241" s="59">
        <v>38.195999999999998</v>
      </c>
      <c r="AH241" s="59">
        <v>8.9440000000000008</v>
      </c>
      <c r="AI241" s="59">
        <v>36.954000000000001</v>
      </c>
      <c r="AJ241" s="59">
        <v>39.058</v>
      </c>
      <c r="AK241" s="59">
        <v>14.598000000000001</v>
      </c>
      <c r="AL241" s="59">
        <v>15.422000000000001</v>
      </c>
      <c r="AM241" s="60">
        <v>28.975999999999999</v>
      </c>
    </row>
    <row r="242" spans="16:39" x14ac:dyDescent="0.25">
      <c r="P242" s="58">
        <v>0.23899999999999999</v>
      </c>
      <c r="Q242" s="59">
        <v>8.4819999999999993</v>
      </c>
      <c r="R242" s="59">
        <v>23.361999999999998</v>
      </c>
      <c r="S242" s="59">
        <v>2.2050000000000001</v>
      </c>
      <c r="T242" s="59">
        <v>65.28</v>
      </c>
      <c r="U242" s="59">
        <v>2.6880000000000002</v>
      </c>
      <c r="V242" s="59">
        <v>16.152000000000001</v>
      </c>
      <c r="W242" s="59">
        <v>20.157</v>
      </c>
      <c r="X242" s="59">
        <v>17.613</v>
      </c>
      <c r="Y242" s="59">
        <v>16.913</v>
      </c>
      <c r="Z242" s="59">
        <v>30.65</v>
      </c>
      <c r="AA242" s="59">
        <v>3.7320000000000002</v>
      </c>
      <c r="AB242" s="59">
        <v>29.789000000000001</v>
      </c>
      <c r="AC242" s="59">
        <v>19.335000000000001</v>
      </c>
      <c r="AD242" s="59">
        <v>9.3955000000000002</v>
      </c>
      <c r="AE242" s="59">
        <v>64.38</v>
      </c>
      <c r="AF242" s="59">
        <v>10.0175</v>
      </c>
      <c r="AG242" s="59">
        <v>38.137999999999998</v>
      </c>
      <c r="AH242" s="59">
        <v>8.9320000000000004</v>
      </c>
      <c r="AI242" s="59">
        <v>36.887</v>
      </c>
      <c r="AJ242" s="59">
        <v>38.999000000000002</v>
      </c>
      <c r="AK242" s="59">
        <v>14.569000000000001</v>
      </c>
      <c r="AL242" s="59">
        <v>15.391</v>
      </c>
      <c r="AM242" s="60">
        <v>28.928000000000001</v>
      </c>
    </row>
    <row r="243" spans="16:39" x14ac:dyDescent="0.25">
      <c r="P243" s="58">
        <v>0.24</v>
      </c>
      <c r="Q243" s="59">
        <v>8.4700000000000006</v>
      </c>
      <c r="R243" s="59">
        <v>23.32</v>
      </c>
      <c r="S243" s="59">
        <v>2.2000000000000002</v>
      </c>
      <c r="T243" s="59">
        <v>65.2</v>
      </c>
      <c r="U243" s="59">
        <v>2.68</v>
      </c>
      <c r="V243" s="59">
        <v>16.12</v>
      </c>
      <c r="W243" s="59">
        <v>20.12</v>
      </c>
      <c r="X243" s="59">
        <v>17.579999999999998</v>
      </c>
      <c r="Y243" s="59">
        <v>16.88</v>
      </c>
      <c r="Z243" s="59">
        <v>30.6</v>
      </c>
      <c r="AA243" s="59">
        <v>3.72</v>
      </c>
      <c r="AB243" s="59">
        <v>29.74</v>
      </c>
      <c r="AC243" s="59">
        <v>19.3</v>
      </c>
      <c r="AD243" s="59">
        <v>9.3800000000000008</v>
      </c>
      <c r="AE243" s="59">
        <v>64.3</v>
      </c>
      <c r="AF243" s="59">
        <v>10</v>
      </c>
      <c r="AG243" s="59">
        <v>38.08</v>
      </c>
      <c r="AH243" s="59">
        <v>8.92</v>
      </c>
      <c r="AI243" s="59">
        <v>36.82</v>
      </c>
      <c r="AJ243" s="59">
        <v>38.94</v>
      </c>
      <c r="AK243" s="59">
        <v>14.54</v>
      </c>
      <c r="AL243" s="59">
        <v>15.36</v>
      </c>
      <c r="AM243" s="60">
        <v>28.88</v>
      </c>
    </row>
    <row r="244" spans="16:39" x14ac:dyDescent="0.25">
      <c r="P244" s="58">
        <v>0.24099999999999999</v>
      </c>
      <c r="Q244" s="59">
        <v>8.4580000000000002</v>
      </c>
      <c r="R244" s="59">
        <v>23.277999999999999</v>
      </c>
      <c r="S244" s="59">
        <v>2.1949999999999998</v>
      </c>
      <c r="T244" s="59">
        <v>65.12</v>
      </c>
      <c r="U244" s="59">
        <v>2.6720000000000002</v>
      </c>
      <c r="V244" s="59">
        <v>16.088000000000001</v>
      </c>
      <c r="W244" s="59">
        <v>20.082999999999998</v>
      </c>
      <c r="X244" s="59">
        <v>17.547000000000001</v>
      </c>
      <c r="Y244" s="59">
        <v>16.847000000000001</v>
      </c>
      <c r="Z244" s="59">
        <v>30.55</v>
      </c>
      <c r="AA244" s="59">
        <v>3.7080000000000002</v>
      </c>
      <c r="AB244" s="59">
        <v>29.690999999999999</v>
      </c>
      <c r="AC244" s="59">
        <v>19.265000000000001</v>
      </c>
      <c r="AD244" s="59">
        <v>9.3644999999999996</v>
      </c>
      <c r="AE244" s="59">
        <v>64.22</v>
      </c>
      <c r="AF244" s="59">
        <v>9.9824999999999999</v>
      </c>
      <c r="AG244" s="59">
        <v>38.021999999999998</v>
      </c>
      <c r="AH244" s="59">
        <v>8.9079999999999995</v>
      </c>
      <c r="AI244" s="59">
        <v>36.753</v>
      </c>
      <c r="AJ244" s="59">
        <v>38.881</v>
      </c>
      <c r="AK244" s="59">
        <v>14.510999999999999</v>
      </c>
      <c r="AL244" s="59">
        <v>15.329000000000001</v>
      </c>
      <c r="AM244" s="60">
        <v>28.832000000000001</v>
      </c>
    </row>
    <row r="245" spans="16:39" x14ac:dyDescent="0.25">
      <c r="P245" s="58">
        <v>0.24199999999999999</v>
      </c>
      <c r="Q245" s="59">
        <v>8.4459999999999997</v>
      </c>
      <c r="R245" s="59">
        <v>23.236000000000001</v>
      </c>
      <c r="S245" s="59">
        <v>2.19</v>
      </c>
      <c r="T245" s="59">
        <v>65.040000000000006</v>
      </c>
      <c r="U245" s="59">
        <v>2.6640000000000001</v>
      </c>
      <c r="V245" s="59">
        <v>16.056000000000001</v>
      </c>
      <c r="W245" s="59">
        <v>20.045999999999999</v>
      </c>
      <c r="X245" s="59">
        <v>17.513999999999999</v>
      </c>
      <c r="Y245" s="59">
        <v>16.814</v>
      </c>
      <c r="Z245" s="59">
        <v>30.5</v>
      </c>
      <c r="AA245" s="59">
        <v>3.6960000000000002</v>
      </c>
      <c r="AB245" s="59">
        <v>29.641999999999999</v>
      </c>
      <c r="AC245" s="59">
        <v>19.23</v>
      </c>
      <c r="AD245" s="59">
        <v>9.3490000000000002</v>
      </c>
      <c r="AE245" s="59">
        <v>64.14</v>
      </c>
      <c r="AF245" s="59">
        <v>9.9649999999999999</v>
      </c>
      <c r="AG245" s="59">
        <v>37.963999999999999</v>
      </c>
      <c r="AH245" s="59">
        <v>8.8960000000000008</v>
      </c>
      <c r="AI245" s="59">
        <v>36.686</v>
      </c>
      <c r="AJ245" s="59">
        <v>38.822000000000003</v>
      </c>
      <c r="AK245" s="59">
        <v>14.481999999999999</v>
      </c>
      <c r="AL245" s="59">
        <v>15.298</v>
      </c>
      <c r="AM245" s="60">
        <v>28.783999999999999</v>
      </c>
    </row>
    <row r="246" spans="16:39" x14ac:dyDescent="0.25">
      <c r="P246" s="58">
        <v>0.24299999999999999</v>
      </c>
      <c r="Q246" s="59">
        <v>8.4339999999999993</v>
      </c>
      <c r="R246" s="59">
        <v>23.193999999999999</v>
      </c>
      <c r="S246" s="59">
        <v>2.1850000000000001</v>
      </c>
      <c r="T246" s="59">
        <v>64.959999999999994</v>
      </c>
      <c r="U246" s="59">
        <v>2.6560000000000001</v>
      </c>
      <c r="V246" s="59">
        <v>16.024000000000001</v>
      </c>
      <c r="W246" s="59">
        <v>20.009</v>
      </c>
      <c r="X246" s="59">
        <v>17.481000000000002</v>
      </c>
      <c r="Y246" s="59">
        <v>16.780999999999999</v>
      </c>
      <c r="Z246" s="59">
        <v>30.45</v>
      </c>
      <c r="AA246" s="59">
        <v>3.6840000000000002</v>
      </c>
      <c r="AB246" s="59">
        <v>29.593</v>
      </c>
      <c r="AC246" s="59">
        <v>19.195</v>
      </c>
      <c r="AD246" s="59">
        <v>9.3335000000000008</v>
      </c>
      <c r="AE246" s="59">
        <v>64.06</v>
      </c>
      <c r="AF246" s="59">
        <v>9.9474999999999998</v>
      </c>
      <c r="AG246" s="59">
        <v>37.905999999999999</v>
      </c>
      <c r="AH246" s="59">
        <v>8.8840000000000003</v>
      </c>
      <c r="AI246" s="59">
        <v>36.619</v>
      </c>
      <c r="AJ246" s="59">
        <v>38.762999999999998</v>
      </c>
      <c r="AK246" s="59">
        <v>14.452999999999999</v>
      </c>
      <c r="AL246" s="59">
        <v>15.266999999999999</v>
      </c>
      <c r="AM246" s="60">
        <v>28.736000000000001</v>
      </c>
    </row>
    <row r="247" spans="16:39" x14ac:dyDescent="0.25">
      <c r="P247" s="58">
        <v>0.24399999999999999</v>
      </c>
      <c r="Q247" s="59">
        <v>8.4220000000000006</v>
      </c>
      <c r="R247" s="59">
        <v>23.152000000000001</v>
      </c>
      <c r="S247" s="59">
        <v>2.1800000000000002</v>
      </c>
      <c r="T247" s="59">
        <v>64.88</v>
      </c>
      <c r="U247" s="59">
        <v>2.6480000000000001</v>
      </c>
      <c r="V247" s="59">
        <v>15.992000000000001</v>
      </c>
      <c r="W247" s="59">
        <v>19.972000000000001</v>
      </c>
      <c r="X247" s="59">
        <v>17.448</v>
      </c>
      <c r="Y247" s="59">
        <v>16.748000000000001</v>
      </c>
      <c r="Z247" s="59">
        <v>30.4</v>
      </c>
      <c r="AA247" s="59">
        <v>3.6720000000000002</v>
      </c>
      <c r="AB247" s="59">
        <v>29.544</v>
      </c>
      <c r="AC247" s="59">
        <v>19.16</v>
      </c>
      <c r="AD247" s="59">
        <v>9.3179999999999996</v>
      </c>
      <c r="AE247" s="59">
        <v>63.98</v>
      </c>
      <c r="AF247" s="59">
        <v>9.93</v>
      </c>
      <c r="AG247" s="59">
        <v>37.847999999999999</v>
      </c>
      <c r="AH247" s="59">
        <v>8.8719999999999999</v>
      </c>
      <c r="AI247" s="59">
        <v>36.552</v>
      </c>
      <c r="AJ247" s="59">
        <v>38.704000000000001</v>
      </c>
      <c r="AK247" s="59">
        <v>14.423999999999999</v>
      </c>
      <c r="AL247" s="59">
        <v>15.236000000000001</v>
      </c>
      <c r="AM247" s="60">
        <v>28.687999999999999</v>
      </c>
    </row>
    <row r="248" spans="16:39" x14ac:dyDescent="0.25">
      <c r="P248" s="58">
        <v>0.245</v>
      </c>
      <c r="Q248" s="59">
        <v>8.41</v>
      </c>
      <c r="R248" s="59">
        <v>23.11</v>
      </c>
      <c r="S248" s="59">
        <v>2.1749999999999998</v>
      </c>
      <c r="T248" s="59">
        <v>64.8</v>
      </c>
      <c r="U248" s="59">
        <v>2.64</v>
      </c>
      <c r="V248" s="59">
        <v>15.96</v>
      </c>
      <c r="W248" s="59">
        <v>19.934999999999999</v>
      </c>
      <c r="X248" s="59">
        <v>17.414999999999999</v>
      </c>
      <c r="Y248" s="59">
        <v>16.715</v>
      </c>
      <c r="Z248" s="59">
        <v>30.35</v>
      </c>
      <c r="AA248" s="59">
        <v>3.66</v>
      </c>
      <c r="AB248" s="59">
        <v>29.495000000000001</v>
      </c>
      <c r="AC248" s="59">
        <v>19.125</v>
      </c>
      <c r="AD248" s="59">
        <v>9.3025000000000002</v>
      </c>
      <c r="AE248" s="59">
        <v>63.9</v>
      </c>
      <c r="AF248" s="59">
        <v>9.9124999999999996</v>
      </c>
      <c r="AG248" s="59">
        <v>37.79</v>
      </c>
      <c r="AH248" s="59">
        <v>8.86</v>
      </c>
      <c r="AI248" s="59">
        <v>36.484999999999999</v>
      </c>
      <c r="AJ248" s="59">
        <v>38.645000000000003</v>
      </c>
      <c r="AK248" s="59">
        <v>14.395</v>
      </c>
      <c r="AL248" s="59">
        <v>15.205</v>
      </c>
      <c r="AM248" s="60">
        <v>28.64</v>
      </c>
    </row>
    <row r="249" spans="16:39" x14ac:dyDescent="0.25">
      <c r="P249" s="58">
        <v>0.246</v>
      </c>
      <c r="Q249" s="59">
        <v>8.3979999999999997</v>
      </c>
      <c r="R249" s="59">
        <v>23.068000000000001</v>
      </c>
      <c r="S249" s="59">
        <v>2.17</v>
      </c>
      <c r="T249" s="59">
        <v>64.72</v>
      </c>
      <c r="U249" s="59">
        <v>2.6320000000000001</v>
      </c>
      <c r="V249" s="59">
        <v>15.928000000000001</v>
      </c>
      <c r="W249" s="59">
        <v>19.898</v>
      </c>
      <c r="X249" s="59">
        <v>17.382000000000001</v>
      </c>
      <c r="Y249" s="59">
        <v>16.681999999999999</v>
      </c>
      <c r="Z249" s="59">
        <v>30.3</v>
      </c>
      <c r="AA249" s="59">
        <v>3.6480000000000001</v>
      </c>
      <c r="AB249" s="59">
        <v>29.446000000000002</v>
      </c>
      <c r="AC249" s="59">
        <v>19.09</v>
      </c>
      <c r="AD249" s="59">
        <v>9.2870000000000008</v>
      </c>
      <c r="AE249" s="59">
        <v>63.82</v>
      </c>
      <c r="AF249" s="59">
        <v>9.8949999999999996</v>
      </c>
      <c r="AG249" s="59">
        <v>37.731999999999999</v>
      </c>
      <c r="AH249" s="59">
        <v>8.8480000000000008</v>
      </c>
      <c r="AI249" s="59">
        <v>36.417999999999999</v>
      </c>
      <c r="AJ249" s="59">
        <v>38.585999999999999</v>
      </c>
      <c r="AK249" s="59">
        <v>14.366</v>
      </c>
      <c r="AL249" s="59">
        <v>15.173999999999999</v>
      </c>
      <c r="AM249" s="60">
        <v>28.591999999999999</v>
      </c>
    </row>
    <row r="250" spans="16:39" x14ac:dyDescent="0.25">
      <c r="P250" s="58">
        <v>0.247</v>
      </c>
      <c r="Q250" s="59">
        <v>8.3859999999999992</v>
      </c>
      <c r="R250" s="59">
        <v>23.026</v>
      </c>
      <c r="S250" s="59">
        <v>2.165</v>
      </c>
      <c r="T250" s="59">
        <v>64.64</v>
      </c>
      <c r="U250" s="59">
        <v>2.6240000000000001</v>
      </c>
      <c r="V250" s="59">
        <v>15.896000000000001</v>
      </c>
      <c r="W250" s="59">
        <v>19.861000000000001</v>
      </c>
      <c r="X250" s="59">
        <v>17.349</v>
      </c>
      <c r="Y250" s="59">
        <v>16.649000000000001</v>
      </c>
      <c r="Z250" s="59">
        <v>30.25</v>
      </c>
      <c r="AA250" s="59">
        <v>3.6360000000000001</v>
      </c>
      <c r="AB250" s="59">
        <v>29.396999999999998</v>
      </c>
      <c r="AC250" s="59">
        <v>19.055</v>
      </c>
      <c r="AD250" s="59">
        <v>9.2714999999999996</v>
      </c>
      <c r="AE250" s="59">
        <v>63.74</v>
      </c>
      <c r="AF250" s="59">
        <v>9.8774999999999995</v>
      </c>
      <c r="AG250" s="59">
        <v>37.673999999999999</v>
      </c>
      <c r="AH250" s="59">
        <v>8.8360000000000003</v>
      </c>
      <c r="AI250" s="59">
        <v>36.350999999999999</v>
      </c>
      <c r="AJ250" s="59">
        <v>38.527000000000001</v>
      </c>
      <c r="AK250" s="59">
        <v>14.337</v>
      </c>
      <c r="AL250" s="59">
        <v>15.143000000000001</v>
      </c>
      <c r="AM250" s="60">
        <v>28.544</v>
      </c>
    </row>
    <row r="251" spans="16:39" x14ac:dyDescent="0.25">
      <c r="P251" s="58">
        <v>0.248</v>
      </c>
      <c r="Q251" s="59">
        <v>8.3740000000000006</v>
      </c>
      <c r="R251" s="59">
        <v>22.984000000000002</v>
      </c>
      <c r="S251" s="59">
        <v>2.16</v>
      </c>
      <c r="T251" s="59">
        <v>64.56</v>
      </c>
      <c r="U251" s="59">
        <v>2.6160000000000001</v>
      </c>
      <c r="V251" s="59">
        <v>15.864000000000001</v>
      </c>
      <c r="W251" s="59">
        <v>19.824000000000002</v>
      </c>
      <c r="X251" s="59">
        <v>17.315999999999999</v>
      </c>
      <c r="Y251" s="59">
        <v>16.616</v>
      </c>
      <c r="Z251" s="59">
        <v>30.2</v>
      </c>
      <c r="AA251" s="59">
        <v>3.6240000000000001</v>
      </c>
      <c r="AB251" s="59">
        <v>29.347999999999999</v>
      </c>
      <c r="AC251" s="59">
        <v>19.02</v>
      </c>
      <c r="AD251" s="59">
        <v>9.2560000000000002</v>
      </c>
      <c r="AE251" s="59">
        <v>63.66</v>
      </c>
      <c r="AF251" s="59">
        <v>9.86</v>
      </c>
      <c r="AG251" s="59">
        <v>37.616</v>
      </c>
      <c r="AH251" s="59">
        <v>8.8239999999999998</v>
      </c>
      <c r="AI251" s="59">
        <v>36.283999999999999</v>
      </c>
      <c r="AJ251" s="59">
        <v>38.468000000000004</v>
      </c>
      <c r="AK251" s="59">
        <v>14.308</v>
      </c>
      <c r="AL251" s="59">
        <v>15.112</v>
      </c>
      <c r="AM251" s="60">
        <v>28.495999999999999</v>
      </c>
    </row>
    <row r="252" spans="16:39" x14ac:dyDescent="0.25">
      <c r="P252" s="58">
        <v>0.249</v>
      </c>
      <c r="Q252" s="59">
        <v>8.3620000000000001</v>
      </c>
      <c r="R252" s="59">
        <v>22.942</v>
      </c>
      <c r="S252" s="59">
        <v>2.1549999999999998</v>
      </c>
      <c r="T252" s="59">
        <v>64.48</v>
      </c>
      <c r="U252" s="59">
        <v>2.6080000000000001</v>
      </c>
      <c r="V252" s="59">
        <v>15.832000000000001</v>
      </c>
      <c r="W252" s="59">
        <v>19.786999999999999</v>
      </c>
      <c r="X252" s="59">
        <v>17.283000000000001</v>
      </c>
      <c r="Y252" s="59">
        <v>16.582999999999998</v>
      </c>
      <c r="Z252" s="59">
        <v>30.15</v>
      </c>
      <c r="AA252" s="59">
        <v>3.6120000000000001</v>
      </c>
      <c r="AB252" s="59">
        <v>29.298999999999999</v>
      </c>
      <c r="AC252" s="59">
        <v>18.984999999999999</v>
      </c>
      <c r="AD252" s="59">
        <v>9.2405000000000008</v>
      </c>
      <c r="AE252" s="59">
        <v>63.58</v>
      </c>
      <c r="AF252" s="59">
        <v>9.8424999999999994</v>
      </c>
      <c r="AG252" s="59">
        <v>37.558</v>
      </c>
      <c r="AH252" s="59">
        <v>8.8119999999999994</v>
      </c>
      <c r="AI252" s="59">
        <v>36.216999999999999</v>
      </c>
      <c r="AJ252" s="59">
        <v>38.408999999999999</v>
      </c>
      <c r="AK252" s="59">
        <v>14.279</v>
      </c>
      <c r="AL252" s="59">
        <v>15.081</v>
      </c>
      <c r="AM252" s="60">
        <v>28.448</v>
      </c>
    </row>
    <row r="253" spans="16:39" x14ac:dyDescent="0.25">
      <c r="P253" s="58">
        <v>0.25</v>
      </c>
      <c r="Q253" s="59">
        <v>8.35</v>
      </c>
      <c r="R253" s="59">
        <v>22.9</v>
      </c>
      <c r="S253" s="59">
        <v>2.15</v>
      </c>
      <c r="T253" s="59">
        <v>64.400000000000006</v>
      </c>
      <c r="U253" s="59">
        <v>2.6</v>
      </c>
      <c r="V253" s="59">
        <v>15.8</v>
      </c>
      <c r="W253" s="59">
        <v>19.75</v>
      </c>
      <c r="X253" s="59">
        <v>17.25</v>
      </c>
      <c r="Y253" s="59">
        <v>16.55</v>
      </c>
      <c r="Z253" s="59">
        <v>30.1</v>
      </c>
      <c r="AA253" s="59">
        <v>3.6</v>
      </c>
      <c r="AB253" s="59">
        <v>29.25</v>
      </c>
      <c r="AC253" s="59">
        <v>18.95</v>
      </c>
      <c r="AD253" s="59">
        <v>9.2249999999999996</v>
      </c>
      <c r="AE253" s="59">
        <v>63.5</v>
      </c>
      <c r="AF253" s="59">
        <v>9.8249999999999993</v>
      </c>
      <c r="AG253" s="59">
        <v>37.5</v>
      </c>
      <c r="AH253" s="59">
        <v>8.8000000000000007</v>
      </c>
      <c r="AI253" s="59">
        <v>36.15</v>
      </c>
      <c r="AJ253" s="59">
        <v>38.35</v>
      </c>
      <c r="AK253" s="59">
        <v>14.25</v>
      </c>
      <c r="AL253" s="59">
        <v>15.05</v>
      </c>
      <c r="AM253" s="60">
        <v>28.4</v>
      </c>
    </row>
    <row r="254" spans="16:39" x14ac:dyDescent="0.25">
      <c r="P254" s="58">
        <v>0.251</v>
      </c>
      <c r="Q254" s="59">
        <v>8.3379999999999992</v>
      </c>
      <c r="R254" s="59">
        <v>22.858000000000001</v>
      </c>
      <c r="S254" s="59">
        <v>2.145</v>
      </c>
      <c r="T254" s="59">
        <v>64.319999999999993</v>
      </c>
      <c r="U254" s="59">
        <v>2.5920000000000001</v>
      </c>
      <c r="V254" s="59">
        <v>15.768000000000001</v>
      </c>
      <c r="W254" s="59">
        <v>19.713000000000001</v>
      </c>
      <c r="X254" s="59">
        <v>17.216999999999999</v>
      </c>
      <c r="Y254" s="59">
        <v>16.516999999999999</v>
      </c>
      <c r="Z254" s="59">
        <v>30.05</v>
      </c>
      <c r="AA254" s="59">
        <v>3.5880000000000001</v>
      </c>
      <c r="AB254" s="59">
        <v>29.201000000000001</v>
      </c>
      <c r="AC254" s="59">
        <v>18.914999999999999</v>
      </c>
      <c r="AD254" s="59">
        <v>9.2095000000000002</v>
      </c>
      <c r="AE254" s="59">
        <v>63.42</v>
      </c>
      <c r="AF254" s="59">
        <v>9.8074999999999992</v>
      </c>
      <c r="AG254" s="59">
        <v>37.442</v>
      </c>
      <c r="AH254" s="59">
        <v>8.7880000000000003</v>
      </c>
      <c r="AI254" s="59">
        <v>36.082999999999998</v>
      </c>
      <c r="AJ254" s="59">
        <v>38.290999999999997</v>
      </c>
      <c r="AK254" s="59">
        <v>14.221</v>
      </c>
      <c r="AL254" s="59">
        <v>15.019</v>
      </c>
      <c r="AM254" s="60">
        <v>28.352</v>
      </c>
    </row>
    <row r="255" spans="16:39" x14ac:dyDescent="0.25">
      <c r="P255" s="58">
        <v>0.252</v>
      </c>
      <c r="Q255" s="59">
        <v>8.3260000000000005</v>
      </c>
      <c r="R255" s="59">
        <v>22.815999999999999</v>
      </c>
      <c r="S255" s="59">
        <v>2.14</v>
      </c>
      <c r="T255" s="59">
        <v>64.239999999999995</v>
      </c>
      <c r="U255" s="59">
        <v>2.5840000000000001</v>
      </c>
      <c r="V255" s="59">
        <v>15.736000000000001</v>
      </c>
      <c r="W255" s="59">
        <v>19.675999999999998</v>
      </c>
      <c r="X255" s="59">
        <v>17.184000000000001</v>
      </c>
      <c r="Y255" s="59">
        <v>16.484000000000002</v>
      </c>
      <c r="Z255" s="59">
        <v>30</v>
      </c>
      <c r="AA255" s="59">
        <v>3.5760000000000001</v>
      </c>
      <c r="AB255" s="59">
        <v>29.152000000000001</v>
      </c>
      <c r="AC255" s="59">
        <v>18.88</v>
      </c>
      <c r="AD255" s="59">
        <v>9.1940000000000008</v>
      </c>
      <c r="AE255" s="59">
        <v>63.34</v>
      </c>
      <c r="AF255" s="59">
        <v>9.7899999999999991</v>
      </c>
      <c r="AG255" s="59">
        <v>37.384</v>
      </c>
      <c r="AH255" s="59">
        <v>8.7759999999999998</v>
      </c>
      <c r="AI255" s="59">
        <v>36.015999999999998</v>
      </c>
      <c r="AJ255" s="59">
        <v>38.231999999999999</v>
      </c>
      <c r="AK255" s="59">
        <v>14.192</v>
      </c>
      <c r="AL255" s="59">
        <v>14.988</v>
      </c>
      <c r="AM255" s="60">
        <v>28.303999999999998</v>
      </c>
    </row>
    <row r="256" spans="16:39" x14ac:dyDescent="0.25">
      <c r="P256" s="58">
        <v>0.253</v>
      </c>
      <c r="Q256" s="59">
        <v>8.3140000000000001</v>
      </c>
      <c r="R256" s="59">
        <v>22.774000000000001</v>
      </c>
      <c r="S256" s="59">
        <v>2.1349999999999998</v>
      </c>
      <c r="T256" s="59">
        <v>64.16</v>
      </c>
      <c r="U256" s="59">
        <v>2.5760000000000001</v>
      </c>
      <c r="V256" s="59">
        <v>15.704000000000001</v>
      </c>
      <c r="W256" s="59">
        <v>19.638999999999999</v>
      </c>
      <c r="X256" s="59">
        <v>17.151</v>
      </c>
      <c r="Y256" s="59">
        <v>16.451000000000001</v>
      </c>
      <c r="Z256" s="59">
        <v>29.95</v>
      </c>
      <c r="AA256" s="59">
        <v>3.5640000000000001</v>
      </c>
      <c r="AB256" s="59">
        <v>29.103000000000002</v>
      </c>
      <c r="AC256" s="59">
        <v>18.844999999999999</v>
      </c>
      <c r="AD256" s="59">
        <v>9.1784999999999997</v>
      </c>
      <c r="AE256" s="59">
        <v>63.26</v>
      </c>
      <c r="AF256" s="59">
        <v>9.7725000000000009</v>
      </c>
      <c r="AG256" s="59">
        <v>37.326000000000001</v>
      </c>
      <c r="AH256" s="59">
        <v>8.7639999999999993</v>
      </c>
      <c r="AI256" s="59">
        <v>35.948999999999998</v>
      </c>
      <c r="AJ256" s="59">
        <v>38.173000000000002</v>
      </c>
      <c r="AK256" s="59">
        <v>14.163</v>
      </c>
      <c r="AL256" s="59">
        <v>14.957000000000001</v>
      </c>
      <c r="AM256" s="60">
        <v>28.256</v>
      </c>
    </row>
    <row r="257" spans="16:39" x14ac:dyDescent="0.25">
      <c r="P257" s="58">
        <v>0.254</v>
      </c>
      <c r="Q257" s="59">
        <v>8.3019999999999996</v>
      </c>
      <c r="R257" s="59">
        <v>22.731999999999999</v>
      </c>
      <c r="S257" s="59">
        <v>2.13</v>
      </c>
      <c r="T257" s="59">
        <v>64.08</v>
      </c>
      <c r="U257" s="59">
        <v>2.5680000000000001</v>
      </c>
      <c r="V257" s="59">
        <v>15.672000000000001</v>
      </c>
      <c r="W257" s="59">
        <v>19.602</v>
      </c>
      <c r="X257" s="59">
        <v>17.117999999999999</v>
      </c>
      <c r="Y257" s="59">
        <v>16.417999999999999</v>
      </c>
      <c r="Z257" s="59">
        <v>29.9</v>
      </c>
      <c r="AA257" s="59">
        <v>3.552</v>
      </c>
      <c r="AB257" s="59">
        <v>29.053999999999998</v>
      </c>
      <c r="AC257" s="59">
        <v>18.809999999999999</v>
      </c>
      <c r="AD257" s="59">
        <v>9.1630000000000003</v>
      </c>
      <c r="AE257" s="59">
        <v>63.18</v>
      </c>
      <c r="AF257" s="59">
        <v>9.7550000000000008</v>
      </c>
      <c r="AG257" s="59">
        <v>37.268000000000001</v>
      </c>
      <c r="AH257" s="59">
        <v>8.7520000000000007</v>
      </c>
      <c r="AI257" s="59">
        <v>35.881999999999998</v>
      </c>
      <c r="AJ257" s="59">
        <v>38.113999999999997</v>
      </c>
      <c r="AK257" s="59">
        <v>14.134</v>
      </c>
      <c r="AL257" s="59">
        <v>14.926</v>
      </c>
      <c r="AM257" s="60">
        <v>28.207999999999998</v>
      </c>
    </row>
    <row r="258" spans="16:39" x14ac:dyDescent="0.25">
      <c r="P258" s="58">
        <v>0.255</v>
      </c>
      <c r="Q258" s="59">
        <v>8.2899999999999991</v>
      </c>
      <c r="R258" s="59">
        <v>22.69</v>
      </c>
      <c r="S258" s="59">
        <v>2.125</v>
      </c>
      <c r="T258" s="59">
        <v>64</v>
      </c>
      <c r="U258" s="59">
        <v>2.56</v>
      </c>
      <c r="V258" s="59">
        <v>15.64</v>
      </c>
      <c r="W258" s="59">
        <v>19.565000000000001</v>
      </c>
      <c r="X258" s="59">
        <v>17.085000000000001</v>
      </c>
      <c r="Y258" s="59">
        <v>16.385000000000002</v>
      </c>
      <c r="Z258" s="59">
        <v>29.85</v>
      </c>
      <c r="AA258" s="59">
        <v>3.54</v>
      </c>
      <c r="AB258" s="59">
        <v>29.004999999999999</v>
      </c>
      <c r="AC258" s="59">
        <v>18.774999999999999</v>
      </c>
      <c r="AD258" s="59">
        <v>9.1475000000000009</v>
      </c>
      <c r="AE258" s="59">
        <v>63.1</v>
      </c>
      <c r="AF258" s="59">
        <v>9.7375000000000007</v>
      </c>
      <c r="AG258" s="59">
        <v>37.21</v>
      </c>
      <c r="AH258" s="59">
        <v>8.74</v>
      </c>
      <c r="AI258" s="59">
        <v>35.814999999999998</v>
      </c>
      <c r="AJ258" s="59">
        <v>38.055</v>
      </c>
      <c r="AK258" s="59">
        <v>14.105</v>
      </c>
      <c r="AL258" s="59">
        <v>14.895</v>
      </c>
      <c r="AM258" s="60">
        <v>28.16</v>
      </c>
    </row>
    <row r="259" spans="16:39" x14ac:dyDescent="0.25">
      <c r="P259" s="58">
        <v>0.25600000000000001</v>
      </c>
      <c r="Q259" s="59">
        <v>8.2780000000000005</v>
      </c>
      <c r="R259" s="59">
        <v>22.648</v>
      </c>
      <c r="S259" s="59">
        <v>2.12</v>
      </c>
      <c r="T259" s="59">
        <v>63.92</v>
      </c>
      <c r="U259" s="59">
        <v>2.552</v>
      </c>
      <c r="V259" s="59">
        <v>15.608000000000001</v>
      </c>
      <c r="W259" s="59">
        <v>19.527999999999999</v>
      </c>
      <c r="X259" s="59">
        <v>17.052</v>
      </c>
      <c r="Y259" s="59">
        <v>16.352</v>
      </c>
      <c r="Z259" s="59">
        <v>29.8</v>
      </c>
      <c r="AA259" s="59">
        <v>3.528</v>
      </c>
      <c r="AB259" s="59">
        <v>28.956</v>
      </c>
      <c r="AC259" s="59">
        <v>18.739999999999998</v>
      </c>
      <c r="AD259" s="59">
        <v>9.1319999999999997</v>
      </c>
      <c r="AE259" s="59">
        <v>63.02</v>
      </c>
      <c r="AF259" s="59">
        <v>9.7200000000000006</v>
      </c>
      <c r="AG259" s="59">
        <v>37.152000000000001</v>
      </c>
      <c r="AH259" s="59">
        <v>8.7279999999999998</v>
      </c>
      <c r="AI259" s="59">
        <v>35.747999999999998</v>
      </c>
      <c r="AJ259" s="59">
        <v>37.996000000000002</v>
      </c>
      <c r="AK259" s="59">
        <v>14.076000000000001</v>
      </c>
      <c r="AL259" s="59">
        <v>14.864000000000001</v>
      </c>
      <c r="AM259" s="60">
        <v>28.111999999999998</v>
      </c>
    </row>
    <row r="260" spans="16:39" x14ac:dyDescent="0.25">
      <c r="P260" s="58">
        <v>0.25700000000000001</v>
      </c>
      <c r="Q260" s="59">
        <v>8.266</v>
      </c>
      <c r="R260" s="59">
        <v>22.606000000000002</v>
      </c>
      <c r="S260" s="59">
        <v>2.1150000000000002</v>
      </c>
      <c r="T260" s="59">
        <v>63.84</v>
      </c>
      <c r="U260" s="59">
        <v>2.544</v>
      </c>
      <c r="V260" s="59">
        <v>15.576000000000001</v>
      </c>
      <c r="W260" s="59">
        <v>19.491</v>
      </c>
      <c r="X260" s="59">
        <v>17.018999999999998</v>
      </c>
      <c r="Y260" s="59">
        <v>16.318999999999999</v>
      </c>
      <c r="Z260" s="59">
        <v>29.75</v>
      </c>
      <c r="AA260" s="59">
        <v>3.516</v>
      </c>
      <c r="AB260" s="59">
        <v>28.907</v>
      </c>
      <c r="AC260" s="59">
        <v>18.704999999999998</v>
      </c>
      <c r="AD260" s="59">
        <v>9.1165000000000003</v>
      </c>
      <c r="AE260" s="59">
        <v>62.94</v>
      </c>
      <c r="AF260" s="59">
        <v>9.7025000000000006</v>
      </c>
      <c r="AG260" s="59">
        <v>37.094000000000001</v>
      </c>
      <c r="AH260" s="59">
        <v>8.7159999999999993</v>
      </c>
      <c r="AI260" s="59">
        <v>35.680999999999997</v>
      </c>
      <c r="AJ260" s="59">
        <v>37.936999999999998</v>
      </c>
      <c r="AK260" s="59">
        <v>14.047000000000001</v>
      </c>
      <c r="AL260" s="59">
        <v>14.833</v>
      </c>
      <c r="AM260" s="60">
        <v>28.064</v>
      </c>
    </row>
    <row r="261" spans="16:39" x14ac:dyDescent="0.25">
      <c r="P261" s="58">
        <v>0.25800000000000001</v>
      </c>
      <c r="Q261" s="59">
        <v>8.2539999999999996</v>
      </c>
      <c r="R261" s="59">
        <v>22.564</v>
      </c>
      <c r="S261" s="59">
        <v>2.11</v>
      </c>
      <c r="T261" s="59">
        <v>63.76</v>
      </c>
      <c r="U261" s="59">
        <v>2.536</v>
      </c>
      <c r="V261" s="59">
        <v>15.544</v>
      </c>
      <c r="W261" s="59">
        <v>19.454000000000001</v>
      </c>
      <c r="X261" s="59">
        <v>16.986000000000001</v>
      </c>
      <c r="Y261" s="59">
        <v>16.286000000000001</v>
      </c>
      <c r="Z261" s="59">
        <v>29.7</v>
      </c>
      <c r="AA261" s="59">
        <v>3.504</v>
      </c>
      <c r="AB261" s="59">
        <v>28.858000000000001</v>
      </c>
      <c r="AC261" s="59">
        <v>18.670000000000002</v>
      </c>
      <c r="AD261" s="59">
        <v>9.1010000000000009</v>
      </c>
      <c r="AE261" s="59">
        <v>62.86</v>
      </c>
      <c r="AF261" s="59">
        <v>9.6850000000000005</v>
      </c>
      <c r="AG261" s="59">
        <v>37.036000000000001</v>
      </c>
      <c r="AH261" s="59">
        <v>8.7040000000000006</v>
      </c>
      <c r="AI261" s="59">
        <v>35.613999999999997</v>
      </c>
      <c r="AJ261" s="59">
        <v>37.878</v>
      </c>
      <c r="AK261" s="59">
        <v>14.018000000000001</v>
      </c>
      <c r="AL261" s="59">
        <v>14.802</v>
      </c>
      <c r="AM261" s="60">
        <v>28.015999999999998</v>
      </c>
    </row>
    <row r="262" spans="16:39" x14ac:dyDescent="0.25">
      <c r="P262" s="58">
        <v>0.25900000000000001</v>
      </c>
      <c r="Q262" s="59">
        <v>8.2420000000000009</v>
      </c>
      <c r="R262" s="59">
        <v>22.521999999999998</v>
      </c>
      <c r="S262" s="59">
        <v>2.105</v>
      </c>
      <c r="T262" s="59">
        <v>63.68</v>
      </c>
      <c r="U262" s="59">
        <v>2.528</v>
      </c>
      <c r="V262" s="59">
        <v>15.512</v>
      </c>
      <c r="W262" s="59">
        <v>19.417000000000002</v>
      </c>
      <c r="X262" s="59">
        <v>16.952999999999999</v>
      </c>
      <c r="Y262" s="59">
        <v>16.253</v>
      </c>
      <c r="Z262" s="59">
        <v>29.65</v>
      </c>
      <c r="AA262" s="59">
        <v>3.492</v>
      </c>
      <c r="AB262" s="59">
        <v>28.809000000000001</v>
      </c>
      <c r="AC262" s="59">
        <v>18.635000000000002</v>
      </c>
      <c r="AD262" s="59">
        <v>9.0854999999999997</v>
      </c>
      <c r="AE262" s="59">
        <v>62.78</v>
      </c>
      <c r="AF262" s="59">
        <v>9.6675000000000004</v>
      </c>
      <c r="AG262" s="59">
        <v>36.978000000000002</v>
      </c>
      <c r="AH262" s="59">
        <v>8.6920000000000002</v>
      </c>
      <c r="AI262" s="59">
        <v>35.546999999999997</v>
      </c>
      <c r="AJ262" s="59">
        <v>37.819000000000003</v>
      </c>
      <c r="AK262" s="59">
        <v>13.989000000000001</v>
      </c>
      <c r="AL262" s="59">
        <v>14.771000000000001</v>
      </c>
      <c r="AM262" s="60">
        <v>27.968</v>
      </c>
    </row>
    <row r="263" spans="16:39" x14ac:dyDescent="0.25">
      <c r="P263" s="58">
        <v>0.26</v>
      </c>
      <c r="Q263" s="59">
        <v>8.23</v>
      </c>
      <c r="R263" s="59">
        <v>22.48</v>
      </c>
      <c r="S263" s="59">
        <v>2.1</v>
      </c>
      <c r="T263" s="59">
        <v>63.6</v>
      </c>
      <c r="U263" s="59">
        <v>2.52</v>
      </c>
      <c r="V263" s="59">
        <v>15.48</v>
      </c>
      <c r="W263" s="59">
        <v>19.38</v>
      </c>
      <c r="X263" s="59">
        <v>16.920000000000002</v>
      </c>
      <c r="Y263" s="59">
        <v>16.22</v>
      </c>
      <c r="Z263" s="59">
        <v>29.6</v>
      </c>
      <c r="AA263" s="59">
        <v>3.48</v>
      </c>
      <c r="AB263" s="59">
        <v>28.76</v>
      </c>
      <c r="AC263" s="59">
        <v>18.600000000000001</v>
      </c>
      <c r="AD263" s="59">
        <v>9.07</v>
      </c>
      <c r="AE263" s="59">
        <v>62.7</v>
      </c>
      <c r="AF263" s="59">
        <v>9.65</v>
      </c>
      <c r="AG263" s="59">
        <v>36.92</v>
      </c>
      <c r="AH263" s="59">
        <v>8.68</v>
      </c>
      <c r="AI263" s="59">
        <v>35.479999999999997</v>
      </c>
      <c r="AJ263" s="59">
        <v>37.76</v>
      </c>
      <c r="AK263" s="59">
        <v>13.96</v>
      </c>
      <c r="AL263" s="59">
        <v>14.74</v>
      </c>
      <c r="AM263" s="60">
        <v>27.92</v>
      </c>
    </row>
    <row r="264" spans="16:39" x14ac:dyDescent="0.25">
      <c r="P264" s="58">
        <v>0.26100000000000001</v>
      </c>
      <c r="Q264" s="59">
        <v>8.218</v>
      </c>
      <c r="R264" s="59">
        <v>22.437999999999999</v>
      </c>
      <c r="S264" s="59">
        <v>2.0950000000000002</v>
      </c>
      <c r="T264" s="59">
        <v>63.52</v>
      </c>
      <c r="U264" s="59">
        <v>2.512</v>
      </c>
      <c r="V264" s="59">
        <v>15.448</v>
      </c>
      <c r="W264" s="59">
        <v>19.343</v>
      </c>
      <c r="X264" s="59">
        <v>16.887</v>
      </c>
      <c r="Y264" s="59">
        <v>16.187000000000001</v>
      </c>
      <c r="Z264" s="59">
        <v>29.55</v>
      </c>
      <c r="AA264" s="59">
        <v>3.468</v>
      </c>
      <c r="AB264" s="59">
        <v>28.710999999999999</v>
      </c>
      <c r="AC264" s="59">
        <v>18.565000000000001</v>
      </c>
      <c r="AD264" s="59">
        <v>9.0545000000000009</v>
      </c>
      <c r="AE264" s="59">
        <v>62.62</v>
      </c>
      <c r="AF264" s="59">
        <v>9.6325000000000003</v>
      </c>
      <c r="AG264" s="59">
        <v>36.862000000000002</v>
      </c>
      <c r="AH264" s="59">
        <v>8.6679999999999993</v>
      </c>
      <c r="AI264" s="59">
        <v>35.412999999999997</v>
      </c>
      <c r="AJ264" s="59">
        <v>37.701000000000001</v>
      </c>
      <c r="AK264" s="59">
        <v>13.930999999999999</v>
      </c>
      <c r="AL264" s="59">
        <v>14.709</v>
      </c>
      <c r="AM264" s="60">
        <v>27.872</v>
      </c>
    </row>
    <row r="265" spans="16:39" x14ac:dyDescent="0.25">
      <c r="P265" s="58">
        <v>0.26200000000000001</v>
      </c>
      <c r="Q265" s="59">
        <v>8.2059999999999995</v>
      </c>
      <c r="R265" s="59">
        <v>22.396000000000001</v>
      </c>
      <c r="S265" s="59">
        <v>2.09</v>
      </c>
      <c r="T265" s="59">
        <v>63.44</v>
      </c>
      <c r="U265" s="59">
        <v>2.504</v>
      </c>
      <c r="V265" s="59">
        <v>15.416</v>
      </c>
      <c r="W265" s="59">
        <v>19.306000000000001</v>
      </c>
      <c r="X265" s="59">
        <v>16.853999999999999</v>
      </c>
      <c r="Y265" s="59">
        <v>16.154</v>
      </c>
      <c r="Z265" s="59">
        <v>29.5</v>
      </c>
      <c r="AA265" s="59">
        <v>3.456</v>
      </c>
      <c r="AB265" s="59">
        <v>28.661999999999999</v>
      </c>
      <c r="AC265" s="59">
        <v>18.53</v>
      </c>
      <c r="AD265" s="59">
        <v>9.0389999999999997</v>
      </c>
      <c r="AE265" s="59">
        <v>62.54</v>
      </c>
      <c r="AF265" s="59">
        <v>9.6150000000000002</v>
      </c>
      <c r="AG265" s="59">
        <v>36.804000000000002</v>
      </c>
      <c r="AH265" s="59">
        <v>8.6560000000000006</v>
      </c>
      <c r="AI265" s="59">
        <v>35.345999999999997</v>
      </c>
      <c r="AJ265" s="59">
        <v>37.642000000000003</v>
      </c>
      <c r="AK265" s="59">
        <v>13.901999999999999</v>
      </c>
      <c r="AL265" s="59">
        <v>14.678000000000001</v>
      </c>
      <c r="AM265" s="60">
        <v>27.824000000000002</v>
      </c>
    </row>
    <row r="266" spans="16:39" x14ac:dyDescent="0.25">
      <c r="P266" s="58">
        <v>0.26300000000000001</v>
      </c>
      <c r="Q266" s="59">
        <v>8.1940000000000008</v>
      </c>
      <c r="R266" s="59">
        <v>22.353999999999999</v>
      </c>
      <c r="S266" s="59">
        <v>2.085</v>
      </c>
      <c r="T266" s="59">
        <v>63.36</v>
      </c>
      <c r="U266" s="59">
        <v>2.496</v>
      </c>
      <c r="V266" s="59">
        <v>15.384</v>
      </c>
      <c r="W266" s="59">
        <v>19.268999999999998</v>
      </c>
      <c r="X266" s="59">
        <v>16.821000000000002</v>
      </c>
      <c r="Y266" s="59">
        <v>16.120999999999999</v>
      </c>
      <c r="Z266" s="59">
        <v>29.45</v>
      </c>
      <c r="AA266" s="59">
        <v>3.444</v>
      </c>
      <c r="AB266" s="59">
        <v>28.613</v>
      </c>
      <c r="AC266" s="59">
        <v>18.495000000000001</v>
      </c>
      <c r="AD266" s="59">
        <v>9.0235000000000003</v>
      </c>
      <c r="AE266" s="59">
        <v>62.46</v>
      </c>
      <c r="AF266" s="59">
        <v>9.5975000000000001</v>
      </c>
      <c r="AG266" s="59">
        <v>36.746000000000002</v>
      </c>
      <c r="AH266" s="59">
        <v>8.6440000000000001</v>
      </c>
      <c r="AI266" s="59">
        <v>35.279000000000003</v>
      </c>
      <c r="AJ266" s="59">
        <v>37.582999999999998</v>
      </c>
      <c r="AK266" s="59">
        <v>13.872999999999999</v>
      </c>
      <c r="AL266" s="59">
        <v>14.647</v>
      </c>
      <c r="AM266" s="60">
        <v>27.776</v>
      </c>
    </row>
    <row r="267" spans="16:39" x14ac:dyDescent="0.25">
      <c r="P267" s="58">
        <v>0.26400000000000001</v>
      </c>
      <c r="Q267" s="59">
        <v>8.1820000000000004</v>
      </c>
      <c r="R267" s="59">
        <v>22.312000000000001</v>
      </c>
      <c r="S267" s="59">
        <v>2.08</v>
      </c>
      <c r="T267" s="59">
        <v>63.28</v>
      </c>
      <c r="U267" s="59">
        <v>2.488</v>
      </c>
      <c r="V267" s="59">
        <v>15.352</v>
      </c>
      <c r="W267" s="59">
        <v>19.231999999999999</v>
      </c>
      <c r="X267" s="59">
        <v>16.788</v>
      </c>
      <c r="Y267" s="59">
        <v>16.088000000000001</v>
      </c>
      <c r="Z267" s="59">
        <v>29.4</v>
      </c>
      <c r="AA267" s="59">
        <v>3.4319999999999999</v>
      </c>
      <c r="AB267" s="59">
        <v>28.564</v>
      </c>
      <c r="AC267" s="59">
        <v>18.46</v>
      </c>
      <c r="AD267" s="59">
        <v>9.0079999999999991</v>
      </c>
      <c r="AE267" s="59">
        <v>62.38</v>
      </c>
      <c r="AF267" s="59">
        <v>9.58</v>
      </c>
      <c r="AG267" s="59">
        <v>36.688000000000002</v>
      </c>
      <c r="AH267" s="59">
        <v>8.6319999999999997</v>
      </c>
      <c r="AI267" s="59">
        <v>35.212000000000003</v>
      </c>
      <c r="AJ267" s="59">
        <v>37.524000000000001</v>
      </c>
      <c r="AK267" s="59">
        <v>13.843999999999999</v>
      </c>
      <c r="AL267" s="59">
        <v>14.616</v>
      </c>
      <c r="AM267" s="60">
        <v>27.728000000000002</v>
      </c>
    </row>
    <row r="268" spans="16:39" x14ac:dyDescent="0.25">
      <c r="P268" s="58">
        <v>0.26500000000000001</v>
      </c>
      <c r="Q268" s="59">
        <v>8.17</v>
      </c>
      <c r="R268" s="59">
        <v>22.27</v>
      </c>
      <c r="S268" s="59">
        <v>2.0750000000000002</v>
      </c>
      <c r="T268" s="59">
        <v>63.2</v>
      </c>
      <c r="U268" s="59">
        <v>2.48</v>
      </c>
      <c r="V268" s="59">
        <v>15.32</v>
      </c>
      <c r="W268" s="59">
        <v>19.195</v>
      </c>
      <c r="X268" s="59">
        <v>16.754999999999999</v>
      </c>
      <c r="Y268" s="59">
        <v>16.055</v>
      </c>
      <c r="Z268" s="59">
        <v>29.35</v>
      </c>
      <c r="AA268" s="59">
        <v>3.42</v>
      </c>
      <c r="AB268" s="59">
        <v>28.515000000000001</v>
      </c>
      <c r="AC268" s="59">
        <v>18.425000000000001</v>
      </c>
      <c r="AD268" s="59">
        <v>8.9924999999999997</v>
      </c>
      <c r="AE268" s="59">
        <v>62.3</v>
      </c>
      <c r="AF268" s="59">
        <v>9.5625</v>
      </c>
      <c r="AG268" s="59">
        <v>36.630000000000003</v>
      </c>
      <c r="AH268" s="59">
        <v>8.6199999999999992</v>
      </c>
      <c r="AI268" s="59">
        <v>35.145000000000003</v>
      </c>
      <c r="AJ268" s="59">
        <v>37.465000000000003</v>
      </c>
      <c r="AK268" s="59">
        <v>13.815</v>
      </c>
      <c r="AL268" s="59">
        <v>14.585000000000001</v>
      </c>
      <c r="AM268" s="60">
        <v>27.68</v>
      </c>
    </row>
    <row r="269" spans="16:39" x14ac:dyDescent="0.25">
      <c r="P269" s="58">
        <v>0.26600000000000001</v>
      </c>
      <c r="Q269" s="59">
        <v>8.1579999999999995</v>
      </c>
      <c r="R269" s="59">
        <v>22.228000000000002</v>
      </c>
      <c r="S269" s="59">
        <v>2.0699999999999998</v>
      </c>
      <c r="T269" s="59">
        <v>63.12</v>
      </c>
      <c r="U269" s="59">
        <v>2.472</v>
      </c>
      <c r="V269" s="59">
        <v>15.288</v>
      </c>
      <c r="W269" s="59">
        <v>19.158000000000001</v>
      </c>
      <c r="X269" s="59">
        <v>16.722000000000001</v>
      </c>
      <c r="Y269" s="59">
        <v>16.021999999999998</v>
      </c>
      <c r="Z269" s="59">
        <v>29.3</v>
      </c>
      <c r="AA269" s="59">
        <v>3.4079999999999999</v>
      </c>
      <c r="AB269" s="59">
        <v>28.466000000000001</v>
      </c>
      <c r="AC269" s="59">
        <v>18.39</v>
      </c>
      <c r="AD269" s="59">
        <v>8.9770000000000003</v>
      </c>
      <c r="AE269" s="59">
        <v>62.22</v>
      </c>
      <c r="AF269" s="59">
        <v>9.5449999999999999</v>
      </c>
      <c r="AG269" s="59">
        <v>36.572000000000003</v>
      </c>
      <c r="AH269" s="59">
        <v>8.6080000000000005</v>
      </c>
      <c r="AI269" s="59">
        <v>35.078000000000003</v>
      </c>
      <c r="AJ269" s="59">
        <v>37.405999999999999</v>
      </c>
      <c r="AK269" s="59">
        <v>13.786</v>
      </c>
      <c r="AL269" s="59">
        <v>14.554</v>
      </c>
      <c r="AM269" s="60">
        <v>27.632000000000001</v>
      </c>
    </row>
    <row r="270" spans="16:39" x14ac:dyDescent="0.25">
      <c r="P270" s="58">
        <v>0.26700000000000002</v>
      </c>
      <c r="Q270" s="59">
        <v>8.1460000000000008</v>
      </c>
      <c r="R270" s="59">
        <v>22.186</v>
      </c>
      <c r="S270" s="59">
        <v>2.0649999999999999</v>
      </c>
      <c r="T270" s="59">
        <v>63.04</v>
      </c>
      <c r="U270" s="59">
        <v>2.464</v>
      </c>
      <c r="V270" s="59">
        <v>15.256</v>
      </c>
      <c r="W270" s="59">
        <v>19.120999999999999</v>
      </c>
      <c r="X270" s="59">
        <v>16.689</v>
      </c>
      <c r="Y270" s="59">
        <v>15.989000000000001</v>
      </c>
      <c r="Z270" s="59">
        <v>29.25</v>
      </c>
      <c r="AA270" s="59">
        <v>3.3959999999999999</v>
      </c>
      <c r="AB270" s="59">
        <v>28.417000000000002</v>
      </c>
      <c r="AC270" s="59">
        <v>18.355</v>
      </c>
      <c r="AD270" s="59">
        <v>8.9614999999999991</v>
      </c>
      <c r="AE270" s="59">
        <v>62.14</v>
      </c>
      <c r="AF270" s="59">
        <v>9.5274999999999999</v>
      </c>
      <c r="AG270" s="59">
        <v>36.514000000000003</v>
      </c>
      <c r="AH270" s="59">
        <v>8.5960000000000001</v>
      </c>
      <c r="AI270" s="59">
        <v>35.011000000000003</v>
      </c>
      <c r="AJ270" s="59">
        <v>37.347000000000001</v>
      </c>
      <c r="AK270" s="59">
        <v>13.757</v>
      </c>
      <c r="AL270" s="59">
        <v>14.523</v>
      </c>
      <c r="AM270" s="60">
        <v>27.584</v>
      </c>
    </row>
    <row r="271" spans="16:39" x14ac:dyDescent="0.25">
      <c r="P271" s="58">
        <v>0.26800000000000002</v>
      </c>
      <c r="Q271" s="59">
        <v>8.1340000000000003</v>
      </c>
      <c r="R271" s="59">
        <v>22.143999999999998</v>
      </c>
      <c r="S271" s="59">
        <v>2.06</v>
      </c>
      <c r="T271" s="59">
        <v>62.96</v>
      </c>
      <c r="U271" s="59">
        <v>2.456</v>
      </c>
      <c r="V271" s="59">
        <v>15.224</v>
      </c>
      <c r="W271" s="59">
        <v>19.084</v>
      </c>
      <c r="X271" s="59">
        <v>16.655999999999999</v>
      </c>
      <c r="Y271" s="59">
        <v>15.956</v>
      </c>
      <c r="Z271" s="59">
        <v>29.2</v>
      </c>
      <c r="AA271" s="59">
        <v>3.3839999999999999</v>
      </c>
      <c r="AB271" s="59">
        <v>28.367999999999999</v>
      </c>
      <c r="AC271" s="59">
        <v>18.32</v>
      </c>
      <c r="AD271" s="59">
        <v>8.9459999999999997</v>
      </c>
      <c r="AE271" s="59">
        <v>62.06</v>
      </c>
      <c r="AF271" s="59">
        <v>9.51</v>
      </c>
      <c r="AG271" s="59">
        <v>36.456000000000003</v>
      </c>
      <c r="AH271" s="59">
        <v>8.5839999999999996</v>
      </c>
      <c r="AI271" s="59">
        <v>34.944000000000003</v>
      </c>
      <c r="AJ271" s="59">
        <v>37.287999999999997</v>
      </c>
      <c r="AK271" s="59">
        <v>13.728</v>
      </c>
      <c r="AL271" s="59">
        <v>14.492000000000001</v>
      </c>
      <c r="AM271" s="60">
        <v>27.536000000000001</v>
      </c>
    </row>
    <row r="272" spans="16:39" x14ac:dyDescent="0.25">
      <c r="P272" s="58">
        <v>0.26900000000000002</v>
      </c>
      <c r="Q272" s="59">
        <v>8.1219999999999999</v>
      </c>
      <c r="R272" s="59">
        <v>22.102</v>
      </c>
      <c r="S272" s="59">
        <v>2.0550000000000002</v>
      </c>
      <c r="T272" s="59">
        <v>62.88</v>
      </c>
      <c r="U272" s="59">
        <v>2.448</v>
      </c>
      <c r="V272" s="59">
        <v>15.192</v>
      </c>
      <c r="W272" s="59">
        <v>19.047000000000001</v>
      </c>
      <c r="X272" s="59">
        <v>16.623000000000001</v>
      </c>
      <c r="Y272" s="59">
        <v>15.923</v>
      </c>
      <c r="Z272" s="59">
        <v>29.15</v>
      </c>
      <c r="AA272" s="59">
        <v>3.3719999999999999</v>
      </c>
      <c r="AB272" s="59">
        <v>28.318999999999999</v>
      </c>
      <c r="AC272" s="59">
        <v>18.285</v>
      </c>
      <c r="AD272" s="59">
        <v>8.9305000000000003</v>
      </c>
      <c r="AE272" s="59">
        <v>61.98</v>
      </c>
      <c r="AF272" s="59">
        <v>9.4924999999999997</v>
      </c>
      <c r="AG272" s="59">
        <v>36.398000000000003</v>
      </c>
      <c r="AH272" s="59">
        <v>8.5719999999999992</v>
      </c>
      <c r="AI272" s="59">
        <v>34.877000000000002</v>
      </c>
      <c r="AJ272" s="59">
        <v>37.228999999999999</v>
      </c>
      <c r="AK272" s="59">
        <v>13.699</v>
      </c>
      <c r="AL272" s="59">
        <v>14.461</v>
      </c>
      <c r="AM272" s="60">
        <v>27.488</v>
      </c>
    </row>
    <row r="273" spans="16:39" x14ac:dyDescent="0.25">
      <c r="P273" s="58">
        <v>0.27</v>
      </c>
      <c r="Q273" s="59">
        <v>8.11</v>
      </c>
      <c r="R273" s="59">
        <v>22.06</v>
      </c>
      <c r="S273" s="59">
        <v>2.0499999999999998</v>
      </c>
      <c r="T273" s="59">
        <v>62.8</v>
      </c>
      <c r="U273" s="59">
        <v>2.44</v>
      </c>
      <c r="V273" s="59">
        <v>15.16</v>
      </c>
      <c r="W273" s="59">
        <v>19.010000000000002</v>
      </c>
      <c r="X273" s="59">
        <v>16.59</v>
      </c>
      <c r="Y273" s="59">
        <v>15.89</v>
      </c>
      <c r="Z273" s="59">
        <v>29.1</v>
      </c>
      <c r="AA273" s="59">
        <v>3.36</v>
      </c>
      <c r="AB273" s="59">
        <v>28.27</v>
      </c>
      <c r="AC273" s="59">
        <v>18.25</v>
      </c>
      <c r="AD273" s="59">
        <v>8.9149999999999991</v>
      </c>
      <c r="AE273" s="59">
        <v>61.9</v>
      </c>
      <c r="AF273" s="59">
        <v>9.4749999999999996</v>
      </c>
      <c r="AG273" s="59">
        <v>36.340000000000003</v>
      </c>
      <c r="AH273" s="59">
        <v>8.56</v>
      </c>
      <c r="AI273" s="59">
        <v>34.81</v>
      </c>
      <c r="AJ273" s="59">
        <v>37.17</v>
      </c>
      <c r="AK273" s="59">
        <v>13.67</v>
      </c>
      <c r="AL273" s="59">
        <v>14.43</v>
      </c>
      <c r="AM273" s="60">
        <v>27.44</v>
      </c>
    </row>
    <row r="274" spans="16:39" x14ac:dyDescent="0.25">
      <c r="P274" s="58">
        <v>0.27100000000000002</v>
      </c>
      <c r="Q274" s="59">
        <v>8.0980000000000008</v>
      </c>
      <c r="R274" s="59">
        <v>22.018000000000001</v>
      </c>
      <c r="S274" s="59">
        <v>2.0449999999999999</v>
      </c>
      <c r="T274" s="59">
        <v>62.72</v>
      </c>
      <c r="U274" s="59">
        <v>2.4319999999999999</v>
      </c>
      <c r="V274" s="59">
        <v>15.128</v>
      </c>
      <c r="W274" s="59">
        <v>18.972999999999999</v>
      </c>
      <c r="X274" s="59">
        <v>16.556999999999999</v>
      </c>
      <c r="Y274" s="59">
        <v>15.856999999999999</v>
      </c>
      <c r="Z274" s="59">
        <v>29.05</v>
      </c>
      <c r="AA274" s="59">
        <v>3.3479999999999999</v>
      </c>
      <c r="AB274" s="59">
        <v>28.221</v>
      </c>
      <c r="AC274" s="59">
        <v>18.215</v>
      </c>
      <c r="AD274" s="59">
        <v>8.8994999999999997</v>
      </c>
      <c r="AE274" s="59">
        <v>61.82</v>
      </c>
      <c r="AF274" s="59">
        <v>9.4574999999999996</v>
      </c>
      <c r="AG274" s="59">
        <v>36.281999999999996</v>
      </c>
      <c r="AH274" s="59">
        <v>8.548</v>
      </c>
      <c r="AI274" s="59">
        <v>34.743000000000002</v>
      </c>
      <c r="AJ274" s="59">
        <v>37.110999999999997</v>
      </c>
      <c r="AK274" s="59">
        <v>13.641</v>
      </c>
      <c r="AL274" s="59">
        <v>14.398999999999999</v>
      </c>
      <c r="AM274" s="60">
        <v>27.391999999999999</v>
      </c>
    </row>
    <row r="275" spans="16:39" x14ac:dyDescent="0.25">
      <c r="P275" s="58">
        <v>0.27200000000000002</v>
      </c>
      <c r="Q275" s="59">
        <v>8.0860000000000003</v>
      </c>
      <c r="R275" s="59">
        <v>21.975999999999999</v>
      </c>
      <c r="S275" s="59">
        <v>2.04</v>
      </c>
      <c r="T275" s="59">
        <v>62.64</v>
      </c>
      <c r="U275" s="59">
        <v>2.4239999999999999</v>
      </c>
      <c r="V275" s="59">
        <v>15.096</v>
      </c>
      <c r="W275" s="59">
        <v>18.936</v>
      </c>
      <c r="X275" s="59">
        <v>16.524000000000001</v>
      </c>
      <c r="Y275" s="59">
        <v>15.824</v>
      </c>
      <c r="Z275" s="59">
        <v>29</v>
      </c>
      <c r="AA275" s="59">
        <v>3.3359999999999999</v>
      </c>
      <c r="AB275" s="59">
        <v>28.172000000000001</v>
      </c>
      <c r="AC275" s="59">
        <v>18.18</v>
      </c>
      <c r="AD275" s="59">
        <v>8.8840000000000003</v>
      </c>
      <c r="AE275" s="59">
        <v>61.74</v>
      </c>
      <c r="AF275" s="59">
        <v>9.44</v>
      </c>
      <c r="AG275" s="59">
        <v>36.223999999999997</v>
      </c>
      <c r="AH275" s="59">
        <v>8.5359999999999996</v>
      </c>
      <c r="AI275" s="59">
        <v>34.676000000000002</v>
      </c>
      <c r="AJ275" s="59">
        <v>37.052</v>
      </c>
      <c r="AK275" s="59">
        <v>13.612</v>
      </c>
      <c r="AL275" s="59">
        <v>14.368</v>
      </c>
      <c r="AM275" s="60">
        <v>27.344000000000001</v>
      </c>
    </row>
    <row r="276" spans="16:39" x14ac:dyDescent="0.25">
      <c r="P276" s="58">
        <v>0.27300000000000002</v>
      </c>
      <c r="Q276" s="59">
        <v>8.0739999999999998</v>
      </c>
      <c r="R276" s="59">
        <v>21.934000000000001</v>
      </c>
      <c r="S276" s="59">
        <v>2.0350000000000001</v>
      </c>
      <c r="T276" s="59">
        <v>62.56</v>
      </c>
      <c r="U276" s="59">
        <v>2.4159999999999999</v>
      </c>
      <c r="V276" s="59">
        <v>15.064</v>
      </c>
      <c r="W276" s="59">
        <v>18.899000000000001</v>
      </c>
      <c r="X276" s="59">
        <v>16.491</v>
      </c>
      <c r="Y276" s="59">
        <v>15.791</v>
      </c>
      <c r="Z276" s="59">
        <v>28.95</v>
      </c>
      <c r="AA276" s="59">
        <v>3.3239999999999998</v>
      </c>
      <c r="AB276" s="59">
        <v>28.123000000000001</v>
      </c>
      <c r="AC276" s="59">
        <v>18.145</v>
      </c>
      <c r="AD276" s="59">
        <v>8.8684999999999992</v>
      </c>
      <c r="AE276" s="59">
        <v>61.66</v>
      </c>
      <c r="AF276" s="59">
        <v>9.4224999999999994</v>
      </c>
      <c r="AG276" s="59">
        <v>36.165999999999997</v>
      </c>
      <c r="AH276" s="59">
        <v>8.5239999999999991</v>
      </c>
      <c r="AI276" s="59">
        <v>34.609000000000002</v>
      </c>
      <c r="AJ276" s="59">
        <v>36.993000000000002</v>
      </c>
      <c r="AK276" s="59">
        <v>13.583</v>
      </c>
      <c r="AL276" s="59">
        <v>14.337</v>
      </c>
      <c r="AM276" s="60">
        <v>27.295999999999999</v>
      </c>
    </row>
    <row r="277" spans="16:39" x14ac:dyDescent="0.25">
      <c r="P277" s="58">
        <v>0.27400000000000002</v>
      </c>
      <c r="Q277" s="59">
        <v>8.0619999999999994</v>
      </c>
      <c r="R277" s="59">
        <v>21.891999999999999</v>
      </c>
      <c r="S277" s="59">
        <v>2.0299999999999998</v>
      </c>
      <c r="T277" s="59">
        <v>62.48</v>
      </c>
      <c r="U277" s="59">
        <v>2.4079999999999999</v>
      </c>
      <c r="V277" s="59">
        <v>15.032</v>
      </c>
      <c r="W277" s="59">
        <v>18.861999999999998</v>
      </c>
      <c r="X277" s="59">
        <v>16.457999999999998</v>
      </c>
      <c r="Y277" s="59">
        <v>15.757999999999999</v>
      </c>
      <c r="Z277" s="59">
        <v>28.9</v>
      </c>
      <c r="AA277" s="59">
        <v>3.3119999999999998</v>
      </c>
      <c r="AB277" s="59">
        <v>28.074000000000002</v>
      </c>
      <c r="AC277" s="59">
        <v>18.11</v>
      </c>
      <c r="AD277" s="59">
        <v>8.8529999999999998</v>
      </c>
      <c r="AE277" s="59">
        <v>61.58</v>
      </c>
      <c r="AF277" s="59">
        <v>9.4049999999999994</v>
      </c>
      <c r="AG277" s="59">
        <v>36.107999999999997</v>
      </c>
      <c r="AH277" s="59">
        <v>8.5120000000000005</v>
      </c>
      <c r="AI277" s="59">
        <v>34.542000000000002</v>
      </c>
      <c r="AJ277" s="59">
        <v>36.933999999999997</v>
      </c>
      <c r="AK277" s="59">
        <v>13.554</v>
      </c>
      <c r="AL277" s="59">
        <v>14.305999999999999</v>
      </c>
      <c r="AM277" s="60">
        <v>27.248000000000001</v>
      </c>
    </row>
    <row r="278" spans="16:39" x14ac:dyDescent="0.25">
      <c r="P278" s="58">
        <v>0.27500000000000002</v>
      </c>
      <c r="Q278" s="59">
        <v>8.0500000000000007</v>
      </c>
      <c r="R278" s="59">
        <v>21.85</v>
      </c>
      <c r="S278" s="59">
        <v>2.0249999999999999</v>
      </c>
      <c r="T278" s="59">
        <v>62.4</v>
      </c>
      <c r="U278" s="59">
        <v>2.4</v>
      </c>
      <c r="V278" s="59">
        <v>15</v>
      </c>
      <c r="W278" s="59">
        <v>18.824999999999999</v>
      </c>
      <c r="X278" s="59">
        <v>16.425000000000001</v>
      </c>
      <c r="Y278" s="59">
        <v>15.725</v>
      </c>
      <c r="Z278" s="59">
        <v>28.85</v>
      </c>
      <c r="AA278" s="59">
        <v>3.3</v>
      </c>
      <c r="AB278" s="59">
        <v>28.024999999999999</v>
      </c>
      <c r="AC278" s="59">
        <v>18.074999999999999</v>
      </c>
      <c r="AD278" s="59">
        <v>8.8375000000000004</v>
      </c>
      <c r="AE278" s="59">
        <v>61.5</v>
      </c>
      <c r="AF278" s="59">
        <v>9.3874999999999993</v>
      </c>
      <c r="AG278" s="59">
        <v>36.049999999999997</v>
      </c>
      <c r="AH278" s="59">
        <v>8.5</v>
      </c>
      <c r="AI278" s="59">
        <v>34.475000000000001</v>
      </c>
      <c r="AJ278" s="59">
        <v>36.875</v>
      </c>
      <c r="AK278" s="59">
        <v>13.525</v>
      </c>
      <c r="AL278" s="59">
        <v>14.275</v>
      </c>
      <c r="AM278" s="60">
        <v>27.2</v>
      </c>
    </row>
    <row r="279" spans="16:39" x14ac:dyDescent="0.25">
      <c r="P279" s="58">
        <v>0.27600000000000002</v>
      </c>
      <c r="Q279" s="59">
        <v>8.0380000000000003</v>
      </c>
      <c r="R279" s="59">
        <v>21.808</v>
      </c>
      <c r="S279" s="59">
        <v>2.02</v>
      </c>
      <c r="T279" s="59">
        <v>62.32</v>
      </c>
      <c r="U279" s="59">
        <v>2.3919999999999999</v>
      </c>
      <c r="V279" s="59">
        <v>14.968</v>
      </c>
      <c r="W279" s="59">
        <v>18.788</v>
      </c>
      <c r="X279" s="59">
        <v>16.391999999999999</v>
      </c>
      <c r="Y279" s="59">
        <v>15.692</v>
      </c>
      <c r="Z279" s="59">
        <v>28.8</v>
      </c>
      <c r="AA279" s="59">
        <v>3.2879999999999998</v>
      </c>
      <c r="AB279" s="59">
        <v>27.975999999999999</v>
      </c>
      <c r="AC279" s="59">
        <v>18.04</v>
      </c>
      <c r="AD279" s="59">
        <v>8.8219999999999992</v>
      </c>
      <c r="AE279" s="59">
        <v>61.42</v>
      </c>
      <c r="AF279" s="59">
        <v>9.3699999999999992</v>
      </c>
      <c r="AG279" s="59">
        <v>35.991999999999997</v>
      </c>
      <c r="AH279" s="59">
        <v>8.4879999999999995</v>
      </c>
      <c r="AI279" s="59">
        <v>34.408000000000001</v>
      </c>
      <c r="AJ279" s="59">
        <v>36.816000000000003</v>
      </c>
      <c r="AK279" s="59">
        <v>13.496</v>
      </c>
      <c r="AL279" s="59">
        <v>14.244</v>
      </c>
      <c r="AM279" s="60">
        <v>27.152000000000001</v>
      </c>
    </row>
    <row r="280" spans="16:39" x14ac:dyDescent="0.25">
      <c r="P280" s="58">
        <v>0.27700000000000002</v>
      </c>
      <c r="Q280" s="59">
        <v>8.0259999999999998</v>
      </c>
      <c r="R280" s="59">
        <v>21.765999999999998</v>
      </c>
      <c r="S280" s="59">
        <v>2.0150000000000001</v>
      </c>
      <c r="T280" s="59">
        <v>62.24</v>
      </c>
      <c r="U280" s="59">
        <v>2.3839999999999999</v>
      </c>
      <c r="V280" s="59">
        <v>14.936</v>
      </c>
      <c r="W280" s="59">
        <v>18.751000000000001</v>
      </c>
      <c r="X280" s="59">
        <v>16.359000000000002</v>
      </c>
      <c r="Y280" s="59">
        <v>15.659000000000001</v>
      </c>
      <c r="Z280" s="59">
        <v>28.75</v>
      </c>
      <c r="AA280" s="59">
        <v>3.2759999999999998</v>
      </c>
      <c r="AB280" s="59">
        <v>27.927</v>
      </c>
      <c r="AC280" s="59">
        <v>18.004999999999999</v>
      </c>
      <c r="AD280" s="59">
        <v>8.8064999999999998</v>
      </c>
      <c r="AE280" s="59">
        <v>61.34</v>
      </c>
      <c r="AF280" s="59">
        <v>9.3524999999999991</v>
      </c>
      <c r="AG280" s="59">
        <v>35.933999999999997</v>
      </c>
      <c r="AH280" s="59">
        <v>8.4760000000000009</v>
      </c>
      <c r="AI280" s="59">
        <v>34.341000000000001</v>
      </c>
      <c r="AJ280" s="59">
        <v>36.756999999999998</v>
      </c>
      <c r="AK280" s="59">
        <v>13.467000000000001</v>
      </c>
      <c r="AL280" s="59">
        <v>14.212999999999999</v>
      </c>
      <c r="AM280" s="60">
        <v>27.103999999999999</v>
      </c>
    </row>
    <row r="281" spans="16:39" x14ac:dyDescent="0.25">
      <c r="P281" s="58">
        <v>0.27800000000000002</v>
      </c>
      <c r="Q281" s="59">
        <v>8.0139999999999993</v>
      </c>
      <c r="R281" s="59">
        <v>21.724</v>
      </c>
      <c r="S281" s="59">
        <v>2.0099999999999998</v>
      </c>
      <c r="T281" s="59">
        <v>62.16</v>
      </c>
      <c r="U281" s="59">
        <v>2.3759999999999999</v>
      </c>
      <c r="V281" s="59">
        <v>14.904</v>
      </c>
      <c r="W281" s="59">
        <v>18.713999999999999</v>
      </c>
      <c r="X281" s="59">
        <v>16.326000000000001</v>
      </c>
      <c r="Y281" s="59">
        <v>15.625999999999999</v>
      </c>
      <c r="Z281" s="59">
        <v>28.7</v>
      </c>
      <c r="AA281" s="59">
        <v>3.2639999999999998</v>
      </c>
      <c r="AB281" s="59">
        <v>27.878</v>
      </c>
      <c r="AC281" s="59">
        <v>17.97</v>
      </c>
      <c r="AD281" s="59">
        <v>8.7910000000000004</v>
      </c>
      <c r="AE281" s="59">
        <v>61.26</v>
      </c>
      <c r="AF281" s="59">
        <v>9.3350000000000009</v>
      </c>
      <c r="AG281" s="59">
        <v>35.875999999999998</v>
      </c>
      <c r="AH281" s="59">
        <v>8.4640000000000004</v>
      </c>
      <c r="AI281" s="59">
        <v>34.274000000000001</v>
      </c>
      <c r="AJ281" s="59">
        <v>36.698</v>
      </c>
      <c r="AK281" s="59">
        <v>13.438000000000001</v>
      </c>
      <c r="AL281" s="59">
        <v>14.182</v>
      </c>
      <c r="AM281" s="60">
        <v>27.056000000000001</v>
      </c>
    </row>
    <row r="282" spans="16:39" x14ac:dyDescent="0.25">
      <c r="P282" s="58">
        <v>0.27900000000000003</v>
      </c>
      <c r="Q282" s="59">
        <v>8.0020000000000007</v>
      </c>
      <c r="R282" s="59">
        <v>21.681999999999999</v>
      </c>
      <c r="S282" s="59">
        <v>2.0049999999999999</v>
      </c>
      <c r="T282" s="59">
        <v>62.08</v>
      </c>
      <c r="U282" s="59">
        <v>2.3679999999999999</v>
      </c>
      <c r="V282" s="59">
        <v>14.872</v>
      </c>
      <c r="W282" s="59">
        <v>18.677</v>
      </c>
      <c r="X282" s="59">
        <v>16.292999999999999</v>
      </c>
      <c r="Y282" s="59">
        <v>15.593</v>
      </c>
      <c r="Z282" s="59">
        <v>28.65</v>
      </c>
      <c r="AA282" s="59">
        <v>3.2519999999999998</v>
      </c>
      <c r="AB282" s="59">
        <v>27.829000000000001</v>
      </c>
      <c r="AC282" s="59">
        <v>17.934999999999999</v>
      </c>
      <c r="AD282" s="59">
        <v>8.7754999999999992</v>
      </c>
      <c r="AE282" s="59">
        <v>61.18</v>
      </c>
      <c r="AF282" s="59">
        <v>9.3175000000000008</v>
      </c>
      <c r="AG282" s="59">
        <v>35.817999999999998</v>
      </c>
      <c r="AH282" s="59">
        <v>8.452</v>
      </c>
      <c r="AI282" s="59">
        <v>34.207000000000001</v>
      </c>
      <c r="AJ282" s="59">
        <v>36.639000000000003</v>
      </c>
      <c r="AK282" s="59">
        <v>13.409000000000001</v>
      </c>
      <c r="AL282" s="59">
        <v>14.151</v>
      </c>
      <c r="AM282" s="60">
        <v>27.007999999999999</v>
      </c>
    </row>
    <row r="283" spans="16:39" x14ac:dyDescent="0.25">
      <c r="P283" s="58">
        <v>0.28000000000000003</v>
      </c>
      <c r="Q283" s="59">
        <v>7.99</v>
      </c>
      <c r="R283" s="59">
        <v>21.64</v>
      </c>
      <c r="S283" s="59">
        <v>2</v>
      </c>
      <c r="T283" s="59">
        <v>62</v>
      </c>
      <c r="U283" s="59">
        <v>2.36</v>
      </c>
      <c r="V283" s="59">
        <v>14.84</v>
      </c>
      <c r="W283" s="59">
        <v>18.64</v>
      </c>
      <c r="X283" s="59">
        <v>16.260000000000002</v>
      </c>
      <c r="Y283" s="59">
        <v>15.56</v>
      </c>
      <c r="Z283" s="59">
        <v>28.6</v>
      </c>
      <c r="AA283" s="59">
        <v>3.24</v>
      </c>
      <c r="AB283" s="59">
        <v>27.78</v>
      </c>
      <c r="AC283" s="59">
        <v>17.899999999999999</v>
      </c>
      <c r="AD283" s="59">
        <v>8.76</v>
      </c>
      <c r="AE283" s="59">
        <v>61.1</v>
      </c>
      <c r="AF283" s="59">
        <v>9.3000000000000007</v>
      </c>
      <c r="AG283" s="59">
        <v>35.76</v>
      </c>
      <c r="AH283" s="59">
        <v>8.44</v>
      </c>
      <c r="AI283" s="59">
        <v>34.14</v>
      </c>
      <c r="AJ283" s="59">
        <v>36.58</v>
      </c>
      <c r="AK283" s="59">
        <v>13.38</v>
      </c>
      <c r="AL283" s="59">
        <v>14.12</v>
      </c>
      <c r="AM283" s="60">
        <v>26.96</v>
      </c>
    </row>
    <row r="284" spans="16:39" x14ac:dyDescent="0.25">
      <c r="P284" s="58">
        <v>0.28100000000000003</v>
      </c>
      <c r="Q284" s="59">
        <v>7.9779999999999998</v>
      </c>
      <c r="R284" s="59">
        <v>21.597999999999999</v>
      </c>
      <c r="S284" s="59">
        <v>1.9950000000000001</v>
      </c>
      <c r="T284" s="59">
        <v>61.92</v>
      </c>
      <c r="U284" s="59">
        <v>2.3519999999999999</v>
      </c>
      <c r="V284" s="59">
        <v>14.808</v>
      </c>
      <c r="W284" s="59">
        <v>18.603000000000002</v>
      </c>
      <c r="X284" s="59">
        <v>16.227</v>
      </c>
      <c r="Y284" s="59">
        <v>15.526999999999999</v>
      </c>
      <c r="Z284" s="59">
        <v>28.55</v>
      </c>
      <c r="AA284" s="59">
        <v>3.2280000000000002</v>
      </c>
      <c r="AB284" s="59">
        <v>27.731000000000002</v>
      </c>
      <c r="AC284" s="59">
        <v>17.864999999999998</v>
      </c>
      <c r="AD284" s="59">
        <v>8.7445000000000004</v>
      </c>
      <c r="AE284" s="59">
        <v>61.02</v>
      </c>
      <c r="AF284" s="59">
        <v>9.2825000000000006</v>
      </c>
      <c r="AG284" s="59">
        <v>35.701999999999998</v>
      </c>
      <c r="AH284" s="59">
        <v>8.4280000000000008</v>
      </c>
      <c r="AI284" s="59">
        <v>34.073</v>
      </c>
      <c r="AJ284" s="59">
        <v>36.521000000000001</v>
      </c>
      <c r="AK284" s="59">
        <v>13.351000000000001</v>
      </c>
      <c r="AL284" s="59">
        <v>14.089</v>
      </c>
      <c r="AM284" s="60">
        <v>26.911999999999999</v>
      </c>
    </row>
    <row r="285" spans="16:39" x14ac:dyDescent="0.25">
      <c r="P285" s="58">
        <v>0.28199999999999997</v>
      </c>
      <c r="Q285" s="59">
        <v>7.9660000000000002</v>
      </c>
      <c r="R285" s="59">
        <v>21.556000000000001</v>
      </c>
      <c r="S285" s="59">
        <v>1.99</v>
      </c>
      <c r="T285" s="59">
        <v>61.84</v>
      </c>
      <c r="U285" s="59">
        <v>2.3439999999999999</v>
      </c>
      <c r="V285" s="59">
        <v>14.776</v>
      </c>
      <c r="W285" s="59">
        <v>18.565999999999999</v>
      </c>
      <c r="X285" s="59">
        <v>16.193999999999999</v>
      </c>
      <c r="Y285" s="59">
        <v>15.494</v>
      </c>
      <c r="Z285" s="59">
        <v>28.5</v>
      </c>
      <c r="AA285" s="59">
        <v>3.2160000000000002</v>
      </c>
      <c r="AB285" s="59">
        <v>27.681999999999999</v>
      </c>
      <c r="AC285" s="59">
        <v>17.829999999999998</v>
      </c>
      <c r="AD285" s="59">
        <v>8.7289999999999992</v>
      </c>
      <c r="AE285" s="59">
        <v>60.94</v>
      </c>
      <c r="AF285" s="59">
        <v>9.2650000000000006</v>
      </c>
      <c r="AG285" s="59">
        <v>35.643999999999998</v>
      </c>
      <c r="AH285" s="59">
        <v>8.4160000000000004</v>
      </c>
      <c r="AI285" s="59">
        <v>34.006</v>
      </c>
      <c r="AJ285" s="59">
        <v>36.462000000000003</v>
      </c>
      <c r="AK285" s="59">
        <v>13.321999999999999</v>
      </c>
      <c r="AL285" s="59">
        <v>14.058</v>
      </c>
      <c r="AM285" s="60">
        <v>26.864000000000001</v>
      </c>
    </row>
    <row r="286" spans="16:39" x14ac:dyDescent="0.25">
      <c r="P286" s="58">
        <v>0.28299999999999997</v>
      </c>
      <c r="Q286" s="59">
        <v>7.9539999999999997</v>
      </c>
      <c r="R286" s="59">
        <v>21.513999999999999</v>
      </c>
      <c r="S286" s="59">
        <v>1.9850000000000001</v>
      </c>
      <c r="T286" s="59">
        <v>61.76</v>
      </c>
      <c r="U286" s="59">
        <v>2.3359999999999999</v>
      </c>
      <c r="V286" s="59">
        <v>14.744</v>
      </c>
      <c r="W286" s="59">
        <v>18.529</v>
      </c>
      <c r="X286" s="59">
        <v>16.161000000000001</v>
      </c>
      <c r="Y286" s="59">
        <v>15.461</v>
      </c>
      <c r="Z286" s="59">
        <v>28.45</v>
      </c>
      <c r="AA286" s="59">
        <v>3.2040000000000002</v>
      </c>
      <c r="AB286" s="59">
        <v>27.632999999999999</v>
      </c>
      <c r="AC286" s="59">
        <v>17.795000000000002</v>
      </c>
      <c r="AD286" s="59">
        <v>8.7134999999999998</v>
      </c>
      <c r="AE286" s="59">
        <v>60.86</v>
      </c>
      <c r="AF286" s="59">
        <v>9.2475000000000005</v>
      </c>
      <c r="AG286" s="59">
        <v>35.585999999999999</v>
      </c>
      <c r="AH286" s="59">
        <v>8.4039999999999999</v>
      </c>
      <c r="AI286" s="59">
        <v>33.939</v>
      </c>
      <c r="AJ286" s="59">
        <v>36.402999999999999</v>
      </c>
      <c r="AK286" s="59">
        <v>13.292999999999999</v>
      </c>
      <c r="AL286" s="59">
        <v>14.026999999999999</v>
      </c>
      <c r="AM286" s="60">
        <v>26.815999999999999</v>
      </c>
    </row>
    <row r="287" spans="16:39" x14ac:dyDescent="0.25">
      <c r="P287" s="58">
        <v>0.28399999999999997</v>
      </c>
      <c r="Q287" s="59">
        <v>7.9420000000000002</v>
      </c>
      <c r="R287" s="59">
        <v>21.472000000000001</v>
      </c>
      <c r="S287" s="59">
        <v>1.98</v>
      </c>
      <c r="T287" s="59">
        <v>61.68</v>
      </c>
      <c r="U287" s="59">
        <v>2.3279999999999998</v>
      </c>
      <c r="V287" s="59">
        <v>14.712</v>
      </c>
      <c r="W287" s="59">
        <v>18.492000000000001</v>
      </c>
      <c r="X287" s="59">
        <v>16.128</v>
      </c>
      <c r="Y287" s="59">
        <v>15.428000000000001</v>
      </c>
      <c r="Z287" s="59">
        <v>28.4</v>
      </c>
      <c r="AA287" s="59">
        <v>3.1920000000000002</v>
      </c>
      <c r="AB287" s="59">
        <v>27.584</v>
      </c>
      <c r="AC287" s="59">
        <v>17.760000000000002</v>
      </c>
      <c r="AD287" s="59">
        <v>8.6980000000000004</v>
      </c>
      <c r="AE287" s="59">
        <v>60.78</v>
      </c>
      <c r="AF287" s="59">
        <v>9.23</v>
      </c>
      <c r="AG287" s="59">
        <v>35.527999999999999</v>
      </c>
      <c r="AH287" s="59">
        <v>8.3919999999999995</v>
      </c>
      <c r="AI287" s="59">
        <v>33.872</v>
      </c>
      <c r="AJ287" s="59">
        <v>36.344000000000001</v>
      </c>
      <c r="AK287" s="59">
        <v>13.263999999999999</v>
      </c>
      <c r="AL287" s="59">
        <v>13.996</v>
      </c>
      <c r="AM287" s="60">
        <v>26.768000000000001</v>
      </c>
    </row>
    <row r="288" spans="16:39" x14ac:dyDescent="0.25">
      <c r="P288" s="58">
        <v>0.28499999999999998</v>
      </c>
      <c r="Q288" s="59">
        <v>7.93</v>
      </c>
      <c r="R288" s="59">
        <v>21.43</v>
      </c>
      <c r="S288" s="59">
        <v>1.9750000000000001</v>
      </c>
      <c r="T288" s="59">
        <v>61.6</v>
      </c>
      <c r="U288" s="59">
        <v>2.3199999999999998</v>
      </c>
      <c r="V288" s="59">
        <v>14.68</v>
      </c>
      <c r="W288" s="59">
        <v>18.454999999999998</v>
      </c>
      <c r="X288" s="59">
        <v>16.094999999999999</v>
      </c>
      <c r="Y288" s="59">
        <v>15.395</v>
      </c>
      <c r="Z288" s="59">
        <v>28.35</v>
      </c>
      <c r="AA288" s="59">
        <v>3.18</v>
      </c>
      <c r="AB288" s="59">
        <v>27.535</v>
      </c>
      <c r="AC288" s="59">
        <v>17.725000000000001</v>
      </c>
      <c r="AD288" s="59">
        <v>8.6824999999999992</v>
      </c>
      <c r="AE288" s="59">
        <v>60.7</v>
      </c>
      <c r="AF288" s="59">
        <v>9.2125000000000004</v>
      </c>
      <c r="AG288" s="59">
        <v>35.47</v>
      </c>
      <c r="AH288" s="59">
        <v>8.3800000000000008</v>
      </c>
      <c r="AI288" s="59">
        <v>33.805</v>
      </c>
      <c r="AJ288" s="59">
        <v>36.284999999999997</v>
      </c>
      <c r="AK288" s="59">
        <v>13.234999999999999</v>
      </c>
      <c r="AL288" s="59">
        <v>13.965</v>
      </c>
      <c r="AM288" s="60">
        <v>26.72</v>
      </c>
    </row>
    <row r="289" spans="16:39" x14ac:dyDescent="0.25">
      <c r="P289" s="58">
        <v>0.28599999999999998</v>
      </c>
      <c r="Q289" s="59">
        <v>7.9180000000000001</v>
      </c>
      <c r="R289" s="59">
        <v>21.388000000000002</v>
      </c>
      <c r="S289" s="59">
        <v>1.97</v>
      </c>
      <c r="T289" s="59">
        <v>61.52</v>
      </c>
      <c r="U289" s="59">
        <v>2.3119999999999998</v>
      </c>
      <c r="V289" s="59">
        <v>14.648</v>
      </c>
      <c r="W289" s="59">
        <v>18.417999999999999</v>
      </c>
      <c r="X289" s="59">
        <v>16.062000000000001</v>
      </c>
      <c r="Y289" s="59">
        <v>15.362</v>
      </c>
      <c r="Z289" s="59">
        <v>28.3</v>
      </c>
      <c r="AA289" s="59">
        <v>3.1680000000000001</v>
      </c>
      <c r="AB289" s="59">
        <v>27.486000000000001</v>
      </c>
      <c r="AC289" s="59">
        <v>17.690000000000001</v>
      </c>
      <c r="AD289" s="59">
        <v>8.6669999999999998</v>
      </c>
      <c r="AE289" s="59">
        <v>60.62</v>
      </c>
      <c r="AF289" s="59">
        <v>9.1950000000000003</v>
      </c>
      <c r="AG289" s="59">
        <v>35.411999999999999</v>
      </c>
      <c r="AH289" s="59">
        <v>8.3680000000000003</v>
      </c>
      <c r="AI289" s="59">
        <v>33.738</v>
      </c>
      <c r="AJ289" s="59">
        <v>36.225999999999999</v>
      </c>
      <c r="AK289" s="59">
        <v>13.206</v>
      </c>
      <c r="AL289" s="59">
        <v>13.933999999999999</v>
      </c>
      <c r="AM289" s="60">
        <v>26.672000000000001</v>
      </c>
    </row>
    <row r="290" spans="16:39" x14ac:dyDescent="0.25">
      <c r="P290" s="58">
        <v>0.28699999999999998</v>
      </c>
      <c r="Q290" s="59">
        <v>7.9059999999999997</v>
      </c>
      <c r="R290" s="59">
        <v>21.346</v>
      </c>
      <c r="S290" s="59">
        <v>1.9650000000000001</v>
      </c>
      <c r="T290" s="59">
        <v>61.44</v>
      </c>
      <c r="U290" s="59">
        <v>2.3039999999999998</v>
      </c>
      <c r="V290" s="59">
        <v>14.616</v>
      </c>
      <c r="W290" s="59">
        <v>18.381</v>
      </c>
      <c r="X290" s="59">
        <v>16.029</v>
      </c>
      <c r="Y290" s="59">
        <v>15.329000000000001</v>
      </c>
      <c r="Z290" s="59">
        <v>28.25</v>
      </c>
      <c r="AA290" s="59">
        <v>3.1560000000000001</v>
      </c>
      <c r="AB290" s="59">
        <v>27.437000000000001</v>
      </c>
      <c r="AC290" s="59">
        <v>17.655000000000001</v>
      </c>
      <c r="AD290" s="59">
        <v>8.6515000000000004</v>
      </c>
      <c r="AE290" s="59">
        <v>60.54</v>
      </c>
      <c r="AF290" s="59">
        <v>9.1775000000000002</v>
      </c>
      <c r="AG290" s="59">
        <v>35.353999999999999</v>
      </c>
      <c r="AH290" s="59">
        <v>8.3559999999999999</v>
      </c>
      <c r="AI290" s="59">
        <v>33.670999999999999</v>
      </c>
      <c r="AJ290" s="59">
        <v>36.167000000000002</v>
      </c>
      <c r="AK290" s="59">
        <v>13.177</v>
      </c>
      <c r="AL290" s="59">
        <v>13.903</v>
      </c>
      <c r="AM290" s="60">
        <v>26.623999999999999</v>
      </c>
    </row>
    <row r="291" spans="16:39" x14ac:dyDescent="0.25">
      <c r="P291" s="58">
        <v>0.28799999999999998</v>
      </c>
      <c r="Q291" s="59">
        <v>7.8940000000000001</v>
      </c>
      <c r="R291" s="59">
        <v>21.303999999999998</v>
      </c>
      <c r="S291" s="59">
        <v>1.96</v>
      </c>
      <c r="T291" s="59">
        <v>61.36</v>
      </c>
      <c r="U291" s="59">
        <v>2.2959999999999998</v>
      </c>
      <c r="V291" s="59">
        <v>14.584</v>
      </c>
      <c r="W291" s="59">
        <v>18.344000000000001</v>
      </c>
      <c r="X291" s="59">
        <v>15.996</v>
      </c>
      <c r="Y291" s="59">
        <v>15.295999999999999</v>
      </c>
      <c r="Z291" s="59">
        <v>28.2</v>
      </c>
      <c r="AA291" s="59">
        <v>3.1440000000000001</v>
      </c>
      <c r="AB291" s="59">
        <v>27.388000000000002</v>
      </c>
      <c r="AC291" s="59">
        <v>17.62</v>
      </c>
      <c r="AD291" s="59">
        <v>8.6359999999999992</v>
      </c>
      <c r="AE291" s="59">
        <v>60.46</v>
      </c>
      <c r="AF291" s="59">
        <v>9.16</v>
      </c>
      <c r="AG291" s="59">
        <v>35.295999999999999</v>
      </c>
      <c r="AH291" s="59">
        <v>8.3439999999999994</v>
      </c>
      <c r="AI291" s="59">
        <v>33.603999999999999</v>
      </c>
      <c r="AJ291" s="59">
        <v>36.107999999999997</v>
      </c>
      <c r="AK291" s="59">
        <v>13.148</v>
      </c>
      <c r="AL291" s="59">
        <v>13.872</v>
      </c>
      <c r="AM291" s="60">
        <v>26.576000000000001</v>
      </c>
    </row>
    <row r="292" spans="16:39" x14ac:dyDescent="0.25">
      <c r="P292" s="58">
        <v>0.28899999999999998</v>
      </c>
      <c r="Q292" s="59">
        <v>7.8819999999999997</v>
      </c>
      <c r="R292" s="59">
        <v>21.262</v>
      </c>
      <c r="S292" s="59">
        <v>1.9550000000000001</v>
      </c>
      <c r="T292" s="59">
        <v>61.28</v>
      </c>
      <c r="U292" s="59">
        <v>2.2879999999999998</v>
      </c>
      <c r="V292" s="59">
        <v>14.552</v>
      </c>
      <c r="W292" s="59">
        <v>18.306999999999999</v>
      </c>
      <c r="X292" s="59">
        <v>15.962999999999999</v>
      </c>
      <c r="Y292" s="59">
        <v>15.263</v>
      </c>
      <c r="Z292" s="59">
        <v>28.15</v>
      </c>
      <c r="AA292" s="59">
        <v>3.1320000000000001</v>
      </c>
      <c r="AB292" s="59">
        <v>27.338999999999999</v>
      </c>
      <c r="AC292" s="59">
        <v>17.585000000000001</v>
      </c>
      <c r="AD292" s="59">
        <v>8.6204999999999998</v>
      </c>
      <c r="AE292" s="59">
        <v>60.38</v>
      </c>
      <c r="AF292" s="59">
        <v>9.1425000000000001</v>
      </c>
      <c r="AG292" s="59">
        <v>35.238</v>
      </c>
      <c r="AH292" s="59">
        <v>8.3320000000000007</v>
      </c>
      <c r="AI292" s="59">
        <v>33.536999999999999</v>
      </c>
      <c r="AJ292" s="59">
        <v>36.048999999999999</v>
      </c>
      <c r="AK292" s="59">
        <v>13.119</v>
      </c>
      <c r="AL292" s="59">
        <v>13.840999999999999</v>
      </c>
      <c r="AM292" s="60">
        <v>26.527999999999999</v>
      </c>
    </row>
    <row r="293" spans="16:39" x14ac:dyDescent="0.25">
      <c r="P293" s="58">
        <v>0.28999999999999998</v>
      </c>
      <c r="Q293" s="59">
        <v>7.87</v>
      </c>
      <c r="R293" s="59">
        <v>21.22</v>
      </c>
      <c r="S293" s="59">
        <v>1.95</v>
      </c>
      <c r="T293" s="59">
        <v>61.2</v>
      </c>
      <c r="U293" s="59">
        <v>2.2799999999999998</v>
      </c>
      <c r="V293" s="59">
        <v>14.52</v>
      </c>
      <c r="W293" s="59">
        <v>18.27</v>
      </c>
      <c r="X293" s="59">
        <v>15.93</v>
      </c>
      <c r="Y293" s="59">
        <v>15.23</v>
      </c>
      <c r="Z293" s="59">
        <v>28.1</v>
      </c>
      <c r="AA293" s="59">
        <v>3.12</v>
      </c>
      <c r="AB293" s="59">
        <v>27.29</v>
      </c>
      <c r="AC293" s="59">
        <v>17.55</v>
      </c>
      <c r="AD293" s="59">
        <v>8.6050000000000004</v>
      </c>
      <c r="AE293" s="59">
        <v>60.3</v>
      </c>
      <c r="AF293" s="59">
        <v>9.125</v>
      </c>
      <c r="AG293" s="59">
        <v>35.18</v>
      </c>
      <c r="AH293" s="59">
        <v>8.32</v>
      </c>
      <c r="AI293" s="59">
        <v>33.47</v>
      </c>
      <c r="AJ293" s="59">
        <v>35.99</v>
      </c>
      <c r="AK293" s="59">
        <v>13.09</v>
      </c>
      <c r="AL293" s="59">
        <v>13.81</v>
      </c>
      <c r="AM293" s="60">
        <v>26.48</v>
      </c>
    </row>
    <row r="294" spans="16:39" x14ac:dyDescent="0.25">
      <c r="P294" s="58">
        <v>0.29099999999999998</v>
      </c>
      <c r="Q294" s="59">
        <v>7.8579999999999997</v>
      </c>
      <c r="R294" s="59">
        <v>21.178000000000001</v>
      </c>
      <c r="S294" s="59">
        <v>1.9450000000000001</v>
      </c>
      <c r="T294" s="59">
        <v>61.12</v>
      </c>
      <c r="U294" s="59">
        <v>2.2719999999999998</v>
      </c>
      <c r="V294" s="59">
        <v>14.488</v>
      </c>
      <c r="W294" s="59">
        <v>18.233000000000001</v>
      </c>
      <c r="X294" s="59">
        <v>15.897</v>
      </c>
      <c r="Y294" s="59">
        <v>15.196999999999999</v>
      </c>
      <c r="Z294" s="59">
        <v>28.05</v>
      </c>
      <c r="AA294" s="59">
        <v>3.1080000000000001</v>
      </c>
      <c r="AB294" s="59">
        <v>27.241</v>
      </c>
      <c r="AC294" s="59">
        <v>17.515000000000001</v>
      </c>
      <c r="AD294" s="59">
        <v>8.5894999999999992</v>
      </c>
      <c r="AE294" s="59">
        <v>60.22</v>
      </c>
      <c r="AF294" s="59">
        <v>9.1074999999999999</v>
      </c>
      <c r="AG294" s="59">
        <v>35.122</v>
      </c>
      <c r="AH294" s="59">
        <v>8.3079999999999998</v>
      </c>
      <c r="AI294" s="59">
        <v>33.402999999999999</v>
      </c>
      <c r="AJ294" s="59">
        <v>35.930999999999997</v>
      </c>
      <c r="AK294" s="59">
        <v>13.061</v>
      </c>
      <c r="AL294" s="59">
        <v>13.779</v>
      </c>
      <c r="AM294" s="60">
        <v>26.431999999999999</v>
      </c>
    </row>
    <row r="295" spans="16:39" x14ac:dyDescent="0.25">
      <c r="P295" s="58">
        <v>0.29199999999999998</v>
      </c>
      <c r="Q295" s="59">
        <v>7.8460000000000001</v>
      </c>
      <c r="R295" s="59">
        <v>21.135999999999999</v>
      </c>
      <c r="S295" s="59">
        <v>1.94</v>
      </c>
      <c r="T295" s="59">
        <v>61.04</v>
      </c>
      <c r="U295" s="59">
        <v>2.2639999999999998</v>
      </c>
      <c r="V295" s="59">
        <v>14.456</v>
      </c>
      <c r="W295" s="59">
        <v>18.196000000000002</v>
      </c>
      <c r="X295" s="59">
        <v>15.864000000000001</v>
      </c>
      <c r="Y295" s="59">
        <v>15.164</v>
      </c>
      <c r="Z295" s="59">
        <v>28</v>
      </c>
      <c r="AA295" s="59">
        <v>3.0960000000000001</v>
      </c>
      <c r="AB295" s="59">
        <v>27.192</v>
      </c>
      <c r="AC295" s="59">
        <v>17.48</v>
      </c>
      <c r="AD295" s="59">
        <v>8.5739999999999998</v>
      </c>
      <c r="AE295" s="59">
        <v>60.14</v>
      </c>
      <c r="AF295" s="59">
        <v>9.09</v>
      </c>
      <c r="AG295" s="59">
        <v>35.064</v>
      </c>
      <c r="AH295" s="59">
        <v>8.2959999999999994</v>
      </c>
      <c r="AI295" s="59">
        <v>33.335999999999999</v>
      </c>
      <c r="AJ295" s="59">
        <v>35.872</v>
      </c>
      <c r="AK295" s="59">
        <v>13.032</v>
      </c>
      <c r="AL295" s="59">
        <v>13.747999999999999</v>
      </c>
      <c r="AM295" s="60">
        <v>26.384</v>
      </c>
    </row>
    <row r="296" spans="16:39" x14ac:dyDescent="0.25">
      <c r="P296" s="58">
        <v>0.29299999999999998</v>
      </c>
      <c r="Q296" s="59">
        <v>7.8339999999999996</v>
      </c>
      <c r="R296" s="59">
        <v>21.094000000000001</v>
      </c>
      <c r="S296" s="59">
        <v>1.9350000000000001</v>
      </c>
      <c r="T296" s="59">
        <v>60.96</v>
      </c>
      <c r="U296" s="59">
        <v>2.2559999999999998</v>
      </c>
      <c r="V296" s="59">
        <v>14.423999999999999</v>
      </c>
      <c r="W296" s="59">
        <v>18.158999999999999</v>
      </c>
      <c r="X296" s="59">
        <v>15.831</v>
      </c>
      <c r="Y296" s="59">
        <v>15.131</v>
      </c>
      <c r="Z296" s="59">
        <v>27.95</v>
      </c>
      <c r="AA296" s="59">
        <v>3.0840000000000001</v>
      </c>
      <c r="AB296" s="59">
        <v>27.143000000000001</v>
      </c>
      <c r="AC296" s="59">
        <v>17.445</v>
      </c>
      <c r="AD296" s="59">
        <v>8.5585000000000004</v>
      </c>
      <c r="AE296" s="59">
        <v>60.06</v>
      </c>
      <c r="AF296" s="59">
        <v>9.0724999999999998</v>
      </c>
      <c r="AG296" s="59">
        <v>35.006</v>
      </c>
      <c r="AH296" s="59">
        <v>8.2840000000000007</v>
      </c>
      <c r="AI296" s="59">
        <v>33.268999999999998</v>
      </c>
      <c r="AJ296" s="59">
        <v>35.813000000000002</v>
      </c>
      <c r="AK296" s="59">
        <v>13.003</v>
      </c>
      <c r="AL296" s="59">
        <v>13.717000000000001</v>
      </c>
      <c r="AM296" s="60">
        <v>26.335999999999999</v>
      </c>
    </row>
    <row r="297" spans="16:39" x14ac:dyDescent="0.25">
      <c r="P297" s="58">
        <v>0.29399999999999998</v>
      </c>
      <c r="Q297" s="59">
        <v>7.8220000000000001</v>
      </c>
      <c r="R297" s="59">
        <v>21.052</v>
      </c>
      <c r="S297" s="59">
        <v>1.93</v>
      </c>
      <c r="T297" s="59">
        <v>60.88</v>
      </c>
      <c r="U297" s="59">
        <v>2.2480000000000002</v>
      </c>
      <c r="V297" s="59">
        <v>14.391999999999999</v>
      </c>
      <c r="W297" s="59">
        <v>18.122</v>
      </c>
      <c r="X297" s="59">
        <v>15.798</v>
      </c>
      <c r="Y297" s="59">
        <v>15.098000000000001</v>
      </c>
      <c r="Z297" s="59">
        <v>27.9</v>
      </c>
      <c r="AA297" s="59">
        <v>3.0720000000000001</v>
      </c>
      <c r="AB297" s="59">
        <v>27.094000000000001</v>
      </c>
      <c r="AC297" s="59">
        <v>17.41</v>
      </c>
      <c r="AD297" s="59">
        <v>8.5429999999999993</v>
      </c>
      <c r="AE297" s="59">
        <v>59.98</v>
      </c>
      <c r="AF297" s="59">
        <v>9.0549999999999997</v>
      </c>
      <c r="AG297" s="59">
        <v>34.948</v>
      </c>
      <c r="AH297" s="59">
        <v>8.2720000000000002</v>
      </c>
      <c r="AI297" s="59">
        <v>33.201999999999998</v>
      </c>
      <c r="AJ297" s="59">
        <v>35.753999999999998</v>
      </c>
      <c r="AK297" s="59">
        <v>12.974</v>
      </c>
      <c r="AL297" s="59">
        <v>13.686</v>
      </c>
      <c r="AM297" s="60">
        <v>26.288</v>
      </c>
    </row>
    <row r="298" spans="16:39" x14ac:dyDescent="0.25">
      <c r="P298" s="58">
        <v>0.29499999999999998</v>
      </c>
      <c r="Q298" s="59">
        <v>7.81</v>
      </c>
      <c r="R298" s="59">
        <v>21.01</v>
      </c>
      <c r="S298" s="59">
        <v>1.925</v>
      </c>
      <c r="T298" s="59">
        <v>60.8</v>
      </c>
      <c r="U298" s="59">
        <v>2.2400000000000002</v>
      </c>
      <c r="V298" s="59">
        <v>14.36</v>
      </c>
      <c r="W298" s="59">
        <v>18.085000000000001</v>
      </c>
      <c r="X298" s="59">
        <v>15.765000000000001</v>
      </c>
      <c r="Y298" s="59">
        <v>15.065</v>
      </c>
      <c r="Z298" s="59">
        <v>27.85</v>
      </c>
      <c r="AA298" s="59">
        <v>3.06</v>
      </c>
      <c r="AB298" s="59">
        <v>27.045000000000002</v>
      </c>
      <c r="AC298" s="59">
        <v>17.375</v>
      </c>
      <c r="AD298" s="59">
        <v>8.5274999999999999</v>
      </c>
      <c r="AE298" s="59">
        <v>59.9</v>
      </c>
      <c r="AF298" s="59">
        <v>9.0374999999999996</v>
      </c>
      <c r="AG298" s="59">
        <v>34.89</v>
      </c>
      <c r="AH298" s="59">
        <v>8.26</v>
      </c>
      <c r="AI298" s="59">
        <v>33.134999999999998</v>
      </c>
      <c r="AJ298" s="59">
        <v>35.695</v>
      </c>
      <c r="AK298" s="59">
        <v>12.945</v>
      </c>
      <c r="AL298" s="59">
        <v>13.654999999999999</v>
      </c>
      <c r="AM298" s="60">
        <v>26.24</v>
      </c>
    </row>
    <row r="299" spans="16:39" x14ac:dyDescent="0.25">
      <c r="P299" s="58">
        <v>0.29599999999999999</v>
      </c>
      <c r="Q299" s="59">
        <v>7.798</v>
      </c>
      <c r="R299" s="59">
        <v>20.968</v>
      </c>
      <c r="S299" s="59">
        <v>1.92</v>
      </c>
      <c r="T299" s="59">
        <v>60.72</v>
      </c>
      <c r="U299" s="59">
        <v>2.2320000000000002</v>
      </c>
      <c r="V299" s="59">
        <v>14.327999999999999</v>
      </c>
      <c r="W299" s="59">
        <v>18.047999999999998</v>
      </c>
      <c r="X299" s="59">
        <v>15.731999999999999</v>
      </c>
      <c r="Y299" s="59">
        <v>15.032</v>
      </c>
      <c r="Z299" s="59">
        <v>27.8</v>
      </c>
      <c r="AA299" s="59">
        <v>3.048</v>
      </c>
      <c r="AB299" s="59">
        <v>26.995999999999999</v>
      </c>
      <c r="AC299" s="59">
        <v>17.34</v>
      </c>
      <c r="AD299" s="59">
        <v>8.5120000000000005</v>
      </c>
      <c r="AE299" s="59">
        <v>59.82</v>
      </c>
      <c r="AF299" s="59">
        <v>9.02</v>
      </c>
      <c r="AG299" s="59">
        <v>34.832000000000001</v>
      </c>
      <c r="AH299" s="59">
        <v>8.2479999999999993</v>
      </c>
      <c r="AI299" s="59">
        <v>33.067999999999998</v>
      </c>
      <c r="AJ299" s="59">
        <v>35.636000000000003</v>
      </c>
      <c r="AK299" s="59">
        <v>12.916</v>
      </c>
      <c r="AL299" s="59">
        <v>13.624000000000001</v>
      </c>
      <c r="AM299" s="60">
        <v>26.192</v>
      </c>
    </row>
    <row r="300" spans="16:39" x14ac:dyDescent="0.25">
      <c r="P300" s="58">
        <v>0.29699999999999999</v>
      </c>
      <c r="Q300" s="59">
        <v>7.7859999999999996</v>
      </c>
      <c r="R300" s="59">
        <v>20.925999999999998</v>
      </c>
      <c r="S300" s="59">
        <v>1.915</v>
      </c>
      <c r="T300" s="59">
        <v>60.64</v>
      </c>
      <c r="U300" s="59">
        <v>2.2240000000000002</v>
      </c>
      <c r="V300" s="59">
        <v>14.295999999999999</v>
      </c>
      <c r="W300" s="59">
        <v>18.010999999999999</v>
      </c>
      <c r="X300" s="59">
        <v>15.699</v>
      </c>
      <c r="Y300" s="59">
        <v>14.999000000000001</v>
      </c>
      <c r="Z300" s="59">
        <v>27.75</v>
      </c>
      <c r="AA300" s="59">
        <v>3.036</v>
      </c>
      <c r="AB300" s="59">
        <v>26.946999999999999</v>
      </c>
      <c r="AC300" s="59">
        <v>17.305</v>
      </c>
      <c r="AD300" s="59">
        <v>8.4964999999999993</v>
      </c>
      <c r="AE300" s="59">
        <v>59.74</v>
      </c>
      <c r="AF300" s="59">
        <v>9.0024999999999995</v>
      </c>
      <c r="AG300" s="59">
        <v>34.774000000000001</v>
      </c>
      <c r="AH300" s="59">
        <v>8.2360000000000007</v>
      </c>
      <c r="AI300" s="59">
        <v>33.000999999999998</v>
      </c>
      <c r="AJ300" s="59">
        <v>35.576999999999998</v>
      </c>
      <c r="AK300" s="59">
        <v>12.887</v>
      </c>
      <c r="AL300" s="59">
        <v>13.593</v>
      </c>
      <c r="AM300" s="60">
        <v>26.143999999999998</v>
      </c>
    </row>
    <row r="301" spans="16:39" x14ac:dyDescent="0.25">
      <c r="P301" s="58">
        <v>0.29799999999999999</v>
      </c>
      <c r="Q301" s="59">
        <v>7.774</v>
      </c>
      <c r="R301" s="59">
        <v>20.884</v>
      </c>
      <c r="S301" s="59">
        <v>1.91</v>
      </c>
      <c r="T301" s="59">
        <v>60.56</v>
      </c>
      <c r="U301" s="59">
        <v>2.2160000000000002</v>
      </c>
      <c r="V301" s="59">
        <v>14.263999999999999</v>
      </c>
      <c r="W301" s="59">
        <v>17.974</v>
      </c>
      <c r="X301" s="59">
        <v>15.666</v>
      </c>
      <c r="Y301" s="59">
        <v>14.965999999999999</v>
      </c>
      <c r="Z301" s="59">
        <v>27.7</v>
      </c>
      <c r="AA301" s="59">
        <v>3.024</v>
      </c>
      <c r="AB301" s="59">
        <v>26.898</v>
      </c>
      <c r="AC301" s="59">
        <v>17.27</v>
      </c>
      <c r="AD301" s="59">
        <v>8.4809999999999999</v>
      </c>
      <c r="AE301" s="59">
        <v>59.66</v>
      </c>
      <c r="AF301" s="59">
        <v>8.9849999999999994</v>
      </c>
      <c r="AG301" s="59">
        <v>34.716000000000001</v>
      </c>
      <c r="AH301" s="59">
        <v>8.2240000000000002</v>
      </c>
      <c r="AI301" s="59">
        <v>32.933999999999997</v>
      </c>
      <c r="AJ301" s="59">
        <v>35.518000000000001</v>
      </c>
      <c r="AK301" s="59">
        <v>12.858000000000001</v>
      </c>
      <c r="AL301" s="59">
        <v>13.561999999999999</v>
      </c>
      <c r="AM301" s="60">
        <v>26.096</v>
      </c>
    </row>
    <row r="302" spans="16:39" x14ac:dyDescent="0.25">
      <c r="P302" s="58">
        <v>0.29899999999999999</v>
      </c>
      <c r="Q302" s="59">
        <v>7.7619999999999996</v>
      </c>
      <c r="R302" s="59">
        <v>20.841999999999999</v>
      </c>
      <c r="S302" s="59">
        <v>1.905</v>
      </c>
      <c r="T302" s="59">
        <v>60.48</v>
      </c>
      <c r="U302" s="59">
        <v>2.2080000000000002</v>
      </c>
      <c r="V302" s="59">
        <v>14.231999999999999</v>
      </c>
      <c r="W302" s="59">
        <v>17.937000000000001</v>
      </c>
      <c r="X302" s="59">
        <v>15.632999999999999</v>
      </c>
      <c r="Y302" s="59">
        <v>14.933</v>
      </c>
      <c r="Z302" s="59">
        <v>27.65</v>
      </c>
      <c r="AA302" s="59">
        <v>3.012</v>
      </c>
      <c r="AB302" s="59">
        <v>26.849</v>
      </c>
      <c r="AC302" s="59">
        <v>17.234999999999999</v>
      </c>
      <c r="AD302" s="59">
        <v>8.4655000000000005</v>
      </c>
      <c r="AE302" s="59">
        <v>59.58</v>
      </c>
      <c r="AF302" s="59">
        <v>8.9674999999999994</v>
      </c>
      <c r="AG302" s="59">
        <v>34.658000000000001</v>
      </c>
      <c r="AH302" s="59">
        <v>8.2119999999999997</v>
      </c>
      <c r="AI302" s="59">
        <v>32.866999999999997</v>
      </c>
      <c r="AJ302" s="59">
        <v>35.459000000000003</v>
      </c>
      <c r="AK302" s="59">
        <v>12.829000000000001</v>
      </c>
      <c r="AL302" s="59">
        <v>13.531000000000001</v>
      </c>
      <c r="AM302" s="60">
        <v>26.047999999999998</v>
      </c>
    </row>
    <row r="303" spans="16:39" x14ac:dyDescent="0.25">
      <c r="P303" s="58">
        <v>0.3</v>
      </c>
      <c r="Q303" s="59">
        <v>7.75</v>
      </c>
      <c r="R303" s="59">
        <v>20.8</v>
      </c>
      <c r="S303" s="59">
        <v>1.9</v>
      </c>
      <c r="T303" s="59">
        <v>60.4</v>
      </c>
      <c r="U303" s="59">
        <v>2.2000000000000002</v>
      </c>
      <c r="V303" s="59">
        <v>14.2</v>
      </c>
      <c r="W303" s="59">
        <v>17.899999999999999</v>
      </c>
      <c r="X303" s="59">
        <v>15.6</v>
      </c>
      <c r="Y303" s="59">
        <v>14.9</v>
      </c>
      <c r="Z303" s="59">
        <v>27.6</v>
      </c>
      <c r="AA303" s="59">
        <v>3</v>
      </c>
      <c r="AB303" s="59">
        <v>26.8</v>
      </c>
      <c r="AC303" s="59">
        <v>17.2</v>
      </c>
      <c r="AD303" s="59">
        <v>8.4499999999999993</v>
      </c>
      <c r="AE303" s="59">
        <v>59.5</v>
      </c>
      <c r="AF303" s="59">
        <v>8.9499999999999993</v>
      </c>
      <c r="AG303" s="59">
        <v>34.6</v>
      </c>
      <c r="AH303" s="59">
        <v>8.1999999999999993</v>
      </c>
      <c r="AI303" s="59">
        <v>32.799999999999997</v>
      </c>
      <c r="AJ303" s="59">
        <v>35.4</v>
      </c>
      <c r="AK303" s="59">
        <v>12.8</v>
      </c>
      <c r="AL303" s="59">
        <v>13.5</v>
      </c>
      <c r="AM303" s="60">
        <v>26</v>
      </c>
    </row>
    <row r="304" spans="16:39" x14ac:dyDescent="0.25">
      <c r="P304" s="58">
        <v>0.30099999999999999</v>
      </c>
      <c r="Q304" s="59">
        <v>7.7385000000000002</v>
      </c>
      <c r="R304" s="59">
        <v>20.768999999999998</v>
      </c>
      <c r="S304" s="59">
        <v>1.8979999999999999</v>
      </c>
      <c r="T304" s="59">
        <v>60.323</v>
      </c>
      <c r="U304" s="59">
        <v>2.1970000000000001</v>
      </c>
      <c r="V304" s="59">
        <v>14.179</v>
      </c>
      <c r="W304" s="59">
        <v>17.873000000000001</v>
      </c>
      <c r="X304" s="59">
        <v>15.577</v>
      </c>
      <c r="Y304" s="59">
        <v>14.878</v>
      </c>
      <c r="Z304" s="59">
        <v>27.559000000000001</v>
      </c>
      <c r="AA304" s="59">
        <v>2.9929999999999999</v>
      </c>
      <c r="AB304" s="59">
        <v>26.76</v>
      </c>
      <c r="AC304" s="59">
        <v>17.173999999999999</v>
      </c>
      <c r="AD304" s="59">
        <v>8.44</v>
      </c>
      <c r="AE304" s="59">
        <v>59.423999999999999</v>
      </c>
      <c r="AF304" s="59">
        <v>8.9390000000000001</v>
      </c>
      <c r="AG304" s="59">
        <v>34.548999999999999</v>
      </c>
      <c r="AH304" s="59">
        <v>8.1895000000000007</v>
      </c>
      <c r="AI304" s="59">
        <v>32.759</v>
      </c>
      <c r="AJ304" s="59">
        <v>35.348999999999997</v>
      </c>
      <c r="AK304" s="59">
        <v>12.781000000000001</v>
      </c>
      <c r="AL304" s="59">
        <v>13.48</v>
      </c>
      <c r="AM304" s="60">
        <v>25.960999999999999</v>
      </c>
    </row>
    <row r="305" spans="16:39" x14ac:dyDescent="0.25">
      <c r="P305" s="58">
        <v>0.30199999999999999</v>
      </c>
      <c r="Q305" s="59">
        <v>7.7270000000000003</v>
      </c>
      <c r="R305" s="59">
        <v>20.738</v>
      </c>
      <c r="S305" s="59">
        <v>1.8959999999999999</v>
      </c>
      <c r="T305" s="59">
        <v>60.246000000000002</v>
      </c>
      <c r="U305" s="59">
        <v>2.194</v>
      </c>
      <c r="V305" s="59">
        <v>14.157999999999999</v>
      </c>
      <c r="W305" s="59">
        <v>17.846</v>
      </c>
      <c r="X305" s="59">
        <v>15.554</v>
      </c>
      <c r="Y305" s="59">
        <v>14.856</v>
      </c>
      <c r="Z305" s="59">
        <v>27.518000000000001</v>
      </c>
      <c r="AA305" s="59">
        <v>2.9860000000000002</v>
      </c>
      <c r="AB305" s="59">
        <v>26.72</v>
      </c>
      <c r="AC305" s="59">
        <v>17.148</v>
      </c>
      <c r="AD305" s="59">
        <v>8.43</v>
      </c>
      <c r="AE305" s="59">
        <v>59.347999999999999</v>
      </c>
      <c r="AF305" s="59">
        <v>8.9280000000000008</v>
      </c>
      <c r="AG305" s="59">
        <v>34.497999999999998</v>
      </c>
      <c r="AH305" s="59">
        <v>8.1790000000000003</v>
      </c>
      <c r="AI305" s="59">
        <v>32.718000000000004</v>
      </c>
      <c r="AJ305" s="59">
        <v>35.298000000000002</v>
      </c>
      <c r="AK305" s="59">
        <v>12.762</v>
      </c>
      <c r="AL305" s="59">
        <v>13.46</v>
      </c>
      <c r="AM305" s="60">
        <v>25.922000000000001</v>
      </c>
    </row>
    <row r="306" spans="16:39" x14ac:dyDescent="0.25">
      <c r="P306" s="58">
        <v>0.30299999999999999</v>
      </c>
      <c r="Q306" s="59">
        <v>7.7154999999999996</v>
      </c>
      <c r="R306" s="59">
        <v>20.707000000000001</v>
      </c>
      <c r="S306" s="59">
        <v>1.8939999999999999</v>
      </c>
      <c r="T306" s="59">
        <v>60.168999999999997</v>
      </c>
      <c r="U306" s="59">
        <v>2.1909999999999998</v>
      </c>
      <c r="V306" s="59">
        <v>14.137</v>
      </c>
      <c r="W306" s="59">
        <v>17.818999999999999</v>
      </c>
      <c r="X306" s="59">
        <v>15.531000000000001</v>
      </c>
      <c r="Y306" s="59">
        <v>14.834</v>
      </c>
      <c r="Z306" s="59">
        <v>27.477</v>
      </c>
      <c r="AA306" s="59">
        <v>2.9790000000000001</v>
      </c>
      <c r="AB306" s="59">
        <v>26.68</v>
      </c>
      <c r="AC306" s="59">
        <v>17.122</v>
      </c>
      <c r="AD306" s="59">
        <v>8.42</v>
      </c>
      <c r="AE306" s="59">
        <v>59.271999999999998</v>
      </c>
      <c r="AF306" s="59">
        <v>8.9169999999999998</v>
      </c>
      <c r="AG306" s="59">
        <v>34.447000000000003</v>
      </c>
      <c r="AH306" s="59">
        <v>8.1684999999999999</v>
      </c>
      <c r="AI306" s="59">
        <v>32.677</v>
      </c>
      <c r="AJ306" s="59">
        <v>35.247</v>
      </c>
      <c r="AK306" s="59">
        <v>12.743</v>
      </c>
      <c r="AL306" s="59">
        <v>13.44</v>
      </c>
      <c r="AM306" s="60">
        <v>25.882999999999999</v>
      </c>
    </row>
    <row r="307" spans="16:39" x14ac:dyDescent="0.25">
      <c r="P307" s="58">
        <v>0.30399999999999999</v>
      </c>
      <c r="Q307" s="59">
        <v>7.7039999999999997</v>
      </c>
      <c r="R307" s="59">
        <v>20.675999999999998</v>
      </c>
      <c r="S307" s="59">
        <v>1.8919999999999999</v>
      </c>
      <c r="T307" s="59">
        <v>60.091999999999999</v>
      </c>
      <c r="U307" s="59">
        <v>2.1880000000000002</v>
      </c>
      <c r="V307" s="59">
        <v>14.116</v>
      </c>
      <c r="W307" s="59">
        <v>17.792000000000002</v>
      </c>
      <c r="X307" s="59">
        <v>15.507999999999999</v>
      </c>
      <c r="Y307" s="59">
        <v>14.811999999999999</v>
      </c>
      <c r="Z307" s="59">
        <v>27.436</v>
      </c>
      <c r="AA307" s="59">
        <v>2.972</v>
      </c>
      <c r="AB307" s="59">
        <v>26.64</v>
      </c>
      <c r="AC307" s="59">
        <v>17.096</v>
      </c>
      <c r="AD307" s="59">
        <v>8.41</v>
      </c>
      <c r="AE307" s="59">
        <v>59.195999999999998</v>
      </c>
      <c r="AF307" s="59">
        <v>8.9060000000000006</v>
      </c>
      <c r="AG307" s="59">
        <v>34.396000000000001</v>
      </c>
      <c r="AH307" s="59">
        <v>8.1579999999999995</v>
      </c>
      <c r="AI307" s="59">
        <v>32.636000000000003</v>
      </c>
      <c r="AJ307" s="59">
        <v>35.195999999999998</v>
      </c>
      <c r="AK307" s="59">
        <v>12.724</v>
      </c>
      <c r="AL307" s="59">
        <v>13.42</v>
      </c>
      <c r="AM307" s="60">
        <v>25.844000000000001</v>
      </c>
    </row>
    <row r="308" spans="16:39" x14ac:dyDescent="0.25">
      <c r="P308" s="58">
        <v>0.30499999999999999</v>
      </c>
      <c r="Q308" s="59">
        <v>7.6924999999999999</v>
      </c>
      <c r="R308" s="59">
        <v>20.645</v>
      </c>
      <c r="S308" s="59">
        <v>1.89</v>
      </c>
      <c r="T308" s="59">
        <v>60.015000000000001</v>
      </c>
      <c r="U308" s="59">
        <v>2.1850000000000001</v>
      </c>
      <c r="V308" s="59">
        <v>14.095000000000001</v>
      </c>
      <c r="W308" s="59">
        <v>17.765000000000001</v>
      </c>
      <c r="X308" s="59">
        <v>15.484999999999999</v>
      </c>
      <c r="Y308" s="59">
        <v>14.79</v>
      </c>
      <c r="Z308" s="59">
        <v>27.395</v>
      </c>
      <c r="AA308" s="59">
        <v>2.9649999999999999</v>
      </c>
      <c r="AB308" s="59">
        <v>26.6</v>
      </c>
      <c r="AC308" s="59">
        <v>17.07</v>
      </c>
      <c r="AD308" s="59">
        <v>8.4</v>
      </c>
      <c r="AE308" s="59">
        <v>59.12</v>
      </c>
      <c r="AF308" s="59">
        <v>8.8949999999999996</v>
      </c>
      <c r="AG308" s="59">
        <v>34.344999999999999</v>
      </c>
      <c r="AH308" s="59">
        <v>8.1475000000000009</v>
      </c>
      <c r="AI308" s="59">
        <v>32.594999999999999</v>
      </c>
      <c r="AJ308" s="59">
        <v>35.145000000000003</v>
      </c>
      <c r="AK308" s="59">
        <v>12.705</v>
      </c>
      <c r="AL308" s="59">
        <v>13.4</v>
      </c>
      <c r="AM308" s="60">
        <v>25.805</v>
      </c>
    </row>
    <row r="309" spans="16:39" x14ac:dyDescent="0.25">
      <c r="P309" s="58">
        <v>0.30599999999999999</v>
      </c>
      <c r="Q309" s="59">
        <v>7.681</v>
      </c>
      <c r="R309" s="59">
        <v>20.614000000000001</v>
      </c>
      <c r="S309" s="59">
        <v>1.8879999999999999</v>
      </c>
      <c r="T309" s="59">
        <v>59.938000000000002</v>
      </c>
      <c r="U309" s="59">
        <v>2.1819999999999999</v>
      </c>
      <c r="V309" s="59">
        <v>14.074</v>
      </c>
      <c r="W309" s="59">
        <v>17.738</v>
      </c>
      <c r="X309" s="59">
        <v>15.462</v>
      </c>
      <c r="Y309" s="59">
        <v>14.768000000000001</v>
      </c>
      <c r="Z309" s="59">
        <v>27.353999999999999</v>
      </c>
      <c r="AA309" s="59">
        <v>2.9580000000000002</v>
      </c>
      <c r="AB309" s="59">
        <v>26.56</v>
      </c>
      <c r="AC309" s="59">
        <v>17.044</v>
      </c>
      <c r="AD309" s="59">
        <v>8.39</v>
      </c>
      <c r="AE309" s="59">
        <v>59.043999999999997</v>
      </c>
      <c r="AF309" s="59">
        <v>8.8840000000000003</v>
      </c>
      <c r="AG309" s="59">
        <v>34.293999999999997</v>
      </c>
      <c r="AH309" s="59">
        <v>8.1370000000000005</v>
      </c>
      <c r="AI309" s="59">
        <v>32.554000000000002</v>
      </c>
      <c r="AJ309" s="59">
        <v>35.094000000000001</v>
      </c>
      <c r="AK309" s="59">
        <v>12.686</v>
      </c>
      <c r="AL309" s="59">
        <v>13.38</v>
      </c>
      <c r="AM309" s="60">
        <v>25.765999999999998</v>
      </c>
    </row>
    <row r="310" spans="16:39" x14ac:dyDescent="0.25">
      <c r="P310" s="58">
        <v>0.307</v>
      </c>
      <c r="Q310" s="59">
        <v>7.6695000000000002</v>
      </c>
      <c r="R310" s="59">
        <v>20.582999999999998</v>
      </c>
      <c r="S310" s="59">
        <v>1.8859999999999999</v>
      </c>
      <c r="T310" s="59">
        <v>59.860999999999997</v>
      </c>
      <c r="U310" s="59">
        <v>2.1789999999999998</v>
      </c>
      <c r="V310" s="59">
        <v>14.053000000000001</v>
      </c>
      <c r="W310" s="59">
        <v>17.710999999999999</v>
      </c>
      <c r="X310" s="59">
        <v>15.439</v>
      </c>
      <c r="Y310" s="59">
        <v>14.746</v>
      </c>
      <c r="Z310" s="59">
        <v>27.312999999999999</v>
      </c>
      <c r="AA310" s="59">
        <v>2.9510000000000001</v>
      </c>
      <c r="AB310" s="59">
        <v>26.52</v>
      </c>
      <c r="AC310" s="59">
        <v>17.018000000000001</v>
      </c>
      <c r="AD310" s="59">
        <v>8.3800000000000008</v>
      </c>
      <c r="AE310" s="59">
        <v>58.968000000000004</v>
      </c>
      <c r="AF310" s="59">
        <v>8.8729999999999993</v>
      </c>
      <c r="AG310" s="59">
        <v>34.243000000000002</v>
      </c>
      <c r="AH310" s="59">
        <v>8.1265000000000001</v>
      </c>
      <c r="AI310" s="59">
        <v>32.512999999999998</v>
      </c>
      <c r="AJ310" s="59">
        <v>35.042999999999999</v>
      </c>
      <c r="AK310" s="59">
        <v>12.667</v>
      </c>
      <c r="AL310" s="59">
        <v>13.36</v>
      </c>
      <c r="AM310" s="60">
        <v>25.727</v>
      </c>
    </row>
    <row r="311" spans="16:39" x14ac:dyDescent="0.25">
      <c r="P311" s="58">
        <v>0.308</v>
      </c>
      <c r="Q311" s="59">
        <v>7.6580000000000004</v>
      </c>
      <c r="R311" s="59">
        <v>20.552</v>
      </c>
      <c r="S311" s="59">
        <v>1.8839999999999999</v>
      </c>
      <c r="T311" s="59">
        <v>59.783999999999999</v>
      </c>
      <c r="U311" s="59">
        <v>2.1760000000000002</v>
      </c>
      <c r="V311" s="59">
        <v>14.032</v>
      </c>
      <c r="W311" s="59">
        <v>17.684000000000001</v>
      </c>
      <c r="X311" s="59">
        <v>15.416</v>
      </c>
      <c r="Y311" s="59">
        <v>14.724</v>
      </c>
      <c r="Z311" s="59">
        <v>27.271999999999998</v>
      </c>
      <c r="AA311" s="59">
        <v>2.944</v>
      </c>
      <c r="AB311" s="59">
        <v>26.48</v>
      </c>
      <c r="AC311" s="59">
        <v>16.992000000000001</v>
      </c>
      <c r="AD311" s="59">
        <v>8.3699999999999992</v>
      </c>
      <c r="AE311" s="59">
        <v>58.892000000000003</v>
      </c>
      <c r="AF311" s="59">
        <v>8.8620000000000001</v>
      </c>
      <c r="AG311" s="59">
        <v>34.192</v>
      </c>
      <c r="AH311" s="59">
        <v>8.1159999999999997</v>
      </c>
      <c r="AI311" s="59">
        <v>32.472000000000001</v>
      </c>
      <c r="AJ311" s="59">
        <v>34.991999999999997</v>
      </c>
      <c r="AK311" s="59">
        <v>12.648</v>
      </c>
      <c r="AL311" s="59">
        <v>13.34</v>
      </c>
      <c r="AM311" s="60">
        <v>25.687999999999999</v>
      </c>
    </row>
    <row r="312" spans="16:39" x14ac:dyDescent="0.25">
      <c r="P312" s="58">
        <v>0.309</v>
      </c>
      <c r="Q312" s="59">
        <v>7.6464999999999996</v>
      </c>
      <c r="R312" s="59">
        <v>20.521000000000001</v>
      </c>
      <c r="S312" s="59">
        <v>1.8819999999999999</v>
      </c>
      <c r="T312" s="59">
        <v>59.707000000000001</v>
      </c>
      <c r="U312" s="59">
        <v>2.173</v>
      </c>
      <c r="V312" s="59">
        <v>14.010999999999999</v>
      </c>
      <c r="W312" s="59">
        <v>17.657</v>
      </c>
      <c r="X312" s="59">
        <v>15.393000000000001</v>
      </c>
      <c r="Y312" s="59">
        <v>14.702</v>
      </c>
      <c r="Z312" s="59">
        <v>27.231000000000002</v>
      </c>
      <c r="AA312" s="59">
        <v>2.9369999999999998</v>
      </c>
      <c r="AB312" s="59">
        <v>26.44</v>
      </c>
      <c r="AC312" s="59">
        <v>16.966000000000001</v>
      </c>
      <c r="AD312" s="59">
        <v>8.36</v>
      </c>
      <c r="AE312" s="59">
        <v>58.816000000000003</v>
      </c>
      <c r="AF312" s="59">
        <v>8.8510000000000009</v>
      </c>
      <c r="AG312" s="59">
        <v>34.140999999999998</v>
      </c>
      <c r="AH312" s="59">
        <v>8.1054999999999993</v>
      </c>
      <c r="AI312" s="59">
        <v>32.430999999999997</v>
      </c>
      <c r="AJ312" s="59">
        <v>34.941000000000003</v>
      </c>
      <c r="AK312" s="59">
        <v>12.629</v>
      </c>
      <c r="AL312" s="59">
        <v>13.32</v>
      </c>
      <c r="AM312" s="60">
        <v>25.649000000000001</v>
      </c>
    </row>
    <row r="313" spans="16:39" x14ac:dyDescent="0.25">
      <c r="P313" s="58">
        <v>0.31</v>
      </c>
      <c r="Q313" s="59">
        <v>7.6349999999999998</v>
      </c>
      <c r="R313" s="59">
        <v>20.49</v>
      </c>
      <c r="S313" s="59">
        <v>1.88</v>
      </c>
      <c r="T313" s="59">
        <v>59.63</v>
      </c>
      <c r="U313" s="59">
        <v>2.17</v>
      </c>
      <c r="V313" s="59">
        <v>13.99</v>
      </c>
      <c r="W313" s="59">
        <v>17.63</v>
      </c>
      <c r="X313" s="59">
        <v>15.37</v>
      </c>
      <c r="Y313" s="59">
        <v>14.68</v>
      </c>
      <c r="Z313" s="59">
        <v>27.19</v>
      </c>
      <c r="AA313" s="59">
        <v>2.93</v>
      </c>
      <c r="AB313" s="59">
        <v>26.4</v>
      </c>
      <c r="AC313" s="59">
        <v>16.940000000000001</v>
      </c>
      <c r="AD313" s="59">
        <v>8.35</v>
      </c>
      <c r="AE313" s="59">
        <v>58.74</v>
      </c>
      <c r="AF313" s="59">
        <v>8.84</v>
      </c>
      <c r="AG313" s="59">
        <v>34.090000000000003</v>
      </c>
      <c r="AH313" s="59">
        <v>8.0950000000000006</v>
      </c>
      <c r="AI313" s="59">
        <v>32.39</v>
      </c>
      <c r="AJ313" s="59">
        <v>34.89</v>
      </c>
      <c r="AK313" s="59">
        <v>12.61</v>
      </c>
      <c r="AL313" s="59">
        <v>13.3</v>
      </c>
      <c r="AM313" s="60">
        <v>25.61</v>
      </c>
    </row>
    <row r="314" spans="16:39" x14ac:dyDescent="0.25">
      <c r="P314" s="58">
        <v>0.311</v>
      </c>
      <c r="Q314" s="59">
        <v>7.6234999999999999</v>
      </c>
      <c r="R314" s="59">
        <v>20.459</v>
      </c>
      <c r="S314" s="59">
        <v>1.8779999999999999</v>
      </c>
      <c r="T314" s="59">
        <v>59.552999999999997</v>
      </c>
      <c r="U314" s="59">
        <v>2.1669999999999998</v>
      </c>
      <c r="V314" s="59">
        <v>13.968999999999999</v>
      </c>
      <c r="W314" s="59">
        <v>17.603000000000002</v>
      </c>
      <c r="X314" s="59">
        <v>15.347</v>
      </c>
      <c r="Y314" s="59">
        <v>14.657999999999999</v>
      </c>
      <c r="Z314" s="59">
        <v>27.149000000000001</v>
      </c>
      <c r="AA314" s="59">
        <v>2.923</v>
      </c>
      <c r="AB314" s="59">
        <v>26.36</v>
      </c>
      <c r="AC314" s="59">
        <v>16.914000000000001</v>
      </c>
      <c r="AD314" s="59">
        <v>8.34</v>
      </c>
      <c r="AE314" s="59">
        <v>58.664000000000001</v>
      </c>
      <c r="AF314" s="59">
        <v>8.8290000000000006</v>
      </c>
      <c r="AG314" s="59">
        <v>34.039000000000001</v>
      </c>
      <c r="AH314" s="59">
        <v>8.0845000000000002</v>
      </c>
      <c r="AI314" s="59">
        <v>32.348999999999997</v>
      </c>
      <c r="AJ314" s="59">
        <v>34.838999999999999</v>
      </c>
      <c r="AK314" s="59">
        <v>12.590999999999999</v>
      </c>
      <c r="AL314" s="59">
        <v>13.28</v>
      </c>
      <c r="AM314" s="60">
        <v>25.571000000000002</v>
      </c>
    </row>
    <row r="315" spans="16:39" x14ac:dyDescent="0.25">
      <c r="P315" s="58">
        <v>0.312</v>
      </c>
      <c r="Q315" s="59">
        <v>7.6120000000000001</v>
      </c>
      <c r="R315" s="59">
        <v>20.428000000000001</v>
      </c>
      <c r="S315" s="59">
        <v>1.8759999999999999</v>
      </c>
      <c r="T315" s="59">
        <v>59.475999999999999</v>
      </c>
      <c r="U315" s="59">
        <v>2.1640000000000001</v>
      </c>
      <c r="V315" s="59">
        <v>13.948</v>
      </c>
      <c r="W315" s="59">
        <v>17.576000000000001</v>
      </c>
      <c r="X315" s="59">
        <v>15.324</v>
      </c>
      <c r="Y315" s="59">
        <v>14.635999999999999</v>
      </c>
      <c r="Z315" s="59">
        <v>27.108000000000001</v>
      </c>
      <c r="AA315" s="59">
        <v>2.9159999999999999</v>
      </c>
      <c r="AB315" s="59">
        <v>26.32</v>
      </c>
      <c r="AC315" s="59">
        <v>16.888000000000002</v>
      </c>
      <c r="AD315" s="59">
        <v>8.33</v>
      </c>
      <c r="AE315" s="59">
        <v>58.588000000000001</v>
      </c>
      <c r="AF315" s="59">
        <v>8.8179999999999996</v>
      </c>
      <c r="AG315" s="59">
        <v>33.988</v>
      </c>
      <c r="AH315" s="59">
        <v>8.0739999999999998</v>
      </c>
      <c r="AI315" s="59">
        <v>32.308</v>
      </c>
      <c r="AJ315" s="59">
        <v>34.787999999999997</v>
      </c>
      <c r="AK315" s="59">
        <v>12.571999999999999</v>
      </c>
      <c r="AL315" s="59">
        <v>13.26</v>
      </c>
      <c r="AM315" s="60">
        <v>25.532</v>
      </c>
    </row>
    <row r="316" spans="16:39" x14ac:dyDescent="0.25">
      <c r="P316" s="58">
        <v>0.313</v>
      </c>
      <c r="Q316" s="59">
        <v>7.6005000000000003</v>
      </c>
      <c r="R316" s="59">
        <v>20.396999999999998</v>
      </c>
      <c r="S316" s="59">
        <v>1.8740000000000001</v>
      </c>
      <c r="T316" s="59">
        <v>59.399000000000001</v>
      </c>
      <c r="U316" s="59">
        <v>2.161</v>
      </c>
      <c r="V316" s="59">
        <v>13.927</v>
      </c>
      <c r="W316" s="59">
        <v>17.548999999999999</v>
      </c>
      <c r="X316" s="59">
        <v>15.301</v>
      </c>
      <c r="Y316" s="59">
        <v>14.614000000000001</v>
      </c>
      <c r="Z316" s="59">
        <v>27.067</v>
      </c>
      <c r="AA316" s="59">
        <v>2.9089999999999998</v>
      </c>
      <c r="AB316" s="59">
        <v>26.28</v>
      </c>
      <c r="AC316" s="59">
        <v>16.861999999999998</v>
      </c>
      <c r="AD316" s="59">
        <v>8.32</v>
      </c>
      <c r="AE316" s="59">
        <v>58.512</v>
      </c>
      <c r="AF316" s="59">
        <v>8.8070000000000004</v>
      </c>
      <c r="AG316" s="59">
        <v>33.936999999999998</v>
      </c>
      <c r="AH316" s="59">
        <v>8.0634999999999994</v>
      </c>
      <c r="AI316" s="59">
        <v>32.267000000000003</v>
      </c>
      <c r="AJ316" s="59">
        <v>34.737000000000002</v>
      </c>
      <c r="AK316" s="59">
        <v>12.553000000000001</v>
      </c>
      <c r="AL316" s="59">
        <v>13.24</v>
      </c>
      <c r="AM316" s="60">
        <v>25.492999999999999</v>
      </c>
    </row>
    <row r="317" spans="16:39" x14ac:dyDescent="0.25">
      <c r="P317" s="58">
        <v>0.314</v>
      </c>
      <c r="Q317" s="59">
        <v>7.5890000000000004</v>
      </c>
      <c r="R317" s="59">
        <v>20.366</v>
      </c>
      <c r="S317" s="59">
        <v>1.8720000000000001</v>
      </c>
      <c r="T317" s="59">
        <v>59.322000000000003</v>
      </c>
      <c r="U317" s="59">
        <v>2.1579999999999999</v>
      </c>
      <c r="V317" s="59">
        <v>13.906000000000001</v>
      </c>
      <c r="W317" s="59">
        <v>17.521999999999998</v>
      </c>
      <c r="X317" s="59">
        <v>15.278</v>
      </c>
      <c r="Y317" s="59">
        <v>14.592000000000001</v>
      </c>
      <c r="Z317" s="59">
        <v>27.026</v>
      </c>
      <c r="AA317" s="59">
        <v>2.9020000000000001</v>
      </c>
      <c r="AB317" s="59">
        <v>26.24</v>
      </c>
      <c r="AC317" s="59">
        <v>16.835999999999999</v>
      </c>
      <c r="AD317" s="59">
        <v>8.31</v>
      </c>
      <c r="AE317" s="59">
        <v>58.436</v>
      </c>
      <c r="AF317" s="59">
        <v>8.7959999999999994</v>
      </c>
      <c r="AG317" s="59">
        <v>33.886000000000003</v>
      </c>
      <c r="AH317" s="59">
        <v>8.0530000000000008</v>
      </c>
      <c r="AI317" s="59">
        <v>32.225999999999999</v>
      </c>
      <c r="AJ317" s="59">
        <v>34.686</v>
      </c>
      <c r="AK317" s="59">
        <v>12.534000000000001</v>
      </c>
      <c r="AL317" s="59">
        <v>13.22</v>
      </c>
      <c r="AM317" s="60">
        <v>25.454000000000001</v>
      </c>
    </row>
    <row r="318" spans="16:39" x14ac:dyDescent="0.25">
      <c r="P318" s="58">
        <v>0.315</v>
      </c>
      <c r="Q318" s="59">
        <v>7.5774999999999997</v>
      </c>
      <c r="R318" s="59">
        <v>20.335000000000001</v>
      </c>
      <c r="S318" s="59">
        <v>1.87</v>
      </c>
      <c r="T318" s="59">
        <v>59.244999999999997</v>
      </c>
      <c r="U318" s="59">
        <v>2.1549999999999998</v>
      </c>
      <c r="V318" s="59">
        <v>13.885</v>
      </c>
      <c r="W318" s="59">
        <v>17.495000000000001</v>
      </c>
      <c r="X318" s="59">
        <v>15.255000000000001</v>
      </c>
      <c r="Y318" s="59">
        <v>14.57</v>
      </c>
      <c r="Z318" s="59">
        <v>26.984999999999999</v>
      </c>
      <c r="AA318" s="59">
        <v>2.895</v>
      </c>
      <c r="AB318" s="59">
        <v>26.2</v>
      </c>
      <c r="AC318" s="59">
        <v>16.809999999999999</v>
      </c>
      <c r="AD318" s="59">
        <v>8.3000000000000007</v>
      </c>
      <c r="AE318" s="59">
        <v>58.36</v>
      </c>
      <c r="AF318" s="59">
        <v>8.7850000000000001</v>
      </c>
      <c r="AG318" s="59">
        <v>33.835000000000001</v>
      </c>
      <c r="AH318" s="59">
        <v>8.0425000000000004</v>
      </c>
      <c r="AI318" s="59">
        <v>32.185000000000002</v>
      </c>
      <c r="AJ318" s="59">
        <v>34.634999999999998</v>
      </c>
      <c r="AK318" s="59">
        <v>12.515000000000001</v>
      </c>
      <c r="AL318" s="59">
        <v>13.2</v>
      </c>
      <c r="AM318" s="60">
        <v>25.414999999999999</v>
      </c>
    </row>
    <row r="319" spans="16:39" x14ac:dyDescent="0.25">
      <c r="P319" s="58">
        <v>0.316</v>
      </c>
      <c r="Q319" s="59">
        <v>7.5659999999999998</v>
      </c>
      <c r="R319" s="59">
        <v>20.303999999999998</v>
      </c>
      <c r="S319" s="59">
        <v>1.8680000000000001</v>
      </c>
      <c r="T319" s="59">
        <v>59.167999999999999</v>
      </c>
      <c r="U319" s="59">
        <v>2.1520000000000001</v>
      </c>
      <c r="V319" s="59">
        <v>13.864000000000001</v>
      </c>
      <c r="W319" s="59">
        <v>17.468</v>
      </c>
      <c r="X319" s="59">
        <v>15.231999999999999</v>
      </c>
      <c r="Y319" s="59">
        <v>14.548</v>
      </c>
      <c r="Z319" s="59">
        <v>26.943999999999999</v>
      </c>
      <c r="AA319" s="59">
        <v>2.8879999999999999</v>
      </c>
      <c r="AB319" s="59">
        <v>26.16</v>
      </c>
      <c r="AC319" s="59">
        <v>16.783999999999999</v>
      </c>
      <c r="AD319" s="59">
        <v>8.2899999999999991</v>
      </c>
      <c r="AE319" s="59">
        <v>58.283999999999999</v>
      </c>
      <c r="AF319" s="59">
        <v>8.7739999999999991</v>
      </c>
      <c r="AG319" s="59">
        <v>33.783999999999999</v>
      </c>
      <c r="AH319" s="59">
        <v>8.032</v>
      </c>
      <c r="AI319" s="59">
        <v>32.143999999999998</v>
      </c>
      <c r="AJ319" s="59">
        <v>34.584000000000003</v>
      </c>
      <c r="AK319" s="59">
        <v>12.496</v>
      </c>
      <c r="AL319" s="59">
        <v>13.18</v>
      </c>
      <c r="AM319" s="60">
        <v>25.376000000000001</v>
      </c>
    </row>
    <row r="320" spans="16:39" x14ac:dyDescent="0.25">
      <c r="P320" s="58">
        <v>0.317</v>
      </c>
      <c r="Q320" s="59">
        <v>7.5545</v>
      </c>
      <c r="R320" s="59">
        <v>20.273</v>
      </c>
      <c r="S320" s="59">
        <v>1.8660000000000001</v>
      </c>
      <c r="T320" s="59">
        <v>59.091000000000001</v>
      </c>
      <c r="U320" s="59">
        <v>2.149</v>
      </c>
      <c r="V320" s="59">
        <v>13.843</v>
      </c>
      <c r="W320" s="59">
        <v>17.440999999999999</v>
      </c>
      <c r="X320" s="59">
        <v>15.209</v>
      </c>
      <c r="Y320" s="59">
        <v>14.526</v>
      </c>
      <c r="Z320" s="59">
        <v>26.902999999999999</v>
      </c>
      <c r="AA320" s="59">
        <v>2.8809999999999998</v>
      </c>
      <c r="AB320" s="59">
        <v>26.12</v>
      </c>
      <c r="AC320" s="59">
        <v>16.757999999999999</v>
      </c>
      <c r="AD320" s="59">
        <v>8.2799999999999994</v>
      </c>
      <c r="AE320" s="59">
        <v>58.207999999999998</v>
      </c>
      <c r="AF320" s="59">
        <v>8.7629999999999999</v>
      </c>
      <c r="AG320" s="59">
        <v>33.732999999999997</v>
      </c>
      <c r="AH320" s="59">
        <v>8.0214999999999996</v>
      </c>
      <c r="AI320" s="59">
        <v>32.103000000000002</v>
      </c>
      <c r="AJ320" s="59">
        <v>34.533000000000001</v>
      </c>
      <c r="AK320" s="59">
        <v>12.477</v>
      </c>
      <c r="AL320" s="59">
        <v>13.16</v>
      </c>
      <c r="AM320" s="60">
        <v>25.337</v>
      </c>
    </row>
    <row r="321" spans="16:39" x14ac:dyDescent="0.25">
      <c r="P321" s="58">
        <v>0.318</v>
      </c>
      <c r="Q321" s="59">
        <v>7.5430000000000001</v>
      </c>
      <c r="R321" s="59">
        <v>20.242000000000001</v>
      </c>
      <c r="S321" s="59">
        <v>1.8640000000000001</v>
      </c>
      <c r="T321" s="59">
        <v>59.014000000000003</v>
      </c>
      <c r="U321" s="59">
        <v>2.1459999999999999</v>
      </c>
      <c r="V321" s="59">
        <v>13.821999999999999</v>
      </c>
      <c r="W321" s="59">
        <v>17.414000000000001</v>
      </c>
      <c r="X321" s="59">
        <v>15.186</v>
      </c>
      <c r="Y321" s="59">
        <v>14.504</v>
      </c>
      <c r="Z321" s="59">
        <v>26.861999999999998</v>
      </c>
      <c r="AA321" s="59">
        <v>2.8740000000000001</v>
      </c>
      <c r="AB321" s="59">
        <v>26.08</v>
      </c>
      <c r="AC321" s="59">
        <v>16.731999999999999</v>
      </c>
      <c r="AD321" s="59">
        <v>8.27</v>
      </c>
      <c r="AE321" s="59">
        <v>58.131999999999998</v>
      </c>
      <c r="AF321" s="59">
        <v>8.7520000000000007</v>
      </c>
      <c r="AG321" s="59">
        <v>33.682000000000002</v>
      </c>
      <c r="AH321" s="59">
        <v>8.0109999999999992</v>
      </c>
      <c r="AI321" s="59">
        <v>32.061999999999998</v>
      </c>
      <c r="AJ321" s="59">
        <v>34.481999999999999</v>
      </c>
      <c r="AK321" s="59">
        <v>12.458</v>
      </c>
      <c r="AL321" s="59">
        <v>13.14</v>
      </c>
      <c r="AM321" s="60">
        <v>25.297999999999998</v>
      </c>
    </row>
    <row r="322" spans="16:39" x14ac:dyDescent="0.25">
      <c r="P322" s="58">
        <v>0.31900000000000001</v>
      </c>
      <c r="Q322" s="59">
        <v>7.5315000000000003</v>
      </c>
      <c r="R322" s="59">
        <v>20.210999999999999</v>
      </c>
      <c r="S322" s="59">
        <v>1.8620000000000001</v>
      </c>
      <c r="T322" s="59">
        <v>58.936999999999998</v>
      </c>
      <c r="U322" s="59">
        <v>2.1429999999999998</v>
      </c>
      <c r="V322" s="59">
        <v>13.801</v>
      </c>
      <c r="W322" s="59">
        <v>17.387</v>
      </c>
      <c r="X322" s="59">
        <v>15.163</v>
      </c>
      <c r="Y322" s="59">
        <v>14.481999999999999</v>
      </c>
      <c r="Z322" s="59">
        <v>26.821000000000002</v>
      </c>
      <c r="AA322" s="59">
        <v>2.867</v>
      </c>
      <c r="AB322" s="59">
        <v>26.04</v>
      </c>
      <c r="AC322" s="59">
        <v>16.706</v>
      </c>
      <c r="AD322" s="59">
        <v>8.26</v>
      </c>
      <c r="AE322" s="59">
        <v>58.055999999999997</v>
      </c>
      <c r="AF322" s="59">
        <v>8.7409999999999997</v>
      </c>
      <c r="AG322" s="59">
        <v>33.631</v>
      </c>
      <c r="AH322" s="59">
        <v>8.0005000000000006</v>
      </c>
      <c r="AI322" s="59">
        <v>32.021000000000001</v>
      </c>
      <c r="AJ322" s="59">
        <v>34.430999999999997</v>
      </c>
      <c r="AK322" s="59">
        <v>12.439</v>
      </c>
      <c r="AL322" s="59">
        <v>13.12</v>
      </c>
      <c r="AM322" s="60">
        <v>25.259</v>
      </c>
    </row>
    <row r="323" spans="16:39" x14ac:dyDescent="0.25">
      <c r="P323" s="58">
        <v>0.32</v>
      </c>
      <c r="Q323" s="59">
        <v>7.52</v>
      </c>
      <c r="R323" s="59">
        <v>20.18</v>
      </c>
      <c r="S323" s="59">
        <v>1.86</v>
      </c>
      <c r="T323" s="59">
        <v>58.86</v>
      </c>
      <c r="U323" s="59">
        <v>2.14</v>
      </c>
      <c r="V323" s="59">
        <v>13.78</v>
      </c>
      <c r="W323" s="59">
        <v>17.36</v>
      </c>
      <c r="X323" s="59">
        <v>15.14</v>
      </c>
      <c r="Y323" s="59">
        <v>14.46</v>
      </c>
      <c r="Z323" s="59">
        <v>26.78</v>
      </c>
      <c r="AA323" s="59">
        <v>2.86</v>
      </c>
      <c r="AB323" s="59">
        <v>26</v>
      </c>
      <c r="AC323" s="59">
        <v>16.68</v>
      </c>
      <c r="AD323" s="59">
        <v>8.25</v>
      </c>
      <c r="AE323" s="59">
        <v>57.98</v>
      </c>
      <c r="AF323" s="59">
        <v>8.73</v>
      </c>
      <c r="AG323" s="59">
        <v>33.58</v>
      </c>
      <c r="AH323" s="59">
        <v>7.99</v>
      </c>
      <c r="AI323" s="59">
        <v>31.98</v>
      </c>
      <c r="AJ323" s="59">
        <v>34.380000000000003</v>
      </c>
      <c r="AK323" s="59">
        <v>12.42</v>
      </c>
      <c r="AL323" s="59">
        <v>13.1</v>
      </c>
      <c r="AM323" s="60">
        <v>25.22</v>
      </c>
    </row>
    <row r="324" spans="16:39" x14ac:dyDescent="0.25">
      <c r="P324" s="58">
        <v>0.32100000000000001</v>
      </c>
      <c r="Q324" s="59">
        <v>7.5084999999999997</v>
      </c>
      <c r="R324" s="59">
        <v>20.149000000000001</v>
      </c>
      <c r="S324" s="59">
        <v>1.8580000000000001</v>
      </c>
      <c r="T324" s="59">
        <v>58.783000000000001</v>
      </c>
      <c r="U324" s="59">
        <v>2.137</v>
      </c>
      <c r="V324" s="59">
        <v>13.759</v>
      </c>
      <c r="W324" s="59">
        <v>17.332999999999998</v>
      </c>
      <c r="X324" s="59">
        <v>15.117000000000001</v>
      </c>
      <c r="Y324" s="59">
        <v>14.438000000000001</v>
      </c>
      <c r="Z324" s="59">
        <v>26.739000000000001</v>
      </c>
      <c r="AA324" s="59">
        <v>2.8530000000000002</v>
      </c>
      <c r="AB324" s="59">
        <v>25.96</v>
      </c>
      <c r="AC324" s="59">
        <v>16.654</v>
      </c>
      <c r="AD324" s="59">
        <v>8.24</v>
      </c>
      <c r="AE324" s="59">
        <v>57.904000000000003</v>
      </c>
      <c r="AF324" s="59">
        <v>8.7189999999999994</v>
      </c>
      <c r="AG324" s="59">
        <v>33.529000000000003</v>
      </c>
      <c r="AH324" s="59">
        <v>7.9794999999999998</v>
      </c>
      <c r="AI324" s="59">
        <v>31.939</v>
      </c>
      <c r="AJ324" s="59">
        <v>34.329000000000001</v>
      </c>
      <c r="AK324" s="59">
        <v>12.401</v>
      </c>
      <c r="AL324" s="59">
        <v>13.08</v>
      </c>
      <c r="AM324" s="60">
        <v>25.181000000000001</v>
      </c>
    </row>
    <row r="325" spans="16:39" x14ac:dyDescent="0.25">
      <c r="P325" s="58">
        <v>0.32200000000000001</v>
      </c>
      <c r="Q325" s="59">
        <v>7.4969999999999999</v>
      </c>
      <c r="R325" s="59">
        <v>20.117999999999999</v>
      </c>
      <c r="S325" s="59">
        <v>1.8560000000000001</v>
      </c>
      <c r="T325" s="59">
        <v>58.706000000000003</v>
      </c>
      <c r="U325" s="59">
        <v>2.1339999999999999</v>
      </c>
      <c r="V325" s="59">
        <v>13.738</v>
      </c>
      <c r="W325" s="59">
        <v>17.306000000000001</v>
      </c>
      <c r="X325" s="59">
        <v>15.093999999999999</v>
      </c>
      <c r="Y325" s="59">
        <v>14.416</v>
      </c>
      <c r="Z325" s="59">
        <v>26.698</v>
      </c>
      <c r="AA325" s="59">
        <v>2.8460000000000001</v>
      </c>
      <c r="AB325" s="59">
        <v>25.92</v>
      </c>
      <c r="AC325" s="59">
        <v>16.628</v>
      </c>
      <c r="AD325" s="59">
        <v>8.23</v>
      </c>
      <c r="AE325" s="59">
        <v>57.828000000000003</v>
      </c>
      <c r="AF325" s="59">
        <v>8.7080000000000002</v>
      </c>
      <c r="AG325" s="59">
        <v>33.478000000000002</v>
      </c>
      <c r="AH325" s="59">
        <v>7.9690000000000003</v>
      </c>
      <c r="AI325" s="59">
        <v>31.898</v>
      </c>
      <c r="AJ325" s="59">
        <v>34.277999999999999</v>
      </c>
      <c r="AK325" s="59">
        <v>12.382</v>
      </c>
      <c r="AL325" s="59">
        <v>13.06</v>
      </c>
      <c r="AM325" s="60">
        <v>25.141999999999999</v>
      </c>
    </row>
    <row r="326" spans="16:39" x14ac:dyDescent="0.25">
      <c r="P326" s="58">
        <v>0.32300000000000001</v>
      </c>
      <c r="Q326" s="59">
        <v>7.4855</v>
      </c>
      <c r="R326" s="59">
        <v>20.087</v>
      </c>
      <c r="S326" s="59">
        <v>1.8540000000000001</v>
      </c>
      <c r="T326" s="59">
        <v>58.628999999999998</v>
      </c>
      <c r="U326" s="59">
        <v>2.1309999999999998</v>
      </c>
      <c r="V326" s="59">
        <v>13.717000000000001</v>
      </c>
      <c r="W326" s="59">
        <v>17.279</v>
      </c>
      <c r="X326" s="59">
        <v>15.071</v>
      </c>
      <c r="Y326" s="59">
        <v>14.394</v>
      </c>
      <c r="Z326" s="59">
        <v>26.657</v>
      </c>
      <c r="AA326" s="59">
        <v>2.839</v>
      </c>
      <c r="AB326" s="59">
        <v>25.88</v>
      </c>
      <c r="AC326" s="59">
        <v>16.602</v>
      </c>
      <c r="AD326" s="59">
        <v>8.2200000000000006</v>
      </c>
      <c r="AE326" s="59">
        <v>57.752000000000002</v>
      </c>
      <c r="AF326" s="59">
        <v>8.6969999999999992</v>
      </c>
      <c r="AG326" s="59">
        <v>33.427</v>
      </c>
      <c r="AH326" s="59">
        <v>7.9584999999999999</v>
      </c>
      <c r="AI326" s="59">
        <v>31.856999999999999</v>
      </c>
      <c r="AJ326" s="59">
        <v>34.226999999999997</v>
      </c>
      <c r="AK326" s="59">
        <v>12.363</v>
      </c>
      <c r="AL326" s="59">
        <v>13.04</v>
      </c>
      <c r="AM326" s="60">
        <v>25.103000000000002</v>
      </c>
    </row>
    <row r="327" spans="16:39" x14ac:dyDescent="0.25">
      <c r="P327" s="58">
        <v>0.32400000000000001</v>
      </c>
      <c r="Q327" s="59">
        <v>7.4740000000000002</v>
      </c>
      <c r="R327" s="59">
        <v>20.056000000000001</v>
      </c>
      <c r="S327" s="59">
        <v>1.8520000000000001</v>
      </c>
      <c r="T327" s="59">
        <v>58.552</v>
      </c>
      <c r="U327" s="59">
        <v>2.1280000000000001</v>
      </c>
      <c r="V327" s="59">
        <v>13.696</v>
      </c>
      <c r="W327" s="59">
        <v>17.251999999999999</v>
      </c>
      <c r="X327" s="59">
        <v>15.048</v>
      </c>
      <c r="Y327" s="59">
        <v>14.372</v>
      </c>
      <c r="Z327" s="59">
        <v>26.616</v>
      </c>
      <c r="AA327" s="59">
        <v>2.8319999999999999</v>
      </c>
      <c r="AB327" s="59">
        <v>25.84</v>
      </c>
      <c r="AC327" s="59">
        <v>16.576000000000001</v>
      </c>
      <c r="AD327" s="59">
        <v>8.2100000000000009</v>
      </c>
      <c r="AE327" s="59">
        <v>57.676000000000002</v>
      </c>
      <c r="AF327" s="59">
        <v>8.6859999999999999</v>
      </c>
      <c r="AG327" s="59">
        <v>33.375999999999998</v>
      </c>
      <c r="AH327" s="59">
        <v>7.9480000000000004</v>
      </c>
      <c r="AI327" s="59">
        <v>31.815999999999999</v>
      </c>
      <c r="AJ327" s="59">
        <v>34.176000000000002</v>
      </c>
      <c r="AK327" s="59">
        <v>12.343999999999999</v>
      </c>
      <c r="AL327" s="59">
        <v>13.02</v>
      </c>
      <c r="AM327" s="60">
        <v>25.064</v>
      </c>
    </row>
    <row r="328" spans="16:39" x14ac:dyDescent="0.25">
      <c r="P328" s="58">
        <v>0.32500000000000001</v>
      </c>
      <c r="Q328" s="59">
        <v>7.4625000000000004</v>
      </c>
      <c r="R328" s="59">
        <v>20.024999999999999</v>
      </c>
      <c r="S328" s="59">
        <v>1.85</v>
      </c>
      <c r="T328" s="59">
        <v>58.475000000000001</v>
      </c>
      <c r="U328" s="59">
        <v>2.125</v>
      </c>
      <c r="V328" s="59">
        <v>13.675000000000001</v>
      </c>
      <c r="W328" s="59">
        <v>17.225000000000001</v>
      </c>
      <c r="X328" s="59">
        <v>15.025</v>
      </c>
      <c r="Y328" s="59">
        <v>14.35</v>
      </c>
      <c r="Z328" s="59">
        <v>26.574999999999999</v>
      </c>
      <c r="AA328" s="59">
        <v>2.8250000000000002</v>
      </c>
      <c r="AB328" s="59">
        <v>25.8</v>
      </c>
      <c r="AC328" s="59">
        <v>16.55</v>
      </c>
      <c r="AD328" s="59">
        <v>8.1999999999999993</v>
      </c>
      <c r="AE328" s="59">
        <v>57.6</v>
      </c>
      <c r="AF328" s="59">
        <v>8.6750000000000007</v>
      </c>
      <c r="AG328" s="59">
        <v>33.325000000000003</v>
      </c>
      <c r="AH328" s="59">
        <v>7.9375</v>
      </c>
      <c r="AI328" s="59">
        <v>31.774999999999999</v>
      </c>
      <c r="AJ328" s="59">
        <v>34.125</v>
      </c>
      <c r="AK328" s="59">
        <v>12.324999999999999</v>
      </c>
      <c r="AL328" s="59">
        <v>13</v>
      </c>
      <c r="AM328" s="60">
        <v>25.024999999999999</v>
      </c>
    </row>
    <row r="329" spans="16:39" x14ac:dyDescent="0.25">
      <c r="P329" s="58">
        <v>0.32600000000000001</v>
      </c>
      <c r="Q329" s="59">
        <v>7.4509999999999996</v>
      </c>
      <c r="R329" s="59">
        <v>19.994</v>
      </c>
      <c r="S329" s="59">
        <v>1.8480000000000001</v>
      </c>
      <c r="T329" s="59">
        <v>58.398000000000003</v>
      </c>
      <c r="U329" s="59">
        <v>2.1219999999999999</v>
      </c>
      <c r="V329" s="59">
        <v>13.654</v>
      </c>
      <c r="W329" s="59">
        <v>17.198</v>
      </c>
      <c r="X329" s="59">
        <v>15.002000000000001</v>
      </c>
      <c r="Y329" s="59">
        <v>14.327999999999999</v>
      </c>
      <c r="Z329" s="59">
        <v>26.533999999999999</v>
      </c>
      <c r="AA329" s="59">
        <v>2.8180000000000001</v>
      </c>
      <c r="AB329" s="59">
        <v>25.76</v>
      </c>
      <c r="AC329" s="59">
        <v>16.524000000000001</v>
      </c>
      <c r="AD329" s="59">
        <v>8.19</v>
      </c>
      <c r="AE329" s="59">
        <v>57.524000000000001</v>
      </c>
      <c r="AF329" s="59">
        <v>8.6639999999999997</v>
      </c>
      <c r="AG329" s="59">
        <v>33.274000000000001</v>
      </c>
      <c r="AH329" s="59">
        <v>7.9269999999999996</v>
      </c>
      <c r="AI329" s="59">
        <v>31.734000000000002</v>
      </c>
      <c r="AJ329" s="59">
        <v>34.073999999999998</v>
      </c>
      <c r="AK329" s="59">
        <v>12.305999999999999</v>
      </c>
      <c r="AL329" s="59">
        <v>12.98</v>
      </c>
      <c r="AM329" s="60">
        <v>24.986000000000001</v>
      </c>
    </row>
    <row r="330" spans="16:39" x14ac:dyDescent="0.25">
      <c r="P330" s="58">
        <v>0.32700000000000001</v>
      </c>
      <c r="Q330" s="59">
        <v>7.4394999999999998</v>
      </c>
      <c r="R330" s="59">
        <v>19.963000000000001</v>
      </c>
      <c r="S330" s="59">
        <v>1.8460000000000001</v>
      </c>
      <c r="T330" s="59">
        <v>58.320999999999998</v>
      </c>
      <c r="U330" s="59">
        <v>2.1190000000000002</v>
      </c>
      <c r="V330" s="59">
        <v>13.632999999999999</v>
      </c>
      <c r="W330" s="59">
        <v>17.170999999999999</v>
      </c>
      <c r="X330" s="59">
        <v>14.978999999999999</v>
      </c>
      <c r="Y330" s="59">
        <v>14.305999999999999</v>
      </c>
      <c r="Z330" s="59">
        <v>26.492999999999999</v>
      </c>
      <c r="AA330" s="59">
        <v>2.8109999999999999</v>
      </c>
      <c r="AB330" s="59">
        <v>25.72</v>
      </c>
      <c r="AC330" s="59">
        <v>16.498000000000001</v>
      </c>
      <c r="AD330" s="59">
        <v>8.18</v>
      </c>
      <c r="AE330" s="59">
        <v>57.448</v>
      </c>
      <c r="AF330" s="59">
        <v>8.6530000000000005</v>
      </c>
      <c r="AG330" s="59">
        <v>33.222999999999999</v>
      </c>
      <c r="AH330" s="59">
        <v>7.9165000000000001</v>
      </c>
      <c r="AI330" s="59">
        <v>31.693000000000001</v>
      </c>
      <c r="AJ330" s="59">
        <v>34.023000000000003</v>
      </c>
      <c r="AK330" s="59">
        <v>12.287000000000001</v>
      </c>
      <c r="AL330" s="59">
        <v>12.96</v>
      </c>
      <c r="AM330" s="60">
        <v>24.946999999999999</v>
      </c>
    </row>
    <row r="331" spans="16:39" x14ac:dyDescent="0.25">
      <c r="P331" s="58">
        <v>0.32800000000000001</v>
      </c>
      <c r="Q331" s="59">
        <v>7.4279999999999999</v>
      </c>
      <c r="R331" s="59">
        <v>19.931999999999999</v>
      </c>
      <c r="S331" s="59">
        <v>1.8440000000000001</v>
      </c>
      <c r="T331" s="59">
        <v>58.244</v>
      </c>
      <c r="U331" s="59">
        <v>2.1160000000000001</v>
      </c>
      <c r="V331" s="59">
        <v>13.612</v>
      </c>
      <c r="W331" s="59">
        <v>17.143999999999998</v>
      </c>
      <c r="X331" s="59">
        <v>14.956</v>
      </c>
      <c r="Y331" s="59">
        <v>14.284000000000001</v>
      </c>
      <c r="Z331" s="59">
        <v>26.452000000000002</v>
      </c>
      <c r="AA331" s="59">
        <v>2.8039999999999998</v>
      </c>
      <c r="AB331" s="59">
        <v>25.68</v>
      </c>
      <c r="AC331" s="59">
        <v>16.472000000000001</v>
      </c>
      <c r="AD331" s="59">
        <v>8.17</v>
      </c>
      <c r="AE331" s="59">
        <v>57.372</v>
      </c>
      <c r="AF331" s="59">
        <v>8.6419999999999995</v>
      </c>
      <c r="AG331" s="59">
        <v>33.171999999999997</v>
      </c>
      <c r="AH331" s="59">
        <v>7.9059999999999997</v>
      </c>
      <c r="AI331" s="59">
        <v>31.652000000000001</v>
      </c>
      <c r="AJ331" s="59">
        <v>33.972000000000001</v>
      </c>
      <c r="AK331" s="59">
        <v>12.268000000000001</v>
      </c>
      <c r="AL331" s="59">
        <v>12.94</v>
      </c>
      <c r="AM331" s="60">
        <v>24.908000000000001</v>
      </c>
    </row>
    <row r="332" spans="16:39" x14ac:dyDescent="0.25">
      <c r="P332" s="58">
        <v>0.32900000000000001</v>
      </c>
      <c r="Q332" s="59">
        <v>7.4165000000000001</v>
      </c>
      <c r="R332" s="59">
        <v>19.901</v>
      </c>
      <c r="S332" s="59">
        <v>1.8420000000000001</v>
      </c>
      <c r="T332" s="59">
        <v>58.167000000000002</v>
      </c>
      <c r="U332" s="59">
        <v>2.113</v>
      </c>
      <c r="V332" s="59">
        <v>13.590999999999999</v>
      </c>
      <c r="W332" s="59">
        <v>17.117000000000001</v>
      </c>
      <c r="X332" s="59">
        <v>14.933</v>
      </c>
      <c r="Y332" s="59">
        <v>14.262</v>
      </c>
      <c r="Z332" s="59">
        <v>26.411000000000001</v>
      </c>
      <c r="AA332" s="59">
        <v>2.7970000000000002</v>
      </c>
      <c r="AB332" s="59">
        <v>25.64</v>
      </c>
      <c r="AC332" s="59">
        <v>16.446000000000002</v>
      </c>
      <c r="AD332" s="59">
        <v>8.16</v>
      </c>
      <c r="AE332" s="59">
        <v>57.295999999999999</v>
      </c>
      <c r="AF332" s="59">
        <v>8.6310000000000002</v>
      </c>
      <c r="AG332" s="59">
        <v>33.121000000000002</v>
      </c>
      <c r="AH332" s="59">
        <v>7.8955000000000002</v>
      </c>
      <c r="AI332" s="59">
        <v>31.611000000000001</v>
      </c>
      <c r="AJ332" s="59">
        <v>33.920999999999999</v>
      </c>
      <c r="AK332" s="59">
        <v>12.249000000000001</v>
      </c>
      <c r="AL332" s="59">
        <v>12.92</v>
      </c>
      <c r="AM332" s="60">
        <v>24.869</v>
      </c>
    </row>
    <row r="333" spans="16:39" x14ac:dyDescent="0.25">
      <c r="P333" s="58">
        <v>0.33</v>
      </c>
      <c r="Q333" s="59">
        <v>7.4050000000000002</v>
      </c>
      <c r="R333" s="59">
        <v>19.87</v>
      </c>
      <c r="S333" s="59">
        <v>1.84</v>
      </c>
      <c r="T333" s="59">
        <v>58.09</v>
      </c>
      <c r="U333" s="59">
        <v>2.11</v>
      </c>
      <c r="V333" s="59">
        <v>13.57</v>
      </c>
      <c r="W333" s="59">
        <v>17.09</v>
      </c>
      <c r="X333" s="59">
        <v>14.91</v>
      </c>
      <c r="Y333" s="59">
        <v>14.24</v>
      </c>
      <c r="Z333" s="59">
        <v>26.37</v>
      </c>
      <c r="AA333" s="59">
        <v>2.79</v>
      </c>
      <c r="AB333" s="59">
        <v>25.6</v>
      </c>
      <c r="AC333" s="59">
        <v>16.420000000000002</v>
      </c>
      <c r="AD333" s="59">
        <v>8.15</v>
      </c>
      <c r="AE333" s="59">
        <v>57.22</v>
      </c>
      <c r="AF333" s="59">
        <v>8.6199999999999992</v>
      </c>
      <c r="AG333" s="59">
        <v>33.07</v>
      </c>
      <c r="AH333" s="59">
        <v>7.8849999999999998</v>
      </c>
      <c r="AI333" s="59">
        <v>31.57</v>
      </c>
      <c r="AJ333" s="59">
        <v>33.869999999999997</v>
      </c>
      <c r="AK333" s="59">
        <v>12.23</v>
      </c>
      <c r="AL333" s="59">
        <v>12.9</v>
      </c>
      <c r="AM333" s="60">
        <v>24.83</v>
      </c>
    </row>
    <row r="334" spans="16:39" x14ac:dyDescent="0.25">
      <c r="P334" s="58">
        <v>0.33100000000000002</v>
      </c>
      <c r="Q334" s="59">
        <v>7.3935000000000004</v>
      </c>
      <c r="R334" s="59">
        <v>19.838999999999999</v>
      </c>
      <c r="S334" s="59">
        <v>1.8380000000000001</v>
      </c>
      <c r="T334" s="59">
        <v>58.012999999999998</v>
      </c>
      <c r="U334" s="59">
        <v>2.1070000000000002</v>
      </c>
      <c r="V334" s="59">
        <v>13.548999999999999</v>
      </c>
      <c r="W334" s="59">
        <v>17.062999999999999</v>
      </c>
      <c r="X334" s="59">
        <v>14.887</v>
      </c>
      <c r="Y334" s="59">
        <v>14.218</v>
      </c>
      <c r="Z334" s="59">
        <v>26.329000000000001</v>
      </c>
      <c r="AA334" s="59">
        <v>2.7829999999999999</v>
      </c>
      <c r="AB334" s="59">
        <v>25.56</v>
      </c>
      <c r="AC334" s="59">
        <v>16.393999999999998</v>
      </c>
      <c r="AD334" s="59">
        <v>8.14</v>
      </c>
      <c r="AE334" s="59">
        <v>57.143999999999998</v>
      </c>
      <c r="AF334" s="59">
        <v>8.609</v>
      </c>
      <c r="AG334" s="59">
        <v>33.018999999999998</v>
      </c>
      <c r="AH334" s="59">
        <v>7.8745000000000003</v>
      </c>
      <c r="AI334" s="59">
        <v>31.529</v>
      </c>
      <c r="AJ334" s="59">
        <v>33.819000000000003</v>
      </c>
      <c r="AK334" s="59">
        <v>12.211</v>
      </c>
      <c r="AL334" s="59">
        <v>12.88</v>
      </c>
      <c r="AM334" s="60">
        <v>24.791</v>
      </c>
    </row>
    <row r="335" spans="16:39" x14ac:dyDescent="0.25">
      <c r="P335" s="58">
        <v>0.33200000000000002</v>
      </c>
      <c r="Q335" s="59">
        <v>7.3819999999999997</v>
      </c>
      <c r="R335" s="59">
        <v>19.808</v>
      </c>
      <c r="S335" s="59">
        <v>1.8360000000000001</v>
      </c>
      <c r="T335" s="59">
        <v>57.936</v>
      </c>
      <c r="U335" s="59">
        <v>2.1040000000000001</v>
      </c>
      <c r="V335" s="59">
        <v>13.528</v>
      </c>
      <c r="W335" s="59">
        <v>17.036000000000001</v>
      </c>
      <c r="X335" s="59">
        <v>14.864000000000001</v>
      </c>
      <c r="Y335" s="59">
        <v>14.196</v>
      </c>
      <c r="Z335" s="59">
        <v>26.288</v>
      </c>
      <c r="AA335" s="59">
        <v>2.7759999999999998</v>
      </c>
      <c r="AB335" s="59">
        <v>25.52</v>
      </c>
      <c r="AC335" s="59">
        <v>16.367999999999999</v>
      </c>
      <c r="AD335" s="59">
        <v>8.1300000000000008</v>
      </c>
      <c r="AE335" s="59">
        <v>57.067999999999998</v>
      </c>
      <c r="AF335" s="59">
        <v>8.5980000000000008</v>
      </c>
      <c r="AG335" s="59">
        <v>32.968000000000004</v>
      </c>
      <c r="AH335" s="59">
        <v>7.8639999999999999</v>
      </c>
      <c r="AI335" s="59">
        <v>31.488</v>
      </c>
      <c r="AJ335" s="59">
        <v>33.768000000000001</v>
      </c>
      <c r="AK335" s="59">
        <v>12.192</v>
      </c>
      <c r="AL335" s="59">
        <v>12.86</v>
      </c>
      <c r="AM335" s="60">
        <v>24.751999999999999</v>
      </c>
    </row>
    <row r="336" spans="16:39" x14ac:dyDescent="0.25">
      <c r="P336" s="58">
        <v>0.33300000000000002</v>
      </c>
      <c r="Q336" s="59">
        <v>7.3704999999999998</v>
      </c>
      <c r="R336" s="59">
        <v>19.777000000000001</v>
      </c>
      <c r="S336" s="59">
        <v>1.8340000000000001</v>
      </c>
      <c r="T336" s="59">
        <v>57.859000000000002</v>
      </c>
      <c r="U336" s="59">
        <v>2.101</v>
      </c>
      <c r="V336" s="59">
        <v>13.507</v>
      </c>
      <c r="W336" s="59">
        <v>17.009</v>
      </c>
      <c r="X336" s="59">
        <v>14.840999999999999</v>
      </c>
      <c r="Y336" s="59">
        <v>14.173999999999999</v>
      </c>
      <c r="Z336" s="59">
        <v>26.247</v>
      </c>
      <c r="AA336" s="59">
        <v>2.7690000000000001</v>
      </c>
      <c r="AB336" s="59">
        <v>25.48</v>
      </c>
      <c r="AC336" s="59">
        <v>16.341999999999999</v>
      </c>
      <c r="AD336" s="59">
        <v>8.1199999999999992</v>
      </c>
      <c r="AE336" s="59">
        <v>56.991999999999997</v>
      </c>
      <c r="AF336" s="59">
        <v>8.5869999999999997</v>
      </c>
      <c r="AG336" s="59">
        <v>32.917000000000002</v>
      </c>
      <c r="AH336" s="59">
        <v>7.8535000000000004</v>
      </c>
      <c r="AI336" s="59">
        <v>31.446999999999999</v>
      </c>
      <c r="AJ336" s="59">
        <v>33.716999999999999</v>
      </c>
      <c r="AK336" s="59">
        <v>12.173</v>
      </c>
      <c r="AL336" s="59">
        <v>12.84</v>
      </c>
      <c r="AM336" s="60">
        <v>24.713000000000001</v>
      </c>
    </row>
    <row r="337" spans="16:39" x14ac:dyDescent="0.25">
      <c r="P337" s="58">
        <v>0.33400000000000002</v>
      </c>
      <c r="Q337" s="59">
        <v>7.359</v>
      </c>
      <c r="R337" s="59">
        <v>19.745999999999999</v>
      </c>
      <c r="S337" s="59">
        <v>1.8320000000000001</v>
      </c>
      <c r="T337" s="59">
        <v>57.781999999999996</v>
      </c>
      <c r="U337" s="59">
        <v>2.0979999999999999</v>
      </c>
      <c r="V337" s="59">
        <v>13.486000000000001</v>
      </c>
      <c r="W337" s="59">
        <v>16.981999999999999</v>
      </c>
      <c r="X337" s="59">
        <v>14.818</v>
      </c>
      <c r="Y337" s="59">
        <v>14.151999999999999</v>
      </c>
      <c r="Z337" s="59">
        <v>26.206</v>
      </c>
      <c r="AA337" s="59">
        <v>2.762</v>
      </c>
      <c r="AB337" s="59">
        <v>25.44</v>
      </c>
      <c r="AC337" s="59">
        <v>16.315999999999999</v>
      </c>
      <c r="AD337" s="59">
        <v>8.11</v>
      </c>
      <c r="AE337" s="59">
        <v>56.915999999999997</v>
      </c>
      <c r="AF337" s="59">
        <v>8.5760000000000005</v>
      </c>
      <c r="AG337" s="59">
        <v>32.866</v>
      </c>
      <c r="AH337" s="59">
        <v>7.843</v>
      </c>
      <c r="AI337" s="59">
        <v>31.405999999999999</v>
      </c>
      <c r="AJ337" s="59">
        <v>33.665999999999997</v>
      </c>
      <c r="AK337" s="59">
        <v>12.154</v>
      </c>
      <c r="AL337" s="59">
        <v>12.82</v>
      </c>
      <c r="AM337" s="60">
        <v>24.673999999999999</v>
      </c>
    </row>
    <row r="338" spans="16:39" x14ac:dyDescent="0.25">
      <c r="P338" s="58">
        <v>0.33500000000000002</v>
      </c>
      <c r="Q338" s="59">
        <v>7.3475000000000001</v>
      </c>
      <c r="R338" s="59">
        <v>19.715</v>
      </c>
      <c r="S338" s="59">
        <v>1.83</v>
      </c>
      <c r="T338" s="59">
        <v>57.704999999999998</v>
      </c>
      <c r="U338" s="59">
        <v>2.0950000000000002</v>
      </c>
      <c r="V338" s="59">
        <v>13.465</v>
      </c>
      <c r="W338" s="59">
        <v>16.954999999999998</v>
      </c>
      <c r="X338" s="59">
        <v>14.795</v>
      </c>
      <c r="Y338" s="59">
        <v>14.13</v>
      </c>
      <c r="Z338" s="59">
        <v>26.164999999999999</v>
      </c>
      <c r="AA338" s="59">
        <v>2.7549999999999999</v>
      </c>
      <c r="AB338" s="59">
        <v>25.4</v>
      </c>
      <c r="AC338" s="59">
        <v>16.29</v>
      </c>
      <c r="AD338" s="59">
        <v>8.1</v>
      </c>
      <c r="AE338" s="59">
        <v>56.84</v>
      </c>
      <c r="AF338" s="59">
        <v>8.5649999999999995</v>
      </c>
      <c r="AG338" s="59">
        <v>32.814999999999998</v>
      </c>
      <c r="AH338" s="59">
        <v>7.8324999999999996</v>
      </c>
      <c r="AI338" s="59">
        <v>31.364999999999998</v>
      </c>
      <c r="AJ338" s="59">
        <v>33.615000000000002</v>
      </c>
      <c r="AK338" s="59">
        <v>12.135</v>
      </c>
      <c r="AL338" s="59">
        <v>12.8</v>
      </c>
      <c r="AM338" s="60">
        <v>24.635000000000002</v>
      </c>
    </row>
    <row r="339" spans="16:39" x14ac:dyDescent="0.25">
      <c r="P339" s="58">
        <v>0.33600000000000002</v>
      </c>
      <c r="Q339" s="59">
        <v>7.3360000000000003</v>
      </c>
      <c r="R339" s="59">
        <v>19.684000000000001</v>
      </c>
      <c r="S339" s="59">
        <v>1.8280000000000001</v>
      </c>
      <c r="T339" s="59">
        <v>57.628</v>
      </c>
      <c r="U339" s="59">
        <v>2.0920000000000001</v>
      </c>
      <c r="V339" s="59">
        <v>13.444000000000001</v>
      </c>
      <c r="W339" s="59">
        <v>16.928000000000001</v>
      </c>
      <c r="X339" s="59">
        <v>14.772</v>
      </c>
      <c r="Y339" s="59">
        <v>14.108000000000001</v>
      </c>
      <c r="Z339" s="59">
        <v>26.123999999999999</v>
      </c>
      <c r="AA339" s="59">
        <v>2.7480000000000002</v>
      </c>
      <c r="AB339" s="59">
        <v>25.36</v>
      </c>
      <c r="AC339" s="59">
        <v>16.263999999999999</v>
      </c>
      <c r="AD339" s="59">
        <v>8.09</v>
      </c>
      <c r="AE339" s="59">
        <v>56.764000000000003</v>
      </c>
      <c r="AF339" s="59">
        <v>8.5540000000000003</v>
      </c>
      <c r="AG339" s="59">
        <v>32.764000000000003</v>
      </c>
      <c r="AH339" s="59">
        <v>7.8220000000000001</v>
      </c>
      <c r="AI339" s="59">
        <v>31.324000000000002</v>
      </c>
      <c r="AJ339" s="59">
        <v>33.564</v>
      </c>
      <c r="AK339" s="59">
        <v>12.116</v>
      </c>
      <c r="AL339" s="59">
        <v>12.78</v>
      </c>
      <c r="AM339" s="60">
        <v>24.596</v>
      </c>
    </row>
    <row r="340" spans="16:39" x14ac:dyDescent="0.25">
      <c r="P340" s="58">
        <v>0.33700000000000002</v>
      </c>
      <c r="Q340" s="59">
        <v>7.3244999999999996</v>
      </c>
      <c r="R340" s="59">
        <v>19.652999999999999</v>
      </c>
      <c r="S340" s="59">
        <v>1.8260000000000001</v>
      </c>
      <c r="T340" s="59">
        <v>57.551000000000002</v>
      </c>
      <c r="U340" s="59">
        <v>2.089</v>
      </c>
      <c r="V340" s="59">
        <v>13.423</v>
      </c>
      <c r="W340" s="59">
        <v>16.901</v>
      </c>
      <c r="X340" s="59">
        <v>14.749000000000001</v>
      </c>
      <c r="Y340" s="59">
        <v>14.086</v>
      </c>
      <c r="Z340" s="59">
        <v>26.082999999999998</v>
      </c>
      <c r="AA340" s="59">
        <v>2.7410000000000001</v>
      </c>
      <c r="AB340" s="59">
        <v>25.32</v>
      </c>
      <c r="AC340" s="59">
        <v>16.238</v>
      </c>
      <c r="AD340" s="59">
        <v>8.08</v>
      </c>
      <c r="AE340" s="59">
        <v>56.688000000000002</v>
      </c>
      <c r="AF340" s="59">
        <v>8.5429999999999993</v>
      </c>
      <c r="AG340" s="59">
        <v>32.713000000000001</v>
      </c>
      <c r="AH340" s="59">
        <v>7.8114999999999997</v>
      </c>
      <c r="AI340" s="59">
        <v>31.283000000000001</v>
      </c>
      <c r="AJ340" s="59">
        <v>33.512999999999998</v>
      </c>
      <c r="AK340" s="59">
        <v>12.097</v>
      </c>
      <c r="AL340" s="59">
        <v>12.76</v>
      </c>
      <c r="AM340" s="60">
        <v>24.556999999999999</v>
      </c>
    </row>
    <row r="341" spans="16:39" x14ac:dyDescent="0.25">
      <c r="P341" s="58">
        <v>0.33800000000000002</v>
      </c>
      <c r="Q341" s="59">
        <v>7.3129999999999997</v>
      </c>
      <c r="R341" s="59">
        <v>19.622</v>
      </c>
      <c r="S341" s="59">
        <v>1.8240000000000001</v>
      </c>
      <c r="T341" s="59">
        <v>57.473999999999997</v>
      </c>
      <c r="U341" s="59">
        <v>2.0859999999999999</v>
      </c>
      <c r="V341" s="59">
        <v>13.401999999999999</v>
      </c>
      <c r="W341" s="59">
        <v>16.873999999999999</v>
      </c>
      <c r="X341" s="59">
        <v>14.726000000000001</v>
      </c>
      <c r="Y341" s="59">
        <v>14.064</v>
      </c>
      <c r="Z341" s="59">
        <v>26.042000000000002</v>
      </c>
      <c r="AA341" s="59">
        <v>2.734</v>
      </c>
      <c r="AB341" s="59">
        <v>25.28</v>
      </c>
      <c r="AC341" s="59">
        <v>16.212</v>
      </c>
      <c r="AD341" s="59">
        <v>8.07</v>
      </c>
      <c r="AE341" s="59">
        <v>56.612000000000002</v>
      </c>
      <c r="AF341" s="59">
        <v>8.532</v>
      </c>
      <c r="AG341" s="59">
        <v>32.661999999999999</v>
      </c>
      <c r="AH341" s="59">
        <v>7.8010000000000002</v>
      </c>
      <c r="AI341" s="59">
        <v>31.242000000000001</v>
      </c>
      <c r="AJ341" s="59">
        <v>33.462000000000003</v>
      </c>
      <c r="AK341" s="59">
        <v>12.077999999999999</v>
      </c>
      <c r="AL341" s="59">
        <v>12.74</v>
      </c>
      <c r="AM341" s="60">
        <v>24.518000000000001</v>
      </c>
    </row>
    <row r="342" spans="16:39" x14ac:dyDescent="0.25">
      <c r="P342" s="58">
        <v>0.33900000000000002</v>
      </c>
      <c r="Q342" s="59">
        <v>7.3014999999999999</v>
      </c>
      <c r="R342" s="59">
        <v>19.591000000000001</v>
      </c>
      <c r="S342" s="59">
        <v>1.8220000000000001</v>
      </c>
      <c r="T342" s="59">
        <v>57.396999999999998</v>
      </c>
      <c r="U342" s="59">
        <v>2.0830000000000002</v>
      </c>
      <c r="V342" s="59">
        <v>13.381</v>
      </c>
      <c r="W342" s="59">
        <v>16.847000000000001</v>
      </c>
      <c r="X342" s="59">
        <v>14.702999999999999</v>
      </c>
      <c r="Y342" s="59">
        <v>14.042</v>
      </c>
      <c r="Z342" s="59">
        <v>26.001000000000001</v>
      </c>
      <c r="AA342" s="59">
        <v>2.7269999999999999</v>
      </c>
      <c r="AB342" s="59">
        <v>25.24</v>
      </c>
      <c r="AC342" s="59">
        <v>16.186</v>
      </c>
      <c r="AD342" s="59">
        <v>8.06</v>
      </c>
      <c r="AE342" s="59">
        <v>56.536000000000001</v>
      </c>
      <c r="AF342" s="59">
        <v>8.5210000000000008</v>
      </c>
      <c r="AG342" s="59">
        <v>32.610999999999997</v>
      </c>
      <c r="AH342" s="59">
        <v>7.7904999999999998</v>
      </c>
      <c r="AI342" s="59">
        <v>31.201000000000001</v>
      </c>
      <c r="AJ342" s="59">
        <v>33.411000000000001</v>
      </c>
      <c r="AK342" s="59">
        <v>12.058999999999999</v>
      </c>
      <c r="AL342" s="59">
        <v>12.72</v>
      </c>
      <c r="AM342" s="60">
        <v>24.478999999999999</v>
      </c>
    </row>
    <row r="343" spans="16:39" x14ac:dyDescent="0.25">
      <c r="P343" s="58">
        <v>0.34</v>
      </c>
      <c r="Q343" s="59">
        <v>7.29</v>
      </c>
      <c r="R343" s="59">
        <v>19.559999999999999</v>
      </c>
      <c r="S343" s="59">
        <v>1.82</v>
      </c>
      <c r="T343" s="59">
        <v>57.32</v>
      </c>
      <c r="U343" s="59">
        <v>2.08</v>
      </c>
      <c r="V343" s="59">
        <v>13.36</v>
      </c>
      <c r="W343" s="59">
        <v>16.82</v>
      </c>
      <c r="X343" s="59">
        <v>14.68</v>
      </c>
      <c r="Y343" s="59">
        <v>14.02</v>
      </c>
      <c r="Z343" s="59">
        <v>25.96</v>
      </c>
      <c r="AA343" s="59">
        <v>2.72</v>
      </c>
      <c r="AB343" s="59">
        <v>25.2</v>
      </c>
      <c r="AC343" s="59">
        <v>16.16</v>
      </c>
      <c r="AD343" s="59">
        <v>8.0500000000000007</v>
      </c>
      <c r="AE343" s="59">
        <v>56.46</v>
      </c>
      <c r="AF343" s="59">
        <v>8.51</v>
      </c>
      <c r="AG343" s="59">
        <v>32.56</v>
      </c>
      <c r="AH343" s="59">
        <v>7.78</v>
      </c>
      <c r="AI343" s="59">
        <v>31.16</v>
      </c>
      <c r="AJ343" s="59">
        <v>33.36</v>
      </c>
      <c r="AK343" s="59">
        <v>12.04</v>
      </c>
      <c r="AL343" s="59">
        <v>12.7</v>
      </c>
      <c r="AM343" s="60">
        <v>24.44</v>
      </c>
    </row>
    <row r="344" spans="16:39" x14ac:dyDescent="0.25">
      <c r="P344" s="58">
        <v>0.34100000000000003</v>
      </c>
      <c r="Q344" s="59">
        <v>7.2785000000000002</v>
      </c>
      <c r="R344" s="59">
        <v>19.529</v>
      </c>
      <c r="S344" s="59">
        <v>1.8180000000000001</v>
      </c>
      <c r="T344" s="59">
        <v>57.243000000000002</v>
      </c>
      <c r="U344" s="59">
        <v>2.077</v>
      </c>
      <c r="V344" s="59">
        <v>13.339</v>
      </c>
      <c r="W344" s="59">
        <v>16.792999999999999</v>
      </c>
      <c r="X344" s="59">
        <v>14.657</v>
      </c>
      <c r="Y344" s="59">
        <v>13.997999999999999</v>
      </c>
      <c r="Z344" s="59">
        <v>25.919</v>
      </c>
      <c r="AA344" s="59">
        <v>2.7130000000000001</v>
      </c>
      <c r="AB344" s="59">
        <v>25.16</v>
      </c>
      <c r="AC344" s="59">
        <v>16.134</v>
      </c>
      <c r="AD344" s="59">
        <v>8.0399999999999991</v>
      </c>
      <c r="AE344" s="59">
        <v>56.384</v>
      </c>
      <c r="AF344" s="59">
        <v>8.4990000000000006</v>
      </c>
      <c r="AG344" s="59">
        <v>32.509</v>
      </c>
      <c r="AH344" s="59">
        <v>7.7694999999999999</v>
      </c>
      <c r="AI344" s="59">
        <v>31.119</v>
      </c>
      <c r="AJ344" s="59">
        <v>33.308999999999997</v>
      </c>
      <c r="AK344" s="59">
        <v>12.021000000000001</v>
      </c>
      <c r="AL344" s="59">
        <v>12.68</v>
      </c>
      <c r="AM344" s="60">
        <v>24.401</v>
      </c>
    </row>
    <row r="345" spans="16:39" x14ac:dyDescent="0.25">
      <c r="P345" s="58">
        <v>0.34200000000000003</v>
      </c>
      <c r="Q345" s="59">
        <v>7.2670000000000003</v>
      </c>
      <c r="R345" s="59">
        <v>19.498000000000001</v>
      </c>
      <c r="S345" s="59">
        <v>1.8160000000000001</v>
      </c>
      <c r="T345" s="59">
        <v>57.165999999999997</v>
      </c>
      <c r="U345" s="59">
        <v>2.0739999999999998</v>
      </c>
      <c r="V345" s="59">
        <v>13.318</v>
      </c>
      <c r="W345" s="59">
        <v>16.765999999999998</v>
      </c>
      <c r="X345" s="59">
        <v>14.634</v>
      </c>
      <c r="Y345" s="59">
        <v>13.976000000000001</v>
      </c>
      <c r="Z345" s="59">
        <v>25.878</v>
      </c>
      <c r="AA345" s="59">
        <v>2.706</v>
      </c>
      <c r="AB345" s="59">
        <v>25.12</v>
      </c>
      <c r="AC345" s="59">
        <v>16.108000000000001</v>
      </c>
      <c r="AD345" s="59">
        <v>8.0299999999999994</v>
      </c>
      <c r="AE345" s="59">
        <v>56.308</v>
      </c>
      <c r="AF345" s="59">
        <v>8.4879999999999995</v>
      </c>
      <c r="AG345" s="59">
        <v>32.457999999999998</v>
      </c>
      <c r="AH345" s="59">
        <v>7.7590000000000003</v>
      </c>
      <c r="AI345" s="59">
        <v>31.077999999999999</v>
      </c>
      <c r="AJ345" s="59">
        <v>33.258000000000003</v>
      </c>
      <c r="AK345" s="59">
        <v>12.002000000000001</v>
      </c>
      <c r="AL345" s="59">
        <v>12.66</v>
      </c>
      <c r="AM345" s="60">
        <v>24.361999999999998</v>
      </c>
    </row>
    <row r="346" spans="16:39" x14ac:dyDescent="0.25">
      <c r="P346" s="58">
        <v>0.34300000000000003</v>
      </c>
      <c r="Q346" s="59">
        <v>7.2554999999999996</v>
      </c>
      <c r="R346" s="59">
        <v>19.466999999999999</v>
      </c>
      <c r="S346" s="59">
        <v>1.8140000000000001</v>
      </c>
      <c r="T346" s="59">
        <v>57.088999999999999</v>
      </c>
      <c r="U346" s="59">
        <v>2.0710000000000002</v>
      </c>
      <c r="V346" s="59">
        <v>13.297000000000001</v>
      </c>
      <c r="W346" s="59">
        <v>16.739000000000001</v>
      </c>
      <c r="X346" s="59">
        <v>14.611000000000001</v>
      </c>
      <c r="Y346" s="59">
        <v>13.954000000000001</v>
      </c>
      <c r="Z346" s="59">
        <v>25.837</v>
      </c>
      <c r="AA346" s="59">
        <v>2.6989999999999998</v>
      </c>
      <c r="AB346" s="59">
        <v>25.08</v>
      </c>
      <c r="AC346" s="59">
        <v>16.082000000000001</v>
      </c>
      <c r="AD346" s="59">
        <v>8.02</v>
      </c>
      <c r="AE346" s="59">
        <v>56.231999999999999</v>
      </c>
      <c r="AF346" s="59">
        <v>8.4770000000000003</v>
      </c>
      <c r="AG346" s="59">
        <v>32.406999999999996</v>
      </c>
      <c r="AH346" s="59">
        <v>7.7484999999999999</v>
      </c>
      <c r="AI346" s="59">
        <v>31.036999999999999</v>
      </c>
      <c r="AJ346" s="59">
        <v>33.207000000000001</v>
      </c>
      <c r="AK346" s="59">
        <v>11.983000000000001</v>
      </c>
      <c r="AL346" s="59">
        <v>12.64</v>
      </c>
      <c r="AM346" s="60">
        <v>24.323</v>
      </c>
    </row>
    <row r="347" spans="16:39" x14ac:dyDescent="0.25">
      <c r="P347" s="58">
        <v>0.34399999999999997</v>
      </c>
      <c r="Q347" s="59">
        <v>7.2439999999999998</v>
      </c>
      <c r="R347" s="59">
        <v>19.436</v>
      </c>
      <c r="S347" s="59">
        <v>1.8120000000000001</v>
      </c>
      <c r="T347" s="59">
        <v>57.012</v>
      </c>
      <c r="U347" s="59">
        <v>2.0680000000000001</v>
      </c>
      <c r="V347" s="59">
        <v>13.276</v>
      </c>
      <c r="W347" s="59">
        <v>16.712</v>
      </c>
      <c r="X347" s="59">
        <v>14.587999999999999</v>
      </c>
      <c r="Y347" s="59">
        <v>13.932</v>
      </c>
      <c r="Z347" s="59">
        <v>25.795999999999999</v>
      </c>
      <c r="AA347" s="59">
        <v>2.6920000000000002</v>
      </c>
      <c r="AB347" s="59">
        <v>25.04</v>
      </c>
      <c r="AC347" s="59">
        <v>16.056000000000001</v>
      </c>
      <c r="AD347" s="59">
        <v>8.01</v>
      </c>
      <c r="AE347" s="59">
        <v>56.155999999999999</v>
      </c>
      <c r="AF347" s="59">
        <v>8.4659999999999993</v>
      </c>
      <c r="AG347" s="59">
        <v>32.356000000000002</v>
      </c>
      <c r="AH347" s="59">
        <v>7.7380000000000004</v>
      </c>
      <c r="AI347" s="59">
        <v>30.995999999999999</v>
      </c>
      <c r="AJ347" s="59">
        <v>33.155999999999999</v>
      </c>
      <c r="AK347" s="59">
        <v>11.964</v>
      </c>
      <c r="AL347" s="59">
        <v>12.62</v>
      </c>
      <c r="AM347" s="60">
        <v>24.283999999999999</v>
      </c>
    </row>
    <row r="348" spans="16:39" x14ac:dyDescent="0.25">
      <c r="P348" s="58">
        <v>0.34499999999999997</v>
      </c>
      <c r="Q348" s="59">
        <v>7.2324999999999999</v>
      </c>
      <c r="R348" s="59">
        <v>19.405000000000001</v>
      </c>
      <c r="S348" s="59">
        <v>1.81</v>
      </c>
      <c r="T348" s="59">
        <v>56.935000000000002</v>
      </c>
      <c r="U348" s="59">
        <v>2.0649999999999999</v>
      </c>
      <c r="V348" s="59">
        <v>13.255000000000001</v>
      </c>
      <c r="W348" s="59">
        <v>16.684999999999999</v>
      </c>
      <c r="X348" s="59">
        <v>14.565</v>
      </c>
      <c r="Y348" s="59">
        <v>13.91</v>
      </c>
      <c r="Z348" s="59">
        <v>25.754999999999999</v>
      </c>
      <c r="AA348" s="59">
        <v>2.6850000000000001</v>
      </c>
      <c r="AB348" s="59">
        <v>25</v>
      </c>
      <c r="AC348" s="59">
        <v>16.03</v>
      </c>
      <c r="AD348" s="59">
        <v>8</v>
      </c>
      <c r="AE348" s="59">
        <v>56.08</v>
      </c>
      <c r="AF348" s="59">
        <v>8.4550000000000001</v>
      </c>
      <c r="AG348" s="59">
        <v>32.305</v>
      </c>
      <c r="AH348" s="59">
        <v>7.7275</v>
      </c>
      <c r="AI348" s="59">
        <v>30.954999999999998</v>
      </c>
      <c r="AJ348" s="59">
        <v>33.104999999999997</v>
      </c>
      <c r="AK348" s="59">
        <v>11.945</v>
      </c>
      <c r="AL348" s="59">
        <v>12.6</v>
      </c>
      <c r="AM348" s="60">
        <v>24.245000000000001</v>
      </c>
    </row>
    <row r="349" spans="16:39" x14ac:dyDescent="0.25">
      <c r="P349" s="58">
        <v>0.34599999999999997</v>
      </c>
      <c r="Q349" s="59">
        <v>7.2210000000000001</v>
      </c>
      <c r="R349" s="59">
        <v>19.373999999999999</v>
      </c>
      <c r="S349" s="59">
        <v>1.8080000000000001</v>
      </c>
      <c r="T349" s="59">
        <v>56.857999999999997</v>
      </c>
      <c r="U349" s="59">
        <v>2.0619999999999998</v>
      </c>
      <c r="V349" s="59">
        <v>13.234</v>
      </c>
      <c r="W349" s="59">
        <v>16.658000000000001</v>
      </c>
      <c r="X349" s="59">
        <v>14.542</v>
      </c>
      <c r="Y349" s="59">
        <v>13.888</v>
      </c>
      <c r="Z349" s="59">
        <v>25.713999999999999</v>
      </c>
      <c r="AA349" s="59">
        <v>2.6779999999999999</v>
      </c>
      <c r="AB349" s="59">
        <v>24.96</v>
      </c>
      <c r="AC349" s="59">
        <v>16.004000000000001</v>
      </c>
      <c r="AD349" s="59">
        <v>7.99</v>
      </c>
      <c r="AE349" s="59">
        <v>56.003999999999998</v>
      </c>
      <c r="AF349" s="59">
        <v>8.4440000000000008</v>
      </c>
      <c r="AG349" s="59">
        <v>32.253999999999998</v>
      </c>
      <c r="AH349" s="59">
        <v>7.7169999999999996</v>
      </c>
      <c r="AI349" s="59">
        <v>30.914000000000001</v>
      </c>
      <c r="AJ349" s="59">
        <v>33.054000000000002</v>
      </c>
      <c r="AK349" s="59">
        <v>11.926</v>
      </c>
      <c r="AL349" s="59">
        <v>12.58</v>
      </c>
      <c r="AM349" s="60">
        <v>24.206</v>
      </c>
    </row>
    <row r="350" spans="16:39" x14ac:dyDescent="0.25">
      <c r="P350" s="58">
        <v>0.34699999999999998</v>
      </c>
      <c r="Q350" s="59">
        <v>7.2095000000000002</v>
      </c>
      <c r="R350" s="59">
        <v>19.343</v>
      </c>
      <c r="S350" s="59">
        <v>1.806</v>
      </c>
      <c r="T350" s="59">
        <v>56.780999999999999</v>
      </c>
      <c r="U350" s="59">
        <v>2.0590000000000002</v>
      </c>
      <c r="V350" s="59">
        <v>13.212999999999999</v>
      </c>
      <c r="W350" s="59">
        <v>16.631</v>
      </c>
      <c r="X350" s="59">
        <v>14.519</v>
      </c>
      <c r="Y350" s="59">
        <v>13.866</v>
      </c>
      <c r="Z350" s="59">
        <v>25.672999999999998</v>
      </c>
      <c r="AA350" s="59">
        <v>2.6709999999999998</v>
      </c>
      <c r="AB350" s="59">
        <v>24.92</v>
      </c>
      <c r="AC350" s="59">
        <v>15.978</v>
      </c>
      <c r="AD350" s="59">
        <v>7.98</v>
      </c>
      <c r="AE350" s="59">
        <v>55.927999999999997</v>
      </c>
      <c r="AF350" s="59">
        <v>8.4329999999999998</v>
      </c>
      <c r="AG350" s="59">
        <v>32.203000000000003</v>
      </c>
      <c r="AH350" s="59">
        <v>7.7065000000000001</v>
      </c>
      <c r="AI350" s="59">
        <v>30.873000000000001</v>
      </c>
      <c r="AJ350" s="59">
        <v>33.003</v>
      </c>
      <c r="AK350" s="59">
        <v>11.907</v>
      </c>
      <c r="AL350" s="59">
        <v>12.56</v>
      </c>
      <c r="AM350" s="60">
        <v>24.167000000000002</v>
      </c>
    </row>
    <row r="351" spans="16:39" x14ac:dyDescent="0.25">
      <c r="P351" s="58">
        <v>0.34799999999999998</v>
      </c>
      <c r="Q351" s="59">
        <v>7.1980000000000004</v>
      </c>
      <c r="R351" s="59">
        <v>19.312000000000001</v>
      </c>
      <c r="S351" s="59">
        <v>1.804</v>
      </c>
      <c r="T351" s="59">
        <v>56.704000000000001</v>
      </c>
      <c r="U351" s="59">
        <v>2.056</v>
      </c>
      <c r="V351" s="59">
        <v>13.192</v>
      </c>
      <c r="W351" s="59">
        <v>16.603999999999999</v>
      </c>
      <c r="X351" s="59">
        <v>14.496</v>
      </c>
      <c r="Y351" s="59">
        <v>13.843999999999999</v>
      </c>
      <c r="Z351" s="59">
        <v>25.632000000000001</v>
      </c>
      <c r="AA351" s="59">
        <v>2.6640000000000001</v>
      </c>
      <c r="AB351" s="59">
        <v>24.88</v>
      </c>
      <c r="AC351" s="59">
        <v>15.952</v>
      </c>
      <c r="AD351" s="59">
        <v>7.97</v>
      </c>
      <c r="AE351" s="59">
        <v>55.851999999999997</v>
      </c>
      <c r="AF351" s="59">
        <v>8.4220000000000006</v>
      </c>
      <c r="AG351" s="59">
        <v>32.152000000000001</v>
      </c>
      <c r="AH351" s="59">
        <v>7.6959999999999997</v>
      </c>
      <c r="AI351" s="59">
        <v>30.832000000000001</v>
      </c>
      <c r="AJ351" s="59">
        <v>32.951999999999998</v>
      </c>
      <c r="AK351" s="59">
        <v>11.888</v>
      </c>
      <c r="AL351" s="59">
        <v>12.54</v>
      </c>
      <c r="AM351" s="60">
        <v>24.128</v>
      </c>
    </row>
    <row r="352" spans="16:39" x14ac:dyDescent="0.25">
      <c r="P352" s="58">
        <v>0.34899999999999998</v>
      </c>
      <c r="Q352" s="59">
        <v>7.1864999999999997</v>
      </c>
      <c r="R352" s="59">
        <v>19.280999999999999</v>
      </c>
      <c r="S352" s="59">
        <v>1.802</v>
      </c>
      <c r="T352" s="59">
        <v>56.627000000000002</v>
      </c>
      <c r="U352" s="59">
        <v>2.0529999999999999</v>
      </c>
      <c r="V352" s="59">
        <v>13.170999999999999</v>
      </c>
      <c r="W352" s="59">
        <v>16.577000000000002</v>
      </c>
      <c r="X352" s="59">
        <v>14.473000000000001</v>
      </c>
      <c r="Y352" s="59">
        <v>13.821999999999999</v>
      </c>
      <c r="Z352" s="59">
        <v>25.591000000000001</v>
      </c>
      <c r="AA352" s="59">
        <v>2.657</v>
      </c>
      <c r="AB352" s="59">
        <v>24.84</v>
      </c>
      <c r="AC352" s="59">
        <v>15.926</v>
      </c>
      <c r="AD352" s="59">
        <v>7.96</v>
      </c>
      <c r="AE352" s="59">
        <v>55.776000000000003</v>
      </c>
      <c r="AF352" s="59">
        <v>8.4109999999999996</v>
      </c>
      <c r="AG352" s="59">
        <v>32.100999999999999</v>
      </c>
      <c r="AH352" s="59">
        <v>7.6855000000000002</v>
      </c>
      <c r="AI352" s="59">
        <v>30.791</v>
      </c>
      <c r="AJ352" s="59">
        <v>32.901000000000003</v>
      </c>
      <c r="AK352" s="59">
        <v>11.869</v>
      </c>
      <c r="AL352" s="59">
        <v>12.52</v>
      </c>
      <c r="AM352" s="60">
        <v>24.088999999999999</v>
      </c>
    </row>
    <row r="353" spans="16:39" x14ac:dyDescent="0.25">
      <c r="P353" s="58">
        <v>0.35</v>
      </c>
      <c r="Q353" s="59">
        <v>7.1749999999999998</v>
      </c>
      <c r="R353" s="59">
        <v>19.25</v>
      </c>
      <c r="S353" s="59">
        <v>1.8</v>
      </c>
      <c r="T353" s="59">
        <v>56.55</v>
      </c>
      <c r="U353" s="59">
        <v>2.0499999999999998</v>
      </c>
      <c r="V353" s="59">
        <v>13.15</v>
      </c>
      <c r="W353" s="59">
        <v>16.55</v>
      </c>
      <c r="X353" s="59">
        <v>14.45</v>
      </c>
      <c r="Y353" s="59">
        <v>13.8</v>
      </c>
      <c r="Z353" s="59">
        <v>25.55</v>
      </c>
      <c r="AA353" s="59">
        <v>2.65</v>
      </c>
      <c r="AB353" s="59">
        <v>24.8</v>
      </c>
      <c r="AC353" s="59">
        <v>15.9</v>
      </c>
      <c r="AD353" s="59">
        <v>7.95</v>
      </c>
      <c r="AE353" s="59">
        <v>55.7</v>
      </c>
      <c r="AF353" s="59">
        <v>8.4</v>
      </c>
      <c r="AG353" s="59">
        <v>32.049999999999997</v>
      </c>
      <c r="AH353" s="59">
        <v>7.6749999999999998</v>
      </c>
      <c r="AI353" s="59">
        <v>30.75</v>
      </c>
      <c r="AJ353" s="59">
        <v>32.85</v>
      </c>
      <c r="AK353" s="59">
        <v>11.85</v>
      </c>
      <c r="AL353" s="59">
        <v>12.5</v>
      </c>
      <c r="AM353" s="60">
        <v>24.05</v>
      </c>
    </row>
    <row r="354" spans="16:39" x14ac:dyDescent="0.25">
      <c r="P354" s="58">
        <v>0.35099999999999998</v>
      </c>
      <c r="Q354" s="59">
        <v>7.1635</v>
      </c>
      <c r="R354" s="59">
        <v>19.219000000000001</v>
      </c>
      <c r="S354" s="59">
        <v>1.798</v>
      </c>
      <c r="T354" s="59">
        <v>56.472999999999999</v>
      </c>
      <c r="U354" s="59">
        <v>2.0470000000000002</v>
      </c>
      <c r="V354" s="59">
        <v>13.129</v>
      </c>
      <c r="W354" s="59">
        <v>16.523</v>
      </c>
      <c r="X354" s="59">
        <v>14.427</v>
      </c>
      <c r="Y354" s="59">
        <v>13.778</v>
      </c>
      <c r="Z354" s="59">
        <v>25.509</v>
      </c>
      <c r="AA354" s="59">
        <v>2.6429999999999998</v>
      </c>
      <c r="AB354" s="59">
        <v>24.76</v>
      </c>
      <c r="AC354" s="59">
        <v>15.874000000000001</v>
      </c>
      <c r="AD354" s="59">
        <v>7.94</v>
      </c>
      <c r="AE354" s="59">
        <v>55.624000000000002</v>
      </c>
      <c r="AF354" s="59">
        <v>8.3889999999999993</v>
      </c>
      <c r="AG354" s="59">
        <v>31.998999999999999</v>
      </c>
      <c r="AH354" s="59">
        <v>7.6645000000000003</v>
      </c>
      <c r="AI354" s="59">
        <v>30.709</v>
      </c>
      <c r="AJ354" s="59">
        <v>32.798999999999999</v>
      </c>
      <c r="AK354" s="59">
        <v>11.831</v>
      </c>
      <c r="AL354" s="59">
        <v>12.48</v>
      </c>
      <c r="AM354" s="60">
        <v>24.010999999999999</v>
      </c>
    </row>
    <row r="355" spans="16:39" x14ac:dyDescent="0.25">
      <c r="P355" s="58">
        <v>0.35199999999999998</v>
      </c>
      <c r="Q355" s="59">
        <v>7.1520000000000001</v>
      </c>
      <c r="R355" s="59">
        <v>19.187999999999999</v>
      </c>
      <c r="S355" s="59">
        <v>1.796</v>
      </c>
      <c r="T355" s="59">
        <v>56.396000000000001</v>
      </c>
      <c r="U355" s="59">
        <v>2.044</v>
      </c>
      <c r="V355" s="59">
        <v>13.108000000000001</v>
      </c>
      <c r="W355" s="59">
        <v>16.495999999999999</v>
      </c>
      <c r="X355" s="59">
        <v>14.404</v>
      </c>
      <c r="Y355" s="59">
        <v>13.756</v>
      </c>
      <c r="Z355" s="59">
        <v>25.468</v>
      </c>
      <c r="AA355" s="59">
        <v>2.6360000000000001</v>
      </c>
      <c r="AB355" s="59">
        <v>24.72</v>
      </c>
      <c r="AC355" s="59">
        <v>15.848000000000001</v>
      </c>
      <c r="AD355" s="59">
        <v>7.93</v>
      </c>
      <c r="AE355" s="59">
        <v>55.548000000000002</v>
      </c>
      <c r="AF355" s="59">
        <v>8.3780000000000001</v>
      </c>
      <c r="AG355" s="59">
        <v>31.948</v>
      </c>
      <c r="AH355" s="59">
        <v>7.6539999999999999</v>
      </c>
      <c r="AI355" s="59">
        <v>30.667999999999999</v>
      </c>
      <c r="AJ355" s="59">
        <v>32.747999999999998</v>
      </c>
      <c r="AK355" s="59">
        <v>11.811999999999999</v>
      </c>
      <c r="AL355" s="59">
        <v>12.46</v>
      </c>
      <c r="AM355" s="60">
        <v>23.972000000000001</v>
      </c>
    </row>
    <row r="356" spans="16:39" x14ac:dyDescent="0.25">
      <c r="P356" s="58">
        <v>0.35299999999999998</v>
      </c>
      <c r="Q356" s="59">
        <v>7.1405000000000003</v>
      </c>
      <c r="R356" s="59">
        <v>19.157</v>
      </c>
      <c r="S356" s="59">
        <v>1.794</v>
      </c>
      <c r="T356" s="59">
        <v>56.319000000000003</v>
      </c>
      <c r="U356" s="59">
        <v>2.0409999999999999</v>
      </c>
      <c r="V356" s="59">
        <v>13.087</v>
      </c>
      <c r="W356" s="59">
        <v>16.469000000000001</v>
      </c>
      <c r="X356" s="59">
        <v>14.381</v>
      </c>
      <c r="Y356" s="59">
        <v>13.734</v>
      </c>
      <c r="Z356" s="59">
        <v>25.427</v>
      </c>
      <c r="AA356" s="59">
        <v>2.629</v>
      </c>
      <c r="AB356" s="59">
        <v>24.68</v>
      </c>
      <c r="AC356" s="59">
        <v>15.821999999999999</v>
      </c>
      <c r="AD356" s="59">
        <v>7.92</v>
      </c>
      <c r="AE356" s="59">
        <v>55.472000000000001</v>
      </c>
      <c r="AF356" s="59">
        <v>8.3670000000000009</v>
      </c>
      <c r="AG356" s="59">
        <v>31.896999999999998</v>
      </c>
      <c r="AH356" s="59">
        <v>7.6435000000000004</v>
      </c>
      <c r="AI356" s="59">
        <v>30.626999999999999</v>
      </c>
      <c r="AJ356" s="59">
        <v>32.697000000000003</v>
      </c>
      <c r="AK356" s="59">
        <v>11.792999999999999</v>
      </c>
      <c r="AL356" s="59">
        <v>12.44</v>
      </c>
      <c r="AM356" s="60">
        <v>23.933</v>
      </c>
    </row>
    <row r="357" spans="16:39" x14ac:dyDescent="0.25">
      <c r="P357" s="58">
        <v>0.35399999999999998</v>
      </c>
      <c r="Q357" s="59">
        <v>7.1289999999999996</v>
      </c>
      <c r="R357" s="59">
        <v>19.126000000000001</v>
      </c>
      <c r="S357" s="59">
        <v>1.792</v>
      </c>
      <c r="T357" s="59">
        <v>56.241999999999997</v>
      </c>
      <c r="U357" s="59">
        <v>2.0379999999999998</v>
      </c>
      <c r="V357" s="59">
        <v>13.066000000000001</v>
      </c>
      <c r="W357" s="59">
        <v>16.442</v>
      </c>
      <c r="X357" s="59">
        <v>14.358000000000001</v>
      </c>
      <c r="Y357" s="59">
        <v>13.712</v>
      </c>
      <c r="Z357" s="59">
        <v>25.385999999999999</v>
      </c>
      <c r="AA357" s="59">
        <v>2.6219999999999999</v>
      </c>
      <c r="AB357" s="59">
        <v>24.64</v>
      </c>
      <c r="AC357" s="59">
        <v>15.795999999999999</v>
      </c>
      <c r="AD357" s="59">
        <v>7.91</v>
      </c>
      <c r="AE357" s="59">
        <v>55.396000000000001</v>
      </c>
      <c r="AF357" s="59">
        <v>8.3559999999999999</v>
      </c>
      <c r="AG357" s="59">
        <v>31.846</v>
      </c>
      <c r="AH357" s="59">
        <v>7.633</v>
      </c>
      <c r="AI357" s="59">
        <v>30.585999999999999</v>
      </c>
      <c r="AJ357" s="59">
        <v>32.646000000000001</v>
      </c>
      <c r="AK357" s="59">
        <v>11.773999999999999</v>
      </c>
      <c r="AL357" s="59">
        <v>12.42</v>
      </c>
      <c r="AM357" s="60">
        <v>23.893999999999998</v>
      </c>
    </row>
    <row r="358" spans="16:39" x14ac:dyDescent="0.25">
      <c r="P358" s="58">
        <v>0.35499999999999998</v>
      </c>
      <c r="Q358" s="59">
        <v>7.1174999999999997</v>
      </c>
      <c r="R358" s="59">
        <v>19.094999999999999</v>
      </c>
      <c r="S358" s="59">
        <v>1.79</v>
      </c>
      <c r="T358" s="59">
        <v>56.164999999999999</v>
      </c>
      <c r="U358" s="59">
        <v>2.0350000000000001</v>
      </c>
      <c r="V358" s="59">
        <v>13.045</v>
      </c>
      <c r="W358" s="59">
        <v>16.414999999999999</v>
      </c>
      <c r="X358" s="59">
        <v>14.335000000000001</v>
      </c>
      <c r="Y358" s="59">
        <v>13.69</v>
      </c>
      <c r="Z358" s="59">
        <v>25.344999999999999</v>
      </c>
      <c r="AA358" s="59">
        <v>2.6150000000000002</v>
      </c>
      <c r="AB358" s="59">
        <v>24.6</v>
      </c>
      <c r="AC358" s="59">
        <v>15.77</v>
      </c>
      <c r="AD358" s="59">
        <v>7.9</v>
      </c>
      <c r="AE358" s="59">
        <v>55.32</v>
      </c>
      <c r="AF358" s="59">
        <v>8.3450000000000006</v>
      </c>
      <c r="AG358" s="59">
        <v>31.795000000000002</v>
      </c>
      <c r="AH358" s="59">
        <v>7.6224999999999996</v>
      </c>
      <c r="AI358" s="59">
        <v>30.545000000000002</v>
      </c>
      <c r="AJ358" s="59">
        <v>32.594999999999999</v>
      </c>
      <c r="AK358" s="59">
        <v>11.755000000000001</v>
      </c>
      <c r="AL358" s="59">
        <v>12.4</v>
      </c>
      <c r="AM358" s="60">
        <v>23.855</v>
      </c>
    </row>
    <row r="359" spans="16:39" x14ac:dyDescent="0.25">
      <c r="P359" s="58">
        <v>0.35599999999999998</v>
      </c>
      <c r="Q359" s="59">
        <v>7.1059999999999999</v>
      </c>
      <c r="R359" s="59">
        <v>19.064</v>
      </c>
      <c r="S359" s="59">
        <v>1.788</v>
      </c>
      <c r="T359" s="59">
        <v>56.088000000000001</v>
      </c>
      <c r="U359" s="59">
        <v>2.032</v>
      </c>
      <c r="V359" s="59">
        <v>13.023999999999999</v>
      </c>
      <c r="W359" s="59">
        <v>16.388000000000002</v>
      </c>
      <c r="X359" s="59">
        <v>14.311999999999999</v>
      </c>
      <c r="Y359" s="59">
        <v>13.667999999999999</v>
      </c>
      <c r="Z359" s="59">
        <v>25.303999999999998</v>
      </c>
      <c r="AA359" s="59">
        <v>2.6080000000000001</v>
      </c>
      <c r="AB359" s="59">
        <v>24.56</v>
      </c>
      <c r="AC359" s="59">
        <v>15.744</v>
      </c>
      <c r="AD359" s="59">
        <v>7.89</v>
      </c>
      <c r="AE359" s="59">
        <v>55.244</v>
      </c>
      <c r="AF359" s="59">
        <v>8.3339999999999996</v>
      </c>
      <c r="AG359" s="59">
        <v>31.744</v>
      </c>
      <c r="AH359" s="59">
        <v>7.6120000000000001</v>
      </c>
      <c r="AI359" s="59">
        <v>30.504000000000001</v>
      </c>
      <c r="AJ359" s="59">
        <v>32.543999999999997</v>
      </c>
      <c r="AK359" s="59">
        <v>11.736000000000001</v>
      </c>
      <c r="AL359" s="59">
        <v>12.38</v>
      </c>
      <c r="AM359" s="60">
        <v>23.815999999999999</v>
      </c>
    </row>
    <row r="360" spans="16:39" x14ac:dyDescent="0.25">
      <c r="P360" s="58">
        <v>0.35699999999999998</v>
      </c>
      <c r="Q360" s="59">
        <v>7.0945</v>
      </c>
      <c r="R360" s="59">
        <v>19.033000000000001</v>
      </c>
      <c r="S360" s="59">
        <v>1.786</v>
      </c>
      <c r="T360" s="59">
        <v>56.011000000000003</v>
      </c>
      <c r="U360" s="59">
        <v>2.0289999999999999</v>
      </c>
      <c r="V360" s="59">
        <v>13.003</v>
      </c>
      <c r="W360" s="59">
        <v>16.361000000000001</v>
      </c>
      <c r="X360" s="59">
        <v>14.289</v>
      </c>
      <c r="Y360" s="59">
        <v>13.646000000000001</v>
      </c>
      <c r="Z360" s="59">
        <v>25.263000000000002</v>
      </c>
      <c r="AA360" s="59">
        <v>2.601</v>
      </c>
      <c r="AB360" s="59">
        <v>24.52</v>
      </c>
      <c r="AC360" s="59">
        <v>15.718</v>
      </c>
      <c r="AD360" s="59">
        <v>7.88</v>
      </c>
      <c r="AE360" s="59">
        <v>55.167999999999999</v>
      </c>
      <c r="AF360" s="59">
        <v>8.3230000000000004</v>
      </c>
      <c r="AG360" s="59">
        <v>31.693000000000001</v>
      </c>
      <c r="AH360" s="59">
        <v>7.6014999999999997</v>
      </c>
      <c r="AI360" s="59">
        <v>30.463000000000001</v>
      </c>
      <c r="AJ360" s="59">
        <v>32.493000000000002</v>
      </c>
      <c r="AK360" s="59">
        <v>11.717000000000001</v>
      </c>
      <c r="AL360" s="59">
        <v>12.36</v>
      </c>
      <c r="AM360" s="60">
        <v>23.777000000000001</v>
      </c>
    </row>
    <row r="361" spans="16:39" x14ac:dyDescent="0.25">
      <c r="P361" s="58">
        <v>0.35799999999999998</v>
      </c>
      <c r="Q361" s="59">
        <v>7.0830000000000002</v>
      </c>
      <c r="R361" s="59">
        <v>19.001999999999999</v>
      </c>
      <c r="S361" s="59">
        <v>1.784</v>
      </c>
      <c r="T361" s="59">
        <v>55.933999999999997</v>
      </c>
      <c r="U361" s="59">
        <v>2.0259999999999998</v>
      </c>
      <c r="V361" s="59">
        <v>12.981999999999999</v>
      </c>
      <c r="W361" s="59">
        <v>16.334</v>
      </c>
      <c r="X361" s="59">
        <v>14.266</v>
      </c>
      <c r="Y361" s="59">
        <v>13.624000000000001</v>
      </c>
      <c r="Z361" s="59">
        <v>25.222000000000001</v>
      </c>
      <c r="AA361" s="59">
        <v>2.5939999999999999</v>
      </c>
      <c r="AB361" s="59">
        <v>24.48</v>
      </c>
      <c r="AC361" s="59">
        <v>15.692</v>
      </c>
      <c r="AD361" s="59">
        <v>7.87</v>
      </c>
      <c r="AE361" s="59">
        <v>55.091999999999999</v>
      </c>
      <c r="AF361" s="59">
        <v>8.3119999999999994</v>
      </c>
      <c r="AG361" s="59">
        <v>31.641999999999999</v>
      </c>
      <c r="AH361" s="59">
        <v>7.5910000000000002</v>
      </c>
      <c r="AI361" s="59">
        <v>30.422000000000001</v>
      </c>
      <c r="AJ361" s="59">
        <v>32.442</v>
      </c>
      <c r="AK361" s="59">
        <v>11.698</v>
      </c>
      <c r="AL361" s="59">
        <v>12.34</v>
      </c>
      <c r="AM361" s="60">
        <v>23.738</v>
      </c>
    </row>
    <row r="362" spans="16:39" x14ac:dyDescent="0.25">
      <c r="P362" s="58">
        <v>0.35899999999999999</v>
      </c>
      <c r="Q362" s="59">
        <v>7.0715000000000003</v>
      </c>
      <c r="R362" s="59">
        <v>18.971</v>
      </c>
      <c r="S362" s="59">
        <v>1.782</v>
      </c>
      <c r="T362" s="59">
        <v>55.856999999999999</v>
      </c>
      <c r="U362" s="59">
        <v>2.0230000000000001</v>
      </c>
      <c r="V362" s="59">
        <v>12.961</v>
      </c>
      <c r="W362" s="59">
        <v>16.306999999999999</v>
      </c>
      <c r="X362" s="59">
        <v>14.243</v>
      </c>
      <c r="Y362" s="59">
        <v>13.602</v>
      </c>
      <c r="Z362" s="59">
        <v>25.181000000000001</v>
      </c>
      <c r="AA362" s="59">
        <v>2.5870000000000002</v>
      </c>
      <c r="AB362" s="59">
        <v>24.44</v>
      </c>
      <c r="AC362" s="59">
        <v>15.666</v>
      </c>
      <c r="AD362" s="59">
        <v>7.86</v>
      </c>
      <c r="AE362" s="59">
        <v>55.015999999999998</v>
      </c>
      <c r="AF362" s="59">
        <v>8.3010000000000002</v>
      </c>
      <c r="AG362" s="59">
        <v>31.591000000000001</v>
      </c>
      <c r="AH362" s="59">
        <v>7.5804999999999998</v>
      </c>
      <c r="AI362" s="59">
        <v>30.381</v>
      </c>
      <c r="AJ362" s="59">
        <v>32.390999999999998</v>
      </c>
      <c r="AK362" s="59">
        <v>11.679</v>
      </c>
      <c r="AL362" s="59">
        <v>12.32</v>
      </c>
      <c r="AM362" s="60">
        <v>23.699000000000002</v>
      </c>
    </row>
    <row r="363" spans="16:39" x14ac:dyDescent="0.25">
      <c r="P363" s="58">
        <v>0.36</v>
      </c>
      <c r="Q363" s="59">
        <v>7.06</v>
      </c>
      <c r="R363" s="59">
        <v>18.940000000000001</v>
      </c>
      <c r="S363" s="59">
        <v>1.78</v>
      </c>
      <c r="T363" s="59">
        <v>55.78</v>
      </c>
      <c r="U363" s="59">
        <v>2.02</v>
      </c>
      <c r="V363" s="59">
        <v>12.94</v>
      </c>
      <c r="W363" s="59">
        <v>16.28</v>
      </c>
      <c r="X363" s="59">
        <v>14.22</v>
      </c>
      <c r="Y363" s="59">
        <v>13.58</v>
      </c>
      <c r="Z363" s="59">
        <v>25.14</v>
      </c>
      <c r="AA363" s="59">
        <v>2.58</v>
      </c>
      <c r="AB363" s="59">
        <v>24.4</v>
      </c>
      <c r="AC363" s="59">
        <v>15.64</v>
      </c>
      <c r="AD363" s="59">
        <v>7.85</v>
      </c>
      <c r="AE363" s="59">
        <v>54.94</v>
      </c>
      <c r="AF363" s="59">
        <v>8.2899999999999991</v>
      </c>
      <c r="AG363" s="59">
        <v>31.54</v>
      </c>
      <c r="AH363" s="59">
        <v>7.57</v>
      </c>
      <c r="AI363" s="59">
        <v>30.34</v>
      </c>
      <c r="AJ363" s="59">
        <v>32.340000000000003</v>
      </c>
      <c r="AK363" s="59">
        <v>11.66</v>
      </c>
      <c r="AL363" s="59">
        <v>12.3</v>
      </c>
      <c r="AM363" s="60">
        <v>23.66</v>
      </c>
    </row>
    <row r="364" spans="16:39" x14ac:dyDescent="0.25">
      <c r="P364" s="58">
        <v>0.36099999999999999</v>
      </c>
      <c r="Q364" s="59">
        <v>7.0484999999999998</v>
      </c>
      <c r="R364" s="59">
        <v>18.908999999999999</v>
      </c>
      <c r="S364" s="59">
        <v>1.778</v>
      </c>
      <c r="T364" s="59">
        <v>55.703000000000003</v>
      </c>
      <c r="U364" s="59">
        <v>2.0169999999999999</v>
      </c>
      <c r="V364" s="59">
        <v>12.919</v>
      </c>
      <c r="W364" s="59">
        <v>16.253</v>
      </c>
      <c r="X364" s="59">
        <v>14.196999999999999</v>
      </c>
      <c r="Y364" s="59">
        <v>13.558</v>
      </c>
      <c r="Z364" s="59">
        <v>25.099</v>
      </c>
      <c r="AA364" s="59">
        <v>2.573</v>
      </c>
      <c r="AB364" s="59">
        <v>24.36</v>
      </c>
      <c r="AC364" s="59">
        <v>15.614000000000001</v>
      </c>
      <c r="AD364" s="59">
        <v>7.84</v>
      </c>
      <c r="AE364" s="59">
        <v>54.863999999999997</v>
      </c>
      <c r="AF364" s="59">
        <v>8.2789999999999999</v>
      </c>
      <c r="AG364" s="59">
        <v>31.489000000000001</v>
      </c>
      <c r="AH364" s="59">
        <v>7.5594999999999999</v>
      </c>
      <c r="AI364" s="59">
        <v>30.298999999999999</v>
      </c>
      <c r="AJ364" s="59">
        <v>32.289000000000001</v>
      </c>
      <c r="AK364" s="59">
        <v>11.641</v>
      </c>
      <c r="AL364" s="59">
        <v>12.28</v>
      </c>
      <c r="AM364" s="60">
        <v>23.620999999999999</v>
      </c>
    </row>
    <row r="365" spans="16:39" x14ac:dyDescent="0.25">
      <c r="P365" s="58">
        <v>0.36199999999999999</v>
      </c>
      <c r="Q365" s="59">
        <v>7.0369999999999999</v>
      </c>
      <c r="R365" s="59">
        <v>18.878</v>
      </c>
      <c r="S365" s="59">
        <v>1.776</v>
      </c>
      <c r="T365" s="59">
        <v>55.625999999999998</v>
      </c>
      <c r="U365" s="59">
        <v>2.0139999999999998</v>
      </c>
      <c r="V365" s="59">
        <v>12.898</v>
      </c>
      <c r="W365" s="59">
        <v>16.225999999999999</v>
      </c>
      <c r="X365" s="59">
        <v>14.173999999999999</v>
      </c>
      <c r="Y365" s="59">
        <v>13.536</v>
      </c>
      <c r="Z365" s="59">
        <v>25.058</v>
      </c>
      <c r="AA365" s="59">
        <v>2.5659999999999998</v>
      </c>
      <c r="AB365" s="59">
        <v>24.32</v>
      </c>
      <c r="AC365" s="59">
        <v>15.587999999999999</v>
      </c>
      <c r="AD365" s="59">
        <v>7.83</v>
      </c>
      <c r="AE365" s="59">
        <v>54.787999999999997</v>
      </c>
      <c r="AF365" s="59">
        <v>8.2680000000000007</v>
      </c>
      <c r="AG365" s="59">
        <v>31.437999999999999</v>
      </c>
      <c r="AH365" s="59">
        <v>7.5490000000000004</v>
      </c>
      <c r="AI365" s="59">
        <v>30.257999999999999</v>
      </c>
      <c r="AJ365" s="59">
        <v>32.238</v>
      </c>
      <c r="AK365" s="59">
        <v>11.622</v>
      </c>
      <c r="AL365" s="59">
        <v>12.26</v>
      </c>
      <c r="AM365" s="60">
        <v>23.582000000000001</v>
      </c>
    </row>
    <row r="366" spans="16:39" x14ac:dyDescent="0.25">
      <c r="P366" s="58">
        <v>0.36299999999999999</v>
      </c>
      <c r="Q366" s="59">
        <v>7.0255000000000001</v>
      </c>
      <c r="R366" s="59">
        <v>18.847000000000001</v>
      </c>
      <c r="S366" s="59">
        <v>1.774</v>
      </c>
      <c r="T366" s="59">
        <v>55.548999999999999</v>
      </c>
      <c r="U366" s="59">
        <v>2.0110000000000001</v>
      </c>
      <c r="V366" s="59">
        <v>12.877000000000001</v>
      </c>
      <c r="W366" s="59">
        <v>16.199000000000002</v>
      </c>
      <c r="X366" s="59">
        <v>14.151</v>
      </c>
      <c r="Y366" s="59">
        <v>13.513999999999999</v>
      </c>
      <c r="Z366" s="59">
        <v>25.016999999999999</v>
      </c>
      <c r="AA366" s="59">
        <v>2.5590000000000002</v>
      </c>
      <c r="AB366" s="59">
        <v>24.28</v>
      </c>
      <c r="AC366" s="59">
        <v>15.561999999999999</v>
      </c>
      <c r="AD366" s="59">
        <v>7.82</v>
      </c>
      <c r="AE366" s="59">
        <v>54.712000000000003</v>
      </c>
      <c r="AF366" s="59">
        <v>8.2569999999999997</v>
      </c>
      <c r="AG366" s="59">
        <v>31.387</v>
      </c>
      <c r="AH366" s="59">
        <v>7.5385</v>
      </c>
      <c r="AI366" s="59">
        <v>30.216999999999999</v>
      </c>
      <c r="AJ366" s="59">
        <v>32.186999999999998</v>
      </c>
      <c r="AK366" s="59">
        <v>11.603</v>
      </c>
      <c r="AL366" s="59">
        <v>12.24</v>
      </c>
      <c r="AM366" s="60">
        <v>23.542999999999999</v>
      </c>
    </row>
    <row r="367" spans="16:39" x14ac:dyDescent="0.25">
      <c r="P367" s="58">
        <v>0.36399999999999999</v>
      </c>
      <c r="Q367" s="59">
        <v>7.0140000000000002</v>
      </c>
      <c r="R367" s="59">
        <v>18.815999999999999</v>
      </c>
      <c r="S367" s="59">
        <v>1.772</v>
      </c>
      <c r="T367" s="59">
        <v>55.472000000000001</v>
      </c>
      <c r="U367" s="59">
        <v>2.008</v>
      </c>
      <c r="V367" s="59">
        <v>12.856</v>
      </c>
      <c r="W367" s="59">
        <v>16.172000000000001</v>
      </c>
      <c r="X367" s="59">
        <v>14.128</v>
      </c>
      <c r="Y367" s="59">
        <v>13.492000000000001</v>
      </c>
      <c r="Z367" s="59">
        <v>24.975999999999999</v>
      </c>
      <c r="AA367" s="59">
        <v>2.552</v>
      </c>
      <c r="AB367" s="59">
        <v>24.24</v>
      </c>
      <c r="AC367" s="59">
        <v>15.536</v>
      </c>
      <c r="AD367" s="59">
        <v>7.81</v>
      </c>
      <c r="AE367" s="59">
        <v>54.636000000000003</v>
      </c>
      <c r="AF367" s="59">
        <v>8.2460000000000004</v>
      </c>
      <c r="AG367" s="59">
        <v>31.335999999999999</v>
      </c>
      <c r="AH367" s="59">
        <v>7.5279999999999996</v>
      </c>
      <c r="AI367" s="59">
        <v>30.175999999999998</v>
      </c>
      <c r="AJ367" s="59">
        <v>32.136000000000003</v>
      </c>
      <c r="AK367" s="59">
        <v>11.584</v>
      </c>
      <c r="AL367" s="59">
        <v>12.22</v>
      </c>
      <c r="AM367" s="60">
        <v>23.504000000000001</v>
      </c>
    </row>
    <row r="368" spans="16:39" x14ac:dyDescent="0.25">
      <c r="P368" s="58">
        <v>0.36499999999999999</v>
      </c>
      <c r="Q368" s="59">
        <v>7.0025000000000004</v>
      </c>
      <c r="R368" s="59">
        <v>18.785</v>
      </c>
      <c r="S368" s="59">
        <v>1.77</v>
      </c>
      <c r="T368" s="59">
        <v>55.395000000000003</v>
      </c>
      <c r="U368" s="59">
        <v>2.0049999999999999</v>
      </c>
      <c r="V368" s="59">
        <v>12.835000000000001</v>
      </c>
      <c r="W368" s="59">
        <v>16.145</v>
      </c>
      <c r="X368" s="59">
        <v>14.105</v>
      </c>
      <c r="Y368" s="59">
        <v>13.47</v>
      </c>
      <c r="Z368" s="59">
        <v>24.934999999999999</v>
      </c>
      <c r="AA368" s="59">
        <v>2.5449999999999999</v>
      </c>
      <c r="AB368" s="59">
        <v>24.2</v>
      </c>
      <c r="AC368" s="59">
        <v>15.51</v>
      </c>
      <c r="AD368" s="59">
        <v>7.8</v>
      </c>
      <c r="AE368" s="59">
        <v>54.56</v>
      </c>
      <c r="AF368" s="59">
        <v>8.2349999999999994</v>
      </c>
      <c r="AG368" s="59">
        <v>31.285</v>
      </c>
      <c r="AH368" s="59">
        <v>7.5175000000000001</v>
      </c>
      <c r="AI368" s="59">
        <v>30.135000000000002</v>
      </c>
      <c r="AJ368" s="59">
        <v>32.085000000000001</v>
      </c>
      <c r="AK368" s="59">
        <v>11.565</v>
      </c>
      <c r="AL368" s="59">
        <v>12.2</v>
      </c>
      <c r="AM368" s="60">
        <v>23.465</v>
      </c>
    </row>
    <row r="369" spans="16:39" x14ac:dyDescent="0.25">
      <c r="P369" s="58">
        <v>0.36599999999999999</v>
      </c>
      <c r="Q369" s="59">
        <v>6.9909999999999997</v>
      </c>
      <c r="R369" s="59">
        <v>18.754000000000001</v>
      </c>
      <c r="S369" s="59">
        <v>1.768</v>
      </c>
      <c r="T369" s="59">
        <v>55.317999999999998</v>
      </c>
      <c r="U369" s="59">
        <v>2.0019999999999998</v>
      </c>
      <c r="V369" s="59">
        <v>12.814</v>
      </c>
      <c r="W369" s="59">
        <v>16.117999999999999</v>
      </c>
      <c r="X369" s="59">
        <v>14.082000000000001</v>
      </c>
      <c r="Y369" s="59">
        <v>13.448</v>
      </c>
      <c r="Z369" s="59">
        <v>24.893999999999998</v>
      </c>
      <c r="AA369" s="59">
        <v>2.5379999999999998</v>
      </c>
      <c r="AB369" s="59">
        <v>24.16</v>
      </c>
      <c r="AC369" s="59">
        <v>15.484</v>
      </c>
      <c r="AD369" s="59">
        <v>7.79</v>
      </c>
      <c r="AE369" s="59">
        <v>54.484000000000002</v>
      </c>
      <c r="AF369" s="59">
        <v>8.2240000000000002</v>
      </c>
      <c r="AG369" s="59">
        <v>31.234000000000002</v>
      </c>
      <c r="AH369" s="59">
        <v>7.5069999999999997</v>
      </c>
      <c r="AI369" s="59">
        <v>30.094000000000001</v>
      </c>
      <c r="AJ369" s="59">
        <v>32.033999999999999</v>
      </c>
      <c r="AK369" s="59">
        <v>11.545999999999999</v>
      </c>
      <c r="AL369" s="59">
        <v>12.18</v>
      </c>
      <c r="AM369" s="60">
        <v>23.425999999999998</v>
      </c>
    </row>
    <row r="370" spans="16:39" x14ac:dyDescent="0.25">
      <c r="P370" s="58">
        <v>0.36699999999999999</v>
      </c>
      <c r="Q370" s="59">
        <v>6.9794999999999998</v>
      </c>
      <c r="R370" s="59">
        <v>18.722999999999999</v>
      </c>
      <c r="S370" s="59">
        <v>1.766</v>
      </c>
      <c r="T370" s="59">
        <v>55.241</v>
      </c>
      <c r="U370" s="59">
        <v>1.9990000000000001</v>
      </c>
      <c r="V370" s="59">
        <v>12.792999999999999</v>
      </c>
      <c r="W370" s="59">
        <v>16.091000000000001</v>
      </c>
      <c r="X370" s="59">
        <v>14.058999999999999</v>
      </c>
      <c r="Y370" s="59">
        <v>13.426</v>
      </c>
      <c r="Z370" s="59">
        <v>24.853000000000002</v>
      </c>
      <c r="AA370" s="59">
        <v>2.5310000000000001</v>
      </c>
      <c r="AB370" s="59">
        <v>24.12</v>
      </c>
      <c r="AC370" s="59">
        <v>15.458</v>
      </c>
      <c r="AD370" s="59">
        <v>7.78</v>
      </c>
      <c r="AE370" s="59">
        <v>54.408000000000001</v>
      </c>
      <c r="AF370" s="59">
        <v>8.2129999999999992</v>
      </c>
      <c r="AG370" s="59">
        <v>31.183</v>
      </c>
      <c r="AH370" s="59">
        <v>7.4965000000000002</v>
      </c>
      <c r="AI370" s="59">
        <v>30.053000000000001</v>
      </c>
      <c r="AJ370" s="59">
        <v>31.983000000000001</v>
      </c>
      <c r="AK370" s="59">
        <v>11.526999999999999</v>
      </c>
      <c r="AL370" s="59">
        <v>12.16</v>
      </c>
      <c r="AM370" s="60">
        <v>23.387</v>
      </c>
    </row>
    <row r="371" spans="16:39" x14ac:dyDescent="0.25">
      <c r="P371" s="58">
        <v>0.36799999999999999</v>
      </c>
      <c r="Q371" s="59">
        <v>6.968</v>
      </c>
      <c r="R371" s="59">
        <v>18.692</v>
      </c>
      <c r="S371" s="59">
        <v>1.764</v>
      </c>
      <c r="T371" s="59">
        <v>55.164000000000001</v>
      </c>
      <c r="U371" s="59">
        <v>1.996</v>
      </c>
      <c r="V371" s="59">
        <v>12.772</v>
      </c>
      <c r="W371" s="59">
        <v>16.064</v>
      </c>
      <c r="X371" s="59">
        <v>14.036</v>
      </c>
      <c r="Y371" s="59">
        <v>13.404</v>
      </c>
      <c r="Z371" s="59">
        <v>24.812000000000001</v>
      </c>
      <c r="AA371" s="59">
        <v>2.524</v>
      </c>
      <c r="AB371" s="59">
        <v>24.08</v>
      </c>
      <c r="AC371" s="59">
        <v>15.432</v>
      </c>
      <c r="AD371" s="59">
        <v>7.77</v>
      </c>
      <c r="AE371" s="59">
        <v>54.332000000000001</v>
      </c>
      <c r="AF371" s="59">
        <v>8.202</v>
      </c>
      <c r="AG371" s="59">
        <v>31.132000000000001</v>
      </c>
      <c r="AH371" s="59">
        <v>7.4859999999999998</v>
      </c>
      <c r="AI371" s="59">
        <v>30.012</v>
      </c>
      <c r="AJ371" s="59">
        <v>31.931999999999999</v>
      </c>
      <c r="AK371" s="59">
        <v>11.507999999999999</v>
      </c>
      <c r="AL371" s="59">
        <v>12.14</v>
      </c>
      <c r="AM371" s="60">
        <v>23.347999999999999</v>
      </c>
    </row>
    <row r="372" spans="16:39" x14ac:dyDescent="0.25">
      <c r="P372" s="58">
        <v>0.36899999999999999</v>
      </c>
      <c r="Q372" s="59">
        <v>6.9565000000000001</v>
      </c>
      <c r="R372" s="59">
        <v>18.661000000000001</v>
      </c>
      <c r="S372" s="59">
        <v>1.762</v>
      </c>
      <c r="T372" s="59">
        <v>55.087000000000003</v>
      </c>
      <c r="U372" s="59">
        <v>1.9930000000000001</v>
      </c>
      <c r="V372" s="59">
        <v>12.750999999999999</v>
      </c>
      <c r="W372" s="59">
        <v>16.036999999999999</v>
      </c>
      <c r="X372" s="59">
        <v>14.013</v>
      </c>
      <c r="Y372" s="59">
        <v>13.382</v>
      </c>
      <c r="Z372" s="59">
        <v>24.771000000000001</v>
      </c>
      <c r="AA372" s="59">
        <v>2.5169999999999999</v>
      </c>
      <c r="AB372" s="59">
        <v>24.04</v>
      </c>
      <c r="AC372" s="59">
        <v>15.406000000000001</v>
      </c>
      <c r="AD372" s="59">
        <v>7.76</v>
      </c>
      <c r="AE372" s="59">
        <v>54.256</v>
      </c>
      <c r="AF372" s="59">
        <v>8.1910000000000007</v>
      </c>
      <c r="AG372" s="59">
        <v>31.081</v>
      </c>
      <c r="AH372" s="59">
        <v>7.4755000000000003</v>
      </c>
      <c r="AI372" s="59">
        <v>29.971</v>
      </c>
      <c r="AJ372" s="59">
        <v>31.881</v>
      </c>
      <c r="AK372" s="59">
        <v>11.489000000000001</v>
      </c>
      <c r="AL372" s="59">
        <v>12.12</v>
      </c>
      <c r="AM372" s="60">
        <v>23.309000000000001</v>
      </c>
    </row>
    <row r="373" spans="16:39" x14ac:dyDescent="0.25">
      <c r="P373" s="58">
        <v>0.37</v>
      </c>
      <c r="Q373" s="59">
        <v>6.9450000000000003</v>
      </c>
      <c r="R373" s="59">
        <v>18.63</v>
      </c>
      <c r="S373" s="59">
        <v>1.76</v>
      </c>
      <c r="T373" s="59">
        <v>55.01</v>
      </c>
      <c r="U373" s="59">
        <v>1.99</v>
      </c>
      <c r="V373" s="59">
        <v>12.73</v>
      </c>
      <c r="W373" s="59">
        <v>16.010000000000002</v>
      </c>
      <c r="X373" s="59">
        <v>13.99</v>
      </c>
      <c r="Y373" s="59">
        <v>13.36</v>
      </c>
      <c r="Z373" s="59">
        <v>24.73</v>
      </c>
      <c r="AA373" s="59">
        <v>2.5099999999999998</v>
      </c>
      <c r="AB373" s="59">
        <v>24</v>
      </c>
      <c r="AC373" s="59">
        <v>15.38</v>
      </c>
      <c r="AD373" s="59">
        <v>7.75</v>
      </c>
      <c r="AE373" s="59">
        <v>54.18</v>
      </c>
      <c r="AF373" s="59">
        <v>8.18</v>
      </c>
      <c r="AG373" s="59">
        <v>31.03</v>
      </c>
      <c r="AH373" s="59">
        <v>7.4649999999999999</v>
      </c>
      <c r="AI373" s="59">
        <v>29.93</v>
      </c>
      <c r="AJ373" s="59">
        <v>31.83</v>
      </c>
      <c r="AK373" s="59">
        <v>11.47</v>
      </c>
      <c r="AL373" s="59">
        <v>12.1</v>
      </c>
      <c r="AM373" s="60">
        <v>23.27</v>
      </c>
    </row>
    <row r="374" spans="16:39" x14ac:dyDescent="0.25">
      <c r="P374" s="58">
        <v>0.371</v>
      </c>
      <c r="Q374" s="59">
        <v>6.9335000000000004</v>
      </c>
      <c r="R374" s="59">
        <v>18.599</v>
      </c>
      <c r="S374" s="59">
        <v>1.758</v>
      </c>
      <c r="T374" s="59">
        <v>54.933</v>
      </c>
      <c r="U374" s="59">
        <v>1.9870000000000001</v>
      </c>
      <c r="V374" s="59">
        <v>12.709</v>
      </c>
      <c r="W374" s="59">
        <v>15.983000000000001</v>
      </c>
      <c r="X374" s="59">
        <v>13.967000000000001</v>
      </c>
      <c r="Y374" s="59">
        <v>13.337999999999999</v>
      </c>
      <c r="Z374" s="59">
        <v>24.689</v>
      </c>
      <c r="AA374" s="59">
        <v>2.5030000000000001</v>
      </c>
      <c r="AB374" s="59">
        <v>23.96</v>
      </c>
      <c r="AC374" s="59">
        <v>15.353999999999999</v>
      </c>
      <c r="AD374" s="59">
        <v>7.74</v>
      </c>
      <c r="AE374" s="59">
        <v>54.103999999999999</v>
      </c>
      <c r="AF374" s="59">
        <v>8.1690000000000005</v>
      </c>
      <c r="AG374" s="59">
        <v>30.978999999999999</v>
      </c>
      <c r="AH374" s="59">
        <v>7.4545000000000003</v>
      </c>
      <c r="AI374" s="59">
        <v>29.888999999999999</v>
      </c>
      <c r="AJ374" s="59">
        <v>31.779</v>
      </c>
      <c r="AK374" s="59">
        <v>11.451000000000001</v>
      </c>
      <c r="AL374" s="59">
        <v>12.08</v>
      </c>
      <c r="AM374" s="60">
        <v>23.231000000000002</v>
      </c>
    </row>
    <row r="375" spans="16:39" x14ac:dyDescent="0.25">
      <c r="P375" s="58">
        <v>0.372</v>
      </c>
      <c r="Q375" s="59">
        <v>6.9219999999999997</v>
      </c>
      <c r="R375" s="59">
        <v>18.568000000000001</v>
      </c>
      <c r="S375" s="59">
        <v>1.756</v>
      </c>
      <c r="T375" s="59">
        <v>54.856000000000002</v>
      </c>
      <c r="U375" s="59">
        <v>1.984</v>
      </c>
      <c r="V375" s="59">
        <v>12.688000000000001</v>
      </c>
      <c r="W375" s="59">
        <v>15.956</v>
      </c>
      <c r="X375" s="59">
        <v>13.944000000000001</v>
      </c>
      <c r="Y375" s="59">
        <v>13.316000000000001</v>
      </c>
      <c r="Z375" s="59">
        <v>24.648</v>
      </c>
      <c r="AA375" s="59">
        <v>2.496</v>
      </c>
      <c r="AB375" s="59">
        <v>23.92</v>
      </c>
      <c r="AC375" s="59">
        <v>15.327999999999999</v>
      </c>
      <c r="AD375" s="59">
        <v>7.73</v>
      </c>
      <c r="AE375" s="59">
        <v>54.027999999999999</v>
      </c>
      <c r="AF375" s="59">
        <v>8.1579999999999995</v>
      </c>
      <c r="AG375" s="59">
        <v>30.928000000000001</v>
      </c>
      <c r="AH375" s="59">
        <v>7.444</v>
      </c>
      <c r="AI375" s="59">
        <v>29.847999999999999</v>
      </c>
      <c r="AJ375" s="59">
        <v>31.728000000000002</v>
      </c>
      <c r="AK375" s="59">
        <v>11.432</v>
      </c>
      <c r="AL375" s="59">
        <v>12.06</v>
      </c>
      <c r="AM375" s="60">
        <v>23.192</v>
      </c>
    </row>
    <row r="376" spans="16:39" x14ac:dyDescent="0.25">
      <c r="P376" s="58">
        <v>0.373</v>
      </c>
      <c r="Q376" s="59">
        <v>6.9104999999999999</v>
      </c>
      <c r="R376" s="59">
        <v>18.536999999999999</v>
      </c>
      <c r="S376" s="59">
        <v>1.754</v>
      </c>
      <c r="T376" s="59">
        <v>54.779000000000003</v>
      </c>
      <c r="U376" s="59">
        <v>1.9810000000000001</v>
      </c>
      <c r="V376" s="59">
        <v>12.667</v>
      </c>
      <c r="W376" s="59">
        <v>15.929</v>
      </c>
      <c r="X376" s="59">
        <v>13.920999999999999</v>
      </c>
      <c r="Y376" s="59">
        <v>13.294</v>
      </c>
      <c r="Z376" s="59">
        <v>24.606999999999999</v>
      </c>
      <c r="AA376" s="59">
        <v>2.4889999999999999</v>
      </c>
      <c r="AB376" s="59">
        <v>23.88</v>
      </c>
      <c r="AC376" s="59">
        <v>15.302</v>
      </c>
      <c r="AD376" s="59">
        <v>7.72</v>
      </c>
      <c r="AE376" s="59">
        <v>53.951999999999998</v>
      </c>
      <c r="AF376" s="59">
        <v>8.1470000000000002</v>
      </c>
      <c r="AG376" s="59">
        <v>30.876999999999999</v>
      </c>
      <c r="AH376" s="59">
        <v>7.4335000000000004</v>
      </c>
      <c r="AI376" s="59">
        <v>29.806999999999999</v>
      </c>
      <c r="AJ376" s="59">
        <v>31.677</v>
      </c>
      <c r="AK376" s="59">
        <v>11.413</v>
      </c>
      <c r="AL376" s="59">
        <v>12.04</v>
      </c>
      <c r="AM376" s="60">
        <v>23.152999999999999</v>
      </c>
    </row>
    <row r="377" spans="16:39" x14ac:dyDescent="0.25">
      <c r="P377" s="58">
        <v>0.374</v>
      </c>
      <c r="Q377" s="59">
        <v>6.899</v>
      </c>
      <c r="R377" s="59">
        <v>18.506</v>
      </c>
      <c r="S377" s="59">
        <v>1.752</v>
      </c>
      <c r="T377" s="59">
        <v>54.701999999999998</v>
      </c>
      <c r="U377" s="59">
        <v>1.978</v>
      </c>
      <c r="V377" s="59">
        <v>12.646000000000001</v>
      </c>
      <c r="W377" s="59">
        <v>15.901999999999999</v>
      </c>
      <c r="X377" s="59">
        <v>13.898</v>
      </c>
      <c r="Y377" s="59">
        <v>13.272</v>
      </c>
      <c r="Z377" s="59">
        <v>24.565999999999999</v>
      </c>
      <c r="AA377" s="59">
        <v>2.4820000000000002</v>
      </c>
      <c r="AB377" s="59">
        <v>23.84</v>
      </c>
      <c r="AC377" s="59">
        <v>15.276</v>
      </c>
      <c r="AD377" s="59">
        <v>7.71</v>
      </c>
      <c r="AE377" s="59">
        <v>53.875999999999998</v>
      </c>
      <c r="AF377" s="59">
        <v>8.1359999999999992</v>
      </c>
      <c r="AG377" s="59">
        <v>30.826000000000001</v>
      </c>
      <c r="AH377" s="59">
        <v>7.423</v>
      </c>
      <c r="AI377" s="59">
        <v>29.765999999999998</v>
      </c>
      <c r="AJ377" s="59">
        <v>31.626000000000001</v>
      </c>
      <c r="AK377" s="59">
        <v>11.394</v>
      </c>
      <c r="AL377" s="59">
        <v>12.02</v>
      </c>
      <c r="AM377" s="60">
        <v>23.114000000000001</v>
      </c>
    </row>
    <row r="378" spans="16:39" x14ac:dyDescent="0.25">
      <c r="P378" s="58">
        <v>0.375</v>
      </c>
      <c r="Q378" s="59">
        <v>6.8875000000000002</v>
      </c>
      <c r="R378" s="59">
        <v>18.475000000000001</v>
      </c>
      <c r="S378" s="59">
        <v>1.75</v>
      </c>
      <c r="T378" s="59">
        <v>54.625</v>
      </c>
      <c r="U378" s="59">
        <v>1.9750000000000001</v>
      </c>
      <c r="V378" s="59">
        <v>12.625</v>
      </c>
      <c r="W378" s="59">
        <v>15.875</v>
      </c>
      <c r="X378" s="59">
        <v>13.875</v>
      </c>
      <c r="Y378" s="59">
        <v>13.25</v>
      </c>
      <c r="Z378" s="59">
        <v>24.524999999999999</v>
      </c>
      <c r="AA378" s="59">
        <v>2.4750000000000001</v>
      </c>
      <c r="AB378" s="59">
        <v>23.8</v>
      </c>
      <c r="AC378" s="59">
        <v>15.25</v>
      </c>
      <c r="AD378" s="59">
        <v>7.7</v>
      </c>
      <c r="AE378" s="59">
        <v>53.8</v>
      </c>
      <c r="AF378" s="59">
        <v>8.125</v>
      </c>
      <c r="AG378" s="59">
        <v>30.774999999999999</v>
      </c>
      <c r="AH378" s="59">
        <v>7.4124999999999996</v>
      </c>
      <c r="AI378" s="59">
        <v>29.725000000000001</v>
      </c>
      <c r="AJ378" s="59">
        <v>31.574999999999999</v>
      </c>
      <c r="AK378" s="59">
        <v>11.375</v>
      </c>
      <c r="AL378" s="59">
        <v>12</v>
      </c>
      <c r="AM378" s="60">
        <v>23.074999999999999</v>
      </c>
    </row>
    <row r="379" spans="16:39" x14ac:dyDescent="0.25">
      <c r="P379" s="58">
        <v>0.376</v>
      </c>
      <c r="Q379" s="59">
        <v>6.8760000000000003</v>
      </c>
      <c r="R379" s="59">
        <v>18.443999999999999</v>
      </c>
      <c r="S379" s="59">
        <v>1.748</v>
      </c>
      <c r="T379" s="59">
        <v>54.548000000000002</v>
      </c>
      <c r="U379" s="59">
        <v>1.972</v>
      </c>
      <c r="V379" s="59">
        <v>12.603999999999999</v>
      </c>
      <c r="W379" s="59">
        <v>15.848000000000001</v>
      </c>
      <c r="X379" s="59">
        <v>13.852</v>
      </c>
      <c r="Y379" s="59">
        <v>13.228</v>
      </c>
      <c r="Z379" s="59">
        <v>24.484000000000002</v>
      </c>
      <c r="AA379" s="59">
        <v>2.468</v>
      </c>
      <c r="AB379" s="59">
        <v>23.76</v>
      </c>
      <c r="AC379" s="59">
        <v>15.224</v>
      </c>
      <c r="AD379" s="59">
        <v>7.69</v>
      </c>
      <c r="AE379" s="59">
        <v>53.723999999999997</v>
      </c>
      <c r="AF379" s="59">
        <v>8.1140000000000008</v>
      </c>
      <c r="AG379" s="59">
        <v>30.724</v>
      </c>
      <c r="AH379" s="59">
        <v>7.4020000000000001</v>
      </c>
      <c r="AI379" s="59">
        <v>29.684000000000001</v>
      </c>
      <c r="AJ379" s="59">
        <v>31.524000000000001</v>
      </c>
      <c r="AK379" s="59">
        <v>11.356</v>
      </c>
      <c r="AL379" s="59">
        <v>11.98</v>
      </c>
      <c r="AM379" s="60">
        <v>23.036000000000001</v>
      </c>
    </row>
    <row r="380" spans="16:39" x14ac:dyDescent="0.25">
      <c r="P380" s="58">
        <v>0.377</v>
      </c>
      <c r="Q380" s="59">
        <v>6.8644999999999996</v>
      </c>
      <c r="R380" s="59">
        <v>18.413</v>
      </c>
      <c r="S380" s="59">
        <v>1.746</v>
      </c>
      <c r="T380" s="59">
        <v>54.470999999999997</v>
      </c>
      <c r="U380" s="59">
        <v>1.9690000000000001</v>
      </c>
      <c r="V380" s="59">
        <v>12.583</v>
      </c>
      <c r="W380" s="59">
        <v>15.821</v>
      </c>
      <c r="X380" s="59">
        <v>13.829000000000001</v>
      </c>
      <c r="Y380" s="59">
        <v>13.206</v>
      </c>
      <c r="Z380" s="59">
        <v>24.443000000000001</v>
      </c>
      <c r="AA380" s="59">
        <v>2.4609999999999999</v>
      </c>
      <c r="AB380" s="59">
        <v>23.72</v>
      </c>
      <c r="AC380" s="59">
        <v>15.198</v>
      </c>
      <c r="AD380" s="59">
        <v>7.68</v>
      </c>
      <c r="AE380" s="59">
        <v>53.648000000000003</v>
      </c>
      <c r="AF380" s="59">
        <v>8.1029999999999998</v>
      </c>
      <c r="AG380" s="59">
        <v>30.672999999999998</v>
      </c>
      <c r="AH380" s="59">
        <v>7.3914999999999997</v>
      </c>
      <c r="AI380" s="59">
        <v>29.643000000000001</v>
      </c>
      <c r="AJ380" s="59">
        <v>31.472999999999999</v>
      </c>
      <c r="AK380" s="59">
        <v>11.337</v>
      </c>
      <c r="AL380" s="59">
        <v>11.96</v>
      </c>
      <c r="AM380" s="60">
        <v>22.997</v>
      </c>
    </row>
    <row r="381" spans="16:39" x14ac:dyDescent="0.25">
      <c r="P381" s="58">
        <v>0.378</v>
      </c>
      <c r="Q381" s="59">
        <v>6.8529999999999998</v>
      </c>
      <c r="R381" s="59">
        <v>18.382000000000001</v>
      </c>
      <c r="S381" s="59">
        <v>1.744</v>
      </c>
      <c r="T381" s="59">
        <v>54.393999999999998</v>
      </c>
      <c r="U381" s="59">
        <v>1.966</v>
      </c>
      <c r="V381" s="59">
        <v>12.561999999999999</v>
      </c>
      <c r="W381" s="59">
        <v>15.794</v>
      </c>
      <c r="X381" s="59">
        <v>13.805999999999999</v>
      </c>
      <c r="Y381" s="59">
        <v>13.183999999999999</v>
      </c>
      <c r="Z381" s="59">
        <v>24.402000000000001</v>
      </c>
      <c r="AA381" s="59">
        <v>2.4540000000000002</v>
      </c>
      <c r="AB381" s="59">
        <v>23.68</v>
      </c>
      <c r="AC381" s="59">
        <v>15.172000000000001</v>
      </c>
      <c r="AD381" s="59">
        <v>7.67</v>
      </c>
      <c r="AE381" s="59">
        <v>53.572000000000003</v>
      </c>
      <c r="AF381" s="59">
        <v>8.0920000000000005</v>
      </c>
      <c r="AG381" s="59">
        <v>30.622</v>
      </c>
      <c r="AH381" s="59">
        <v>7.3810000000000002</v>
      </c>
      <c r="AI381" s="59">
        <v>29.602</v>
      </c>
      <c r="AJ381" s="59">
        <v>31.422000000000001</v>
      </c>
      <c r="AK381" s="59">
        <v>11.318</v>
      </c>
      <c r="AL381" s="59">
        <v>11.94</v>
      </c>
      <c r="AM381" s="60">
        <v>22.957999999999998</v>
      </c>
    </row>
    <row r="382" spans="16:39" x14ac:dyDescent="0.25">
      <c r="P382" s="58">
        <v>0.379</v>
      </c>
      <c r="Q382" s="59">
        <v>6.8414999999999999</v>
      </c>
      <c r="R382" s="59">
        <v>18.350999999999999</v>
      </c>
      <c r="S382" s="59">
        <v>1.742</v>
      </c>
      <c r="T382" s="59">
        <v>54.317</v>
      </c>
      <c r="U382" s="59">
        <v>1.9630000000000001</v>
      </c>
      <c r="V382" s="59">
        <v>12.541</v>
      </c>
      <c r="W382" s="59">
        <v>15.766999999999999</v>
      </c>
      <c r="X382" s="59">
        <v>13.782999999999999</v>
      </c>
      <c r="Y382" s="59">
        <v>13.162000000000001</v>
      </c>
      <c r="Z382" s="59">
        <v>24.361000000000001</v>
      </c>
      <c r="AA382" s="59">
        <v>2.4470000000000001</v>
      </c>
      <c r="AB382" s="59">
        <v>23.64</v>
      </c>
      <c r="AC382" s="59">
        <v>15.146000000000001</v>
      </c>
      <c r="AD382" s="59">
        <v>7.66</v>
      </c>
      <c r="AE382" s="59">
        <v>53.496000000000002</v>
      </c>
      <c r="AF382" s="59">
        <v>8.0809999999999995</v>
      </c>
      <c r="AG382" s="59">
        <v>30.571000000000002</v>
      </c>
      <c r="AH382" s="59">
        <v>7.3704999999999998</v>
      </c>
      <c r="AI382" s="59">
        <v>29.561</v>
      </c>
      <c r="AJ382" s="59">
        <v>31.370999999999999</v>
      </c>
      <c r="AK382" s="59">
        <v>11.298999999999999</v>
      </c>
      <c r="AL382" s="59">
        <v>11.92</v>
      </c>
      <c r="AM382" s="60">
        <v>22.919</v>
      </c>
    </row>
    <row r="383" spans="16:39" x14ac:dyDescent="0.25">
      <c r="P383" s="58">
        <v>0.38</v>
      </c>
      <c r="Q383" s="59">
        <v>6.83</v>
      </c>
      <c r="R383" s="59">
        <v>18.32</v>
      </c>
      <c r="S383" s="59">
        <v>1.74</v>
      </c>
      <c r="T383" s="59">
        <v>54.24</v>
      </c>
      <c r="U383" s="59">
        <v>1.96</v>
      </c>
      <c r="V383" s="59">
        <v>12.52</v>
      </c>
      <c r="W383" s="59">
        <v>15.74</v>
      </c>
      <c r="X383" s="59">
        <v>13.76</v>
      </c>
      <c r="Y383" s="59">
        <v>13.14</v>
      </c>
      <c r="Z383" s="59">
        <v>24.32</v>
      </c>
      <c r="AA383" s="59">
        <v>2.44</v>
      </c>
      <c r="AB383" s="59">
        <v>23.6</v>
      </c>
      <c r="AC383" s="59">
        <v>15.12</v>
      </c>
      <c r="AD383" s="59">
        <v>7.65</v>
      </c>
      <c r="AE383" s="59">
        <v>53.42</v>
      </c>
      <c r="AF383" s="59">
        <v>8.07</v>
      </c>
      <c r="AG383" s="59">
        <v>30.52</v>
      </c>
      <c r="AH383" s="59">
        <v>7.36</v>
      </c>
      <c r="AI383" s="59">
        <v>29.52</v>
      </c>
      <c r="AJ383" s="59">
        <v>31.32</v>
      </c>
      <c r="AK383" s="59">
        <v>11.28</v>
      </c>
      <c r="AL383" s="59">
        <v>11.9</v>
      </c>
      <c r="AM383" s="60">
        <v>22.88</v>
      </c>
    </row>
    <row r="384" spans="16:39" x14ac:dyDescent="0.25">
      <c r="P384" s="58">
        <v>0.38100000000000001</v>
      </c>
      <c r="Q384" s="59">
        <v>6.8185000000000002</v>
      </c>
      <c r="R384" s="59">
        <v>18.289000000000001</v>
      </c>
      <c r="S384" s="59">
        <v>1.738</v>
      </c>
      <c r="T384" s="59">
        <v>54.162999999999997</v>
      </c>
      <c r="U384" s="59">
        <v>1.9570000000000001</v>
      </c>
      <c r="V384" s="59">
        <v>12.499000000000001</v>
      </c>
      <c r="W384" s="59">
        <v>15.712999999999999</v>
      </c>
      <c r="X384" s="59">
        <v>13.737</v>
      </c>
      <c r="Y384" s="59">
        <v>13.118</v>
      </c>
      <c r="Z384" s="59">
        <v>24.279</v>
      </c>
      <c r="AA384" s="59">
        <v>2.4329999999999998</v>
      </c>
      <c r="AB384" s="59">
        <v>23.56</v>
      </c>
      <c r="AC384" s="59">
        <v>15.093999999999999</v>
      </c>
      <c r="AD384" s="59">
        <v>7.64</v>
      </c>
      <c r="AE384" s="59">
        <v>53.344000000000001</v>
      </c>
      <c r="AF384" s="59">
        <v>8.0589999999999993</v>
      </c>
      <c r="AG384" s="59">
        <v>30.469000000000001</v>
      </c>
      <c r="AH384" s="59">
        <v>7.3494999999999999</v>
      </c>
      <c r="AI384" s="59">
        <v>29.478999999999999</v>
      </c>
      <c r="AJ384" s="59">
        <v>31.268999999999998</v>
      </c>
      <c r="AK384" s="59">
        <v>11.260999999999999</v>
      </c>
      <c r="AL384" s="59">
        <v>11.88</v>
      </c>
      <c r="AM384" s="60">
        <v>22.841000000000001</v>
      </c>
    </row>
    <row r="385" spans="16:39" x14ac:dyDescent="0.25">
      <c r="P385" s="58">
        <v>0.38200000000000001</v>
      </c>
      <c r="Q385" s="59">
        <v>6.8070000000000004</v>
      </c>
      <c r="R385" s="59">
        <v>18.257999999999999</v>
      </c>
      <c r="S385" s="59">
        <v>1.736</v>
      </c>
      <c r="T385" s="59">
        <v>54.085999999999999</v>
      </c>
      <c r="U385" s="59">
        <v>1.954</v>
      </c>
      <c r="V385" s="59">
        <v>12.478</v>
      </c>
      <c r="W385" s="59">
        <v>15.686</v>
      </c>
      <c r="X385" s="59">
        <v>13.714</v>
      </c>
      <c r="Y385" s="59">
        <v>13.096</v>
      </c>
      <c r="Z385" s="59">
        <v>24.238</v>
      </c>
      <c r="AA385" s="59">
        <v>2.4260000000000002</v>
      </c>
      <c r="AB385" s="59">
        <v>23.52</v>
      </c>
      <c r="AC385" s="59">
        <v>15.068</v>
      </c>
      <c r="AD385" s="59">
        <v>7.63</v>
      </c>
      <c r="AE385" s="59">
        <v>53.268000000000001</v>
      </c>
      <c r="AF385" s="59">
        <v>8.048</v>
      </c>
      <c r="AG385" s="59">
        <v>30.417999999999999</v>
      </c>
      <c r="AH385" s="59">
        <v>7.3390000000000004</v>
      </c>
      <c r="AI385" s="59">
        <v>29.437999999999999</v>
      </c>
      <c r="AJ385" s="59">
        <v>31.218</v>
      </c>
      <c r="AK385" s="59">
        <v>11.242000000000001</v>
      </c>
      <c r="AL385" s="59">
        <v>11.86</v>
      </c>
      <c r="AM385" s="60">
        <v>22.802</v>
      </c>
    </row>
    <row r="386" spans="16:39" x14ac:dyDescent="0.25">
      <c r="P386" s="58">
        <v>0.38300000000000001</v>
      </c>
      <c r="Q386" s="59">
        <v>6.7954999999999997</v>
      </c>
      <c r="R386" s="59">
        <v>18.227</v>
      </c>
      <c r="S386" s="59">
        <v>1.734</v>
      </c>
      <c r="T386" s="59">
        <v>54.009</v>
      </c>
      <c r="U386" s="59">
        <v>1.9510000000000001</v>
      </c>
      <c r="V386" s="59">
        <v>12.457000000000001</v>
      </c>
      <c r="W386" s="59">
        <v>15.659000000000001</v>
      </c>
      <c r="X386" s="59">
        <v>13.691000000000001</v>
      </c>
      <c r="Y386" s="59">
        <v>13.074</v>
      </c>
      <c r="Z386" s="59">
        <v>24.196999999999999</v>
      </c>
      <c r="AA386" s="59">
        <v>2.419</v>
      </c>
      <c r="AB386" s="59">
        <v>23.48</v>
      </c>
      <c r="AC386" s="59">
        <v>15.042</v>
      </c>
      <c r="AD386" s="59">
        <v>7.62</v>
      </c>
      <c r="AE386" s="59">
        <v>53.192</v>
      </c>
      <c r="AF386" s="59">
        <v>8.0370000000000008</v>
      </c>
      <c r="AG386" s="59">
        <v>30.367000000000001</v>
      </c>
      <c r="AH386" s="59">
        <v>7.3285</v>
      </c>
      <c r="AI386" s="59">
        <v>29.396999999999998</v>
      </c>
      <c r="AJ386" s="59">
        <v>31.167000000000002</v>
      </c>
      <c r="AK386" s="59">
        <v>11.223000000000001</v>
      </c>
      <c r="AL386" s="59">
        <v>11.84</v>
      </c>
      <c r="AM386" s="60">
        <v>22.763000000000002</v>
      </c>
    </row>
    <row r="387" spans="16:39" x14ac:dyDescent="0.25">
      <c r="P387" s="58">
        <v>0.38400000000000001</v>
      </c>
      <c r="Q387" s="59">
        <v>6.7839999999999998</v>
      </c>
      <c r="R387" s="59">
        <v>18.196000000000002</v>
      </c>
      <c r="S387" s="59">
        <v>1.732</v>
      </c>
      <c r="T387" s="59">
        <v>53.932000000000002</v>
      </c>
      <c r="U387" s="59">
        <v>1.948</v>
      </c>
      <c r="V387" s="59">
        <v>12.436</v>
      </c>
      <c r="W387" s="59">
        <v>15.632</v>
      </c>
      <c r="X387" s="59">
        <v>13.667999999999999</v>
      </c>
      <c r="Y387" s="59">
        <v>13.052</v>
      </c>
      <c r="Z387" s="59">
        <v>24.155999999999999</v>
      </c>
      <c r="AA387" s="59">
        <v>2.4119999999999999</v>
      </c>
      <c r="AB387" s="59">
        <v>23.44</v>
      </c>
      <c r="AC387" s="59">
        <v>15.016</v>
      </c>
      <c r="AD387" s="59">
        <v>7.61</v>
      </c>
      <c r="AE387" s="59">
        <v>53.116</v>
      </c>
      <c r="AF387" s="59">
        <v>8.0259999999999998</v>
      </c>
      <c r="AG387" s="59">
        <v>30.315999999999999</v>
      </c>
      <c r="AH387" s="59">
        <v>7.3179999999999996</v>
      </c>
      <c r="AI387" s="59">
        <v>29.356000000000002</v>
      </c>
      <c r="AJ387" s="59">
        <v>31.116</v>
      </c>
      <c r="AK387" s="59">
        <v>11.204000000000001</v>
      </c>
      <c r="AL387" s="59">
        <v>11.82</v>
      </c>
      <c r="AM387" s="60">
        <v>22.724</v>
      </c>
    </row>
    <row r="388" spans="16:39" x14ac:dyDescent="0.25">
      <c r="P388" s="58">
        <v>0.38500000000000001</v>
      </c>
      <c r="Q388" s="59">
        <v>6.7725</v>
      </c>
      <c r="R388" s="59">
        <v>18.164999999999999</v>
      </c>
      <c r="S388" s="59">
        <v>1.73</v>
      </c>
      <c r="T388" s="59">
        <v>53.854999999999997</v>
      </c>
      <c r="U388" s="59">
        <v>1.9450000000000001</v>
      </c>
      <c r="V388" s="59">
        <v>12.414999999999999</v>
      </c>
      <c r="W388" s="59">
        <v>15.605</v>
      </c>
      <c r="X388" s="59">
        <v>13.645</v>
      </c>
      <c r="Y388" s="59">
        <v>13.03</v>
      </c>
      <c r="Z388" s="59">
        <v>24.114999999999998</v>
      </c>
      <c r="AA388" s="59">
        <v>2.4049999999999998</v>
      </c>
      <c r="AB388" s="59">
        <v>23.4</v>
      </c>
      <c r="AC388" s="59">
        <v>14.99</v>
      </c>
      <c r="AD388" s="59">
        <v>7.6</v>
      </c>
      <c r="AE388" s="59">
        <v>53.04</v>
      </c>
      <c r="AF388" s="59">
        <v>8.0150000000000006</v>
      </c>
      <c r="AG388" s="59">
        <v>30.265000000000001</v>
      </c>
      <c r="AH388" s="59">
        <v>7.3075000000000001</v>
      </c>
      <c r="AI388" s="59">
        <v>29.315000000000001</v>
      </c>
      <c r="AJ388" s="59">
        <v>31.065000000000001</v>
      </c>
      <c r="AK388" s="59">
        <v>11.185</v>
      </c>
      <c r="AL388" s="59">
        <v>11.8</v>
      </c>
      <c r="AM388" s="60">
        <v>22.684999999999999</v>
      </c>
    </row>
    <row r="389" spans="16:39" x14ac:dyDescent="0.25">
      <c r="P389" s="58">
        <v>0.38600000000000001</v>
      </c>
      <c r="Q389" s="59">
        <v>6.7610000000000001</v>
      </c>
      <c r="R389" s="59">
        <v>18.134</v>
      </c>
      <c r="S389" s="59">
        <v>1.728</v>
      </c>
      <c r="T389" s="59">
        <v>53.777999999999999</v>
      </c>
      <c r="U389" s="59">
        <v>1.9419999999999999</v>
      </c>
      <c r="V389" s="59">
        <v>12.394</v>
      </c>
      <c r="W389" s="59">
        <v>15.577999999999999</v>
      </c>
      <c r="X389" s="59">
        <v>13.622</v>
      </c>
      <c r="Y389" s="59">
        <v>13.007999999999999</v>
      </c>
      <c r="Z389" s="59">
        <v>24.074000000000002</v>
      </c>
      <c r="AA389" s="59">
        <v>2.3980000000000001</v>
      </c>
      <c r="AB389" s="59">
        <v>23.36</v>
      </c>
      <c r="AC389" s="59">
        <v>14.964</v>
      </c>
      <c r="AD389" s="59">
        <v>7.59</v>
      </c>
      <c r="AE389" s="59">
        <v>52.963999999999999</v>
      </c>
      <c r="AF389" s="59">
        <v>8.0039999999999996</v>
      </c>
      <c r="AG389" s="59">
        <v>30.213999999999999</v>
      </c>
      <c r="AH389" s="59">
        <v>7.2969999999999997</v>
      </c>
      <c r="AI389" s="59">
        <v>29.274000000000001</v>
      </c>
      <c r="AJ389" s="59">
        <v>31.013999999999999</v>
      </c>
      <c r="AK389" s="59">
        <v>11.166</v>
      </c>
      <c r="AL389" s="59">
        <v>11.78</v>
      </c>
      <c r="AM389" s="60">
        <v>22.646000000000001</v>
      </c>
    </row>
    <row r="390" spans="16:39" x14ac:dyDescent="0.25">
      <c r="P390" s="58">
        <v>0.38700000000000001</v>
      </c>
      <c r="Q390" s="59">
        <v>6.7495000000000003</v>
      </c>
      <c r="R390" s="59">
        <v>18.103000000000002</v>
      </c>
      <c r="S390" s="59">
        <v>1.726</v>
      </c>
      <c r="T390" s="59">
        <v>53.701000000000001</v>
      </c>
      <c r="U390" s="59">
        <v>1.9390000000000001</v>
      </c>
      <c r="V390" s="59">
        <v>12.372999999999999</v>
      </c>
      <c r="W390" s="59">
        <v>15.551</v>
      </c>
      <c r="X390" s="59">
        <v>13.599</v>
      </c>
      <c r="Y390" s="59">
        <v>12.986000000000001</v>
      </c>
      <c r="Z390" s="59">
        <v>24.033000000000001</v>
      </c>
      <c r="AA390" s="59">
        <v>2.391</v>
      </c>
      <c r="AB390" s="59">
        <v>23.32</v>
      </c>
      <c r="AC390" s="59">
        <v>14.938000000000001</v>
      </c>
      <c r="AD390" s="59">
        <v>7.58</v>
      </c>
      <c r="AE390" s="59">
        <v>52.887999999999998</v>
      </c>
      <c r="AF390" s="59">
        <v>7.9930000000000003</v>
      </c>
      <c r="AG390" s="59">
        <v>30.163</v>
      </c>
      <c r="AH390" s="59">
        <v>7.2865000000000002</v>
      </c>
      <c r="AI390" s="59">
        <v>29.233000000000001</v>
      </c>
      <c r="AJ390" s="59">
        <v>30.963000000000001</v>
      </c>
      <c r="AK390" s="59">
        <v>11.147</v>
      </c>
      <c r="AL390" s="59">
        <v>11.76</v>
      </c>
      <c r="AM390" s="60">
        <v>22.606999999999999</v>
      </c>
    </row>
    <row r="391" spans="16:39" x14ac:dyDescent="0.25">
      <c r="P391" s="58">
        <v>0.38800000000000001</v>
      </c>
      <c r="Q391" s="59">
        <v>6.7380000000000004</v>
      </c>
      <c r="R391" s="59">
        <v>18.071999999999999</v>
      </c>
      <c r="S391" s="59">
        <v>1.724</v>
      </c>
      <c r="T391" s="59">
        <v>53.624000000000002</v>
      </c>
      <c r="U391" s="59">
        <v>1.9359999999999999</v>
      </c>
      <c r="V391" s="59">
        <v>12.352</v>
      </c>
      <c r="W391" s="59">
        <v>15.523999999999999</v>
      </c>
      <c r="X391" s="59">
        <v>13.576000000000001</v>
      </c>
      <c r="Y391" s="59">
        <v>12.964</v>
      </c>
      <c r="Z391" s="59">
        <v>23.992000000000001</v>
      </c>
      <c r="AA391" s="59">
        <v>2.3839999999999999</v>
      </c>
      <c r="AB391" s="59">
        <v>23.28</v>
      </c>
      <c r="AC391" s="59">
        <v>14.912000000000001</v>
      </c>
      <c r="AD391" s="59">
        <v>7.57</v>
      </c>
      <c r="AE391" s="59">
        <v>52.811999999999998</v>
      </c>
      <c r="AF391" s="59">
        <v>7.9820000000000002</v>
      </c>
      <c r="AG391" s="59">
        <v>30.111999999999998</v>
      </c>
      <c r="AH391" s="59">
        <v>7.2759999999999998</v>
      </c>
      <c r="AI391" s="59">
        <v>29.192</v>
      </c>
      <c r="AJ391" s="59">
        <v>30.911999999999999</v>
      </c>
      <c r="AK391" s="59">
        <v>11.128</v>
      </c>
      <c r="AL391" s="59">
        <v>11.74</v>
      </c>
      <c r="AM391" s="60">
        <v>22.568000000000001</v>
      </c>
    </row>
    <row r="392" spans="16:39" x14ac:dyDescent="0.25">
      <c r="P392" s="58">
        <v>0.38900000000000001</v>
      </c>
      <c r="Q392" s="59">
        <v>6.7264999999999997</v>
      </c>
      <c r="R392" s="59">
        <v>18.041</v>
      </c>
      <c r="S392" s="59">
        <v>1.722</v>
      </c>
      <c r="T392" s="59">
        <v>53.546999999999997</v>
      </c>
      <c r="U392" s="59">
        <v>1.9330000000000001</v>
      </c>
      <c r="V392" s="59">
        <v>12.331</v>
      </c>
      <c r="W392" s="59">
        <v>15.497</v>
      </c>
      <c r="X392" s="59">
        <v>13.553000000000001</v>
      </c>
      <c r="Y392" s="59">
        <v>12.942</v>
      </c>
      <c r="Z392" s="59">
        <v>23.951000000000001</v>
      </c>
      <c r="AA392" s="59">
        <v>2.3769999999999998</v>
      </c>
      <c r="AB392" s="59">
        <v>23.24</v>
      </c>
      <c r="AC392" s="59">
        <v>14.885999999999999</v>
      </c>
      <c r="AD392" s="59">
        <v>7.56</v>
      </c>
      <c r="AE392" s="59">
        <v>52.735999999999997</v>
      </c>
      <c r="AF392" s="59">
        <v>7.9710000000000001</v>
      </c>
      <c r="AG392" s="59">
        <v>30.061</v>
      </c>
      <c r="AH392" s="59">
        <v>7.2655000000000003</v>
      </c>
      <c r="AI392" s="59">
        <v>29.151</v>
      </c>
      <c r="AJ392" s="59">
        <v>30.861000000000001</v>
      </c>
      <c r="AK392" s="59">
        <v>11.109</v>
      </c>
      <c r="AL392" s="59">
        <v>11.72</v>
      </c>
      <c r="AM392" s="60">
        <v>22.529</v>
      </c>
    </row>
    <row r="393" spans="16:39" x14ac:dyDescent="0.25">
      <c r="P393" s="58">
        <v>0.39</v>
      </c>
      <c r="Q393" s="59">
        <v>6.7149999999999999</v>
      </c>
      <c r="R393" s="59">
        <v>18.010000000000002</v>
      </c>
      <c r="S393" s="59">
        <v>1.72</v>
      </c>
      <c r="T393" s="59">
        <v>53.47</v>
      </c>
      <c r="U393" s="59">
        <v>1.93</v>
      </c>
      <c r="V393" s="59">
        <v>12.31</v>
      </c>
      <c r="W393" s="59">
        <v>15.47</v>
      </c>
      <c r="X393" s="59">
        <v>13.53</v>
      </c>
      <c r="Y393" s="59">
        <v>12.92</v>
      </c>
      <c r="Z393" s="59">
        <v>23.91</v>
      </c>
      <c r="AA393" s="59">
        <v>2.37</v>
      </c>
      <c r="AB393" s="59">
        <v>23.2</v>
      </c>
      <c r="AC393" s="59">
        <v>14.86</v>
      </c>
      <c r="AD393" s="59">
        <v>7.55</v>
      </c>
      <c r="AE393" s="59">
        <v>52.66</v>
      </c>
      <c r="AF393" s="59">
        <v>7.96</v>
      </c>
      <c r="AG393" s="59">
        <v>30.01</v>
      </c>
      <c r="AH393" s="59">
        <v>7.2549999999999999</v>
      </c>
      <c r="AI393" s="59">
        <v>29.11</v>
      </c>
      <c r="AJ393" s="59">
        <v>30.81</v>
      </c>
      <c r="AK393" s="59">
        <v>11.09</v>
      </c>
      <c r="AL393" s="59">
        <v>11.7</v>
      </c>
      <c r="AM393" s="60">
        <v>22.49</v>
      </c>
    </row>
    <row r="394" spans="16:39" x14ac:dyDescent="0.25">
      <c r="P394" s="58">
        <v>0.39100000000000001</v>
      </c>
      <c r="Q394" s="59">
        <v>6.7035</v>
      </c>
      <c r="R394" s="59">
        <v>17.978999999999999</v>
      </c>
      <c r="S394" s="59">
        <v>1.718</v>
      </c>
      <c r="T394" s="59">
        <v>53.393000000000001</v>
      </c>
      <c r="U394" s="59">
        <v>1.927</v>
      </c>
      <c r="V394" s="59">
        <v>12.289</v>
      </c>
      <c r="W394" s="59">
        <v>15.443</v>
      </c>
      <c r="X394" s="59">
        <v>13.507</v>
      </c>
      <c r="Y394" s="59">
        <v>12.898</v>
      </c>
      <c r="Z394" s="59">
        <v>23.869</v>
      </c>
      <c r="AA394" s="59">
        <v>2.363</v>
      </c>
      <c r="AB394" s="59">
        <v>23.16</v>
      </c>
      <c r="AC394" s="59">
        <v>14.834</v>
      </c>
      <c r="AD394" s="59">
        <v>7.54</v>
      </c>
      <c r="AE394" s="59">
        <v>52.584000000000003</v>
      </c>
      <c r="AF394" s="59">
        <v>7.9489999999999998</v>
      </c>
      <c r="AG394" s="59">
        <v>29.959</v>
      </c>
      <c r="AH394" s="59">
        <v>7.2445000000000004</v>
      </c>
      <c r="AI394" s="59">
        <v>29.068999999999999</v>
      </c>
      <c r="AJ394" s="59">
        <v>30.759</v>
      </c>
      <c r="AK394" s="59">
        <v>11.071</v>
      </c>
      <c r="AL394" s="59">
        <v>11.68</v>
      </c>
      <c r="AM394" s="60">
        <v>22.451000000000001</v>
      </c>
    </row>
    <row r="395" spans="16:39" x14ac:dyDescent="0.25">
      <c r="P395" s="58">
        <v>0.39200000000000002</v>
      </c>
      <c r="Q395" s="59">
        <v>6.6920000000000002</v>
      </c>
      <c r="R395" s="59">
        <v>17.948</v>
      </c>
      <c r="S395" s="59">
        <v>1.716</v>
      </c>
      <c r="T395" s="59">
        <v>53.316000000000003</v>
      </c>
      <c r="U395" s="59">
        <v>1.9239999999999999</v>
      </c>
      <c r="V395" s="59">
        <v>12.268000000000001</v>
      </c>
      <c r="W395" s="59">
        <v>15.416</v>
      </c>
      <c r="X395" s="59">
        <v>13.484</v>
      </c>
      <c r="Y395" s="59">
        <v>12.875999999999999</v>
      </c>
      <c r="Z395" s="59">
        <v>23.827999999999999</v>
      </c>
      <c r="AA395" s="59">
        <v>2.3559999999999999</v>
      </c>
      <c r="AB395" s="59">
        <v>23.12</v>
      </c>
      <c r="AC395" s="59">
        <v>14.808</v>
      </c>
      <c r="AD395" s="59">
        <v>7.53</v>
      </c>
      <c r="AE395" s="59">
        <v>52.508000000000003</v>
      </c>
      <c r="AF395" s="59">
        <v>7.9379999999999997</v>
      </c>
      <c r="AG395" s="59">
        <v>29.908000000000001</v>
      </c>
      <c r="AH395" s="59">
        <v>7.234</v>
      </c>
      <c r="AI395" s="59">
        <v>29.027999999999999</v>
      </c>
      <c r="AJ395" s="59">
        <v>30.707999999999998</v>
      </c>
      <c r="AK395" s="59">
        <v>11.052</v>
      </c>
      <c r="AL395" s="59">
        <v>11.66</v>
      </c>
      <c r="AM395" s="60">
        <v>22.411999999999999</v>
      </c>
    </row>
    <row r="396" spans="16:39" x14ac:dyDescent="0.25">
      <c r="P396" s="58">
        <v>0.39300000000000002</v>
      </c>
      <c r="Q396" s="59">
        <v>6.6805000000000003</v>
      </c>
      <c r="R396" s="59">
        <v>17.917000000000002</v>
      </c>
      <c r="S396" s="59">
        <v>1.714</v>
      </c>
      <c r="T396" s="59">
        <v>53.238999999999997</v>
      </c>
      <c r="U396" s="59">
        <v>1.921</v>
      </c>
      <c r="V396" s="59">
        <v>12.247</v>
      </c>
      <c r="W396" s="59">
        <v>15.388999999999999</v>
      </c>
      <c r="X396" s="59">
        <v>13.461</v>
      </c>
      <c r="Y396" s="59">
        <v>12.853999999999999</v>
      </c>
      <c r="Z396" s="59">
        <v>23.786999999999999</v>
      </c>
      <c r="AA396" s="59">
        <v>2.3490000000000002</v>
      </c>
      <c r="AB396" s="59">
        <v>23.08</v>
      </c>
      <c r="AC396" s="59">
        <v>14.782</v>
      </c>
      <c r="AD396" s="59">
        <v>7.52</v>
      </c>
      <c r="AE396" s="59">
        <v>52.432000000000002</v>
      </c>
      <c r="AF396" s="59">
        <v>7.9269999999999996</v>
      </c>
      <c r="AG396" s="59">
        <v>29.856999999999999</v>
      </c>
      <c r="AH396" s="59">
        <v>7.2234999999999996</v>
      </c>
      <c r="AI396" s="59">
        <v>28.986999999999998</v>
      </c>
      <c r="AJ396" s="59">
        <v>30.657</v>
      </c>
      <c r="AK396" s="59">
        <v>11.032999999999999</v>
      </c>
      <c r="AL396" s="59">
        <v>11.64</v>
      </c>
      <c r="AM396" s="60">
        <v>22.373000000000001</v>
      </c>
    </row>
    <row r="397" spans="16:39" x14ac:dyDescent="0.25">
      <c r="P397" s="58">
        <v>0.39400000000000002</v>
      </c>
      <c r="Q397" s="59">
        <v>6.6689999999999996</v>
      </c>
      <c r="R397" s="59">
        <v>17.885999999999999</v>
      </c>
      <c r="S397" s="59">
        <v>1.712</v>
      </c>
      <c r="T397" s="59">
        <v>53.161999999999999</v>
      </c>
      <c r="U397" s="59">
        <v>1.9179999999999999</v>
      </c>
      <c r="V397" s="59">
        <v>12.226000000000001</v>
      </c>
      <c r="W397" s="59">
        <v>15.362</v>
      </c>
      <c r="X397" s="59">
        <v>13.438000000000001</v>
      </c>
      <c r="Y397" s="59">
        <v>12.832000000000001</v>
      </c>
      <c r="Z397" s="59">
        <v>23.745999999999999</v>
      </c>
      <c r="AA397" s="59">
        <v>2.3420000000000001</v>
      </c>
      <c r="AB397" s="59">
        <v>23.04</v>
      </c>
      <c r="AC397" s="59">
        <v>14.756</v>
      </c>
      <c r="AD397" s="59">
        <v>7.51</v>
      </c>
      <c r="AE397" s="59">
        <v>52.356000000000002</v>
      </c>
      <c r="AF397" s="59">
        <v>7.9160000000000004</v>
      </c>
      <c r="AG397" s="59">
        <v>29.806000000000001</v>
      </c>
      <c r="AH397" s="59">
        <v>7.2130000000000001</v>
      </c>
      <c r="AI397" s="59">
        <v>28.946000000000002</v>
      </c>
      <c r="AJ397" s="59">
        <v>30.606000000000002</v>
      </c>
      <c r="AK397" s="59">
        <v>11.013999999999999</v>
      </c>
      <c r="AL397" s="59">
        <v>11.62</v>
      </c>
      <c r="AM397" s="60">
        <v>22.334</v>
      </c>
    </row>
    <row r="398" spans="16:39" x14ac:dyDescent="0.25">
      <c r="P398" s="58">
        <v>0.39500000000000002</v>
      </c>
      <c r="Q398" s="59">
        <v>6.6574999999999998</v>
      </c>
      <c r="R398" s="59">
        <v>17.855</v>
      </c>
      <c r="S398" s="59">
        <v>1.71</v>
      </c>
      <c r="T398" s="59">
        <v>53.085000000000001</v>
      </c>
      <c r="U398" s="59">
        <v>1.915</v>
      </c>
      <c r="V398" s="59">
        <v>12.205</v>
      </c>
      <c r="W398" s="59">
        <v>15.335000000000001</v>
      </c>
      <c r="X398" s="59">
        <v>13.414999999999999</v>
      </c>
      <c r="Y398" s="59">
        <v>12.81</v>
      </c>
      <c r="Z398" s="59">
        <v>23.704999999999998</v>
      </c>
      <c r="AA398" s="59">
        <v>2.335</v>
      </c>
      <c r="AB398" s="59">
        <v>23</v>
      </c>
      <c r="AC398" s="59">
        <v>14.73</v>
      </c>
      <c r="AD398" s="59">
        <v>7.5</v>
      </c>
      <c r="AE398" s="59">
        <v>52.28</v>
      </c>
      <c r="AF398" s="59">
        <v>7.9050000000000002</v>
      </c>
      <c r="AG398" s="59">
        <v>29.754999999999999</v>
      </c>
      <c r="AH398" s="59">
        <v>7.2024999999999997</v>
      </c>
      <c r="AI398" s="59">
        <v>28.905000000000001</v>
      </c>
      <c r="AJ398" s="59">
        <v>30.555</v>
      </c>
      <c r="AK398" s="59">
        <v>10.994999999999999</v>
      </c>
      <c r="AL398" s="59">
        <v>11.6</v>
      </c>
      <c r="AM398" s="60">
        <v>22.295000000000002</v>
      </c>
    </row>
    <row r="399" spans="16:39" x14ac:dyDescent="0.25">
      <c r="P399" s="58">
        <v>0.39600000000000002</v>
      </c>
      <c r="Q399" s="59">
        <v>6.6459999999999999</v>
      </c>
      <c r="R399" s="59">
        <v>17.824000000000002</v>
      </c>
      <c r="S399" s="59">
        <v>1.708</v>
      </c>
      <c r="T399" s="59">
        <v>53.008000000000003</v>
      </c>
      <c r="U399" s="59">
        <v>1.9119999999999999</v>
      </c>
      <c r="V399" s="59">
        <v>12.183999999999999</v>
      </c>
      <c r="W399" s="59">
        <v>15.308</v>
      </c>
      <c r="X399" s="59">
        <v>13.391999999999999</v>
      </c>
      <c r="Y399" s="59">
        <v>12.788</v>
      </c>
      <c r="Z399" s="59">
        <v>23.664000000000001</v>
      </c>
      <c r="AA399" s="59">
        <v>2.3279999999999998</v>
      </c>
      <c r="AB399" s="59">
        <v>22.96</v>
      </c>
      <c r="AC399" s="59">
        <v>14.704000000000001</v>
      </c>
      <c r="AD399" s="59">
        <v>7.49</v>
      </c>
      <c r="AE399" s="59">
        <v>52.204000000000001</v>
      </c>
      <c r="AF399" s="59">
        <v>7.8940000000000001</v>
      </c>
      <c r="AG399" s="59">
        <v>29.704000000000001</v>
      </c>
      <c r="AH399" s="59">
        <v>7.1920000000000002</v>
      </c>
      <c r="AI399" s="59">
        <v>28.864000000000001</v>
      </c>
      <c r="AJ399" s="59">
        <v>30.504000000000001</v>
      </c>
      <c r="AK399" s="59">
        <v>10.976000000000001</v>
      </c>
      <c r="AL399" s="59">
        <v>11.58</v>
      </c>
      <c r="AM399" s="60">
        <v>22.256</v>
      </c>
    </row>
    <row r="400" spans="16:39" x14ac:dyDescent="0.25">
      <c r="P400" s="58">
        <v>0.39700000000000002</v>
      </c>
      <c r="Q400" s="59">
        <v>6.6345000000000001</v>
      </c>
      <c r="R400" s="59">
        <v>17.792999999999999</v>
      </c>
      <c r="S400" s="59">
        <v>1.706</v>
      </c>
      <c r="T400" s="59">
        <v>52.930999999999997</v>
      </c>
      <c r="U400" s="59">
        <v>1.909</v>
      </c>
      <c r="V400" s="59">
        <v>12.163</v>
      </c>
      <c r="W400" s="59">
        <v>15.281000000000001</v>
      </c>
      <c r="X400" s="59">
        <v>13.369</v>
      </c>
      <c r="Y400" s="59">
        <v>12.766</v>
      </c>
      <c r="Z400" s="59">
        <v>23.623000000000001</v>
      </c>
      <c r="AA400" s="59">
        <v>2.3210000000000002</v>
      </c>
      <c r="AB400" s="59">
        <v>22.92</v>
      </c>
      <c r="AC400" s="59">
        <v>14.678000000000001</v>
      </c>
      <c r="AD400" s="59">
        <v>7.48</v>
      </c>
      <c r="AE400" s="59">
        <v>52.128</v>
      </c>
      <c r="AF400" s="59">
        <v>7.883</v>
      </c>
      <c r="AG400" s="59">
        <v>29.652999999999999</v>
      </c>
      <c r="AH400" s="59">
        <v>7.1814999999999998</v>
      </c>
      <c r="AI400" s="59">
        <v>28.823</v>
      </c>
      <c r="AJ400" s="59">
        <v>30.452999999999999</v>
      </c>
      <c r="AK400" s="59">
        <v>10.957000000000001</v>
      </c>
      <c r="AL400" s="59">
        <v>11.56</v>
      </c>
      <c r="AM400" s="60">
        <v>22.216999999999999</v>
      </c>
    </row>
    <row r="401" spans="16:39" x14ac:dyDescent="0.25">
      <c r="P401" s="58">
        <v>0.39800000000000002</v>
      </c>
      <c r="Q401" s="59">
        <v>6.6230000000000002</v>
      </c>
      <c r="R401" s="59">
        <v>17.762</v>
      </c>
      <c r="S401" s="59">
        <v>1.704</v>
      </c>
      <c r="T401" s="59">
        <v>52.853999999999999</v>
      </c>
      <c r="U401" s="59">
        <v>1.9059999999999999</v>
      </c>
      <c r="V401" s="59">
        <v>12.141999999999999</v>
      </c>
      <c r="W401" s="59">
        <v>15.254</v>
      </c>
      <c r="X401" s="59">
        <v>13.346</v>
      </c>
      <c r="Y401" s="59">
        <v>12.744</v>
      </c>
      <c r="Z401" s="59">
        <v>23.582000000000001</v>
      </c>
      <c r="AA401" s="59">
        <v>2.3140000000000001</v>
      </c>
      <c r="AB401" s="59">
        <v>22.88</v>
      </c>
      <c r="AC401" s="59">
        <v>14.651999999999999</v>
      </c>
      <c r="AD401" s="59">
        <v>7.47</v>
      </c>
      <c r="AE401" s="59">
        <v>52.052</v>
      </c>
      <c r="AF401" s="59">
        <v>7.8719999999999999</v>
      </c>
      <c r="AG401" s="59">
        <v>29.602</v>
      </c>
      <c r="AH401" s="59">
        <v>7.1710000000000003</v>
      </c>
      <c r="AI401" s="59">
        <v>28.782</v>
      </c>
      <c r="AJ401" s="59">
        <v>30.402000000000001</v>
      </c>
      <c r="AK401" s="59">
        <v>10.938000000000001</v>
      </c>
      <c r="AL401" s="59">
        <v>11.54</v>
      </c>
      <c r="AM401" s="60">
        <v>22.178000000000001</v>
      </c>
    </row>
    <row r="402" spans="16:39" x14ac:dyDescent="0.25">
      <c r="P402" s="58">
        <v>0.39900000000000002</v>
      </c>
      <c r="Q402" s="59">
        <v>6.6115000000000004</v>
      </c>
      <c r="R402" s="59">
        <v>17.731000000000002</v>
      </c>
      <c r="S402" s="59">
        <v>1.702</v>
      </c>
      <c r="T402" s="59">
        <v>52.777000000000001</v>
      </c>
      <c r="U402" s="59">
        <v>1.903</v>
      </c>
      <c r="V402" s="59">
        <v>12.121</v>
      </c>
      <c r="W402" s="59">
        <v>15.227</v>
      </c>
      <c r="X402" s="59">
        <v>13.323</v>
      </c>
      <c r="Y402" s="59">
        <v>12.722</v>
      </c>
      <c r="Z402" s="59">
        <v>23.541</v>
      </c>
      <c r="AA402" s="59">
        <v>2.3069999999999999</v>
      </c>
      <c r="AB402" s="59">
        <v>22.84</v>
      </c>
      <c r="AC402" s="59">
        <v>14.625999999999999</v>
      </c>
      <c r="AD402" s="59">
        <v>7.46</v>
      </c>
      <c r="AE402" s="59">
        <v>51.975999999999999</v>
      </c>
      <c r="AF402" s="59">
        <v>7.8609999999999998</v>
      </c>
      <c r="AG402" s="59">
        <v>29.550999999999998</v>
      </c>
      <c r="AH402" s="59">
        <v>7.1604999999999999</v>
      </c>
      <c r="AI402" s="59">
        <v>28.741</v>
      </c>
      <c r="AJ402" s="59">
        <v>30.350999999999999</v>
      </c>
      <c r="AK402" s="59">
        <v>10.919</v>
      </c>
      <c r="AL402" s="59">
        <v>11.52</v>
      </c>
      <c r="AM402" s="60">
        <v>22.138999999999999</v>
      </c>
    </row>
    <row r="403" spans="16:39" x14ac:dyDescent="0.25">
      <c r="P403" s="58">
        <v>0.4</v>
      </c>
      <c r="Q403" s="59">
        <v>6.6</v>
      </c>
      <c r="R403" s="59">
        <v>17.7</v>
      </c>
      <c r="S403" s="59">
        <v>1.7</v>
      </c>
      <c r="T403" s="59">
        <v>52.7</v>
      </c>
      <c r="U403" s="59">
        <v>1.9</v>
      </c>
      <c r="V403" s="59">
        <v>12.1</v>
      </c>
      <c r="W403" s="59">
        <v>15.2</v>
      </c>
      <c r="X403" s="59">
        <v>13.3</v>
      </c>
      <c r="Y403" s="59">
        <v>12.7</v>
      </c>
      <c r="Z403" s="59">
        <v>23.5</v>
      </c>
      <c r="AA403" s="59">
        <v>2.2999999999999998</v>
      </c>
      <c r="AB403" s="59">
        <v>22.8</v>
      </c>
      <c r="AC403" s="59">
        <v>14.6</v>
      </c>
      <c r="AD403" s="59">
        <v>7.45</v>
      </c>
      <c r="AE403" s="59">
        <v>51.9</v>
      </c>
      <c r="AF403" s="59">
        <v>7.85</v>
      </c>
      <c r="AG403" s="59">
        <v>29.5</v>
      </c>
      <c r="AH403" s="59">
        <v>7.15</v>
      </c>
      <c r="AI403" s="59">
        <v>28.7</v>
      </c>
      <c r="AJ403" s="59">
        <v>30.3</v>
      </c>
      <c r="AK403" s="59">
        <v>10.9</v>
      </c>
      <c r="AL403" s="59">
        <v>11.5</v>
      </c>
      <c r="AM403" s="60">
        <v>22.1</v>
      </c>
    </row>
    <row r="404" spans="16:39" x14ac:dyDescent="0.25">
      <c r="P404" s="58">
        <v>0.40100000000000002</v>
      </c>
      <c r="Q404" s="59">
        <v>6.5890000000000004</v>
      </c>
      <c r="R404" s="59">
        <v>17.678999999999998</v>
      </c>
      <c r="S404" s="59">
        <v>1.698</v>
      </c>
      <c r="T404" s="59">
        <v>52.637</v>
      </c>
      <c r="U404" s="59">
        <v>1.8979999999999999</v>
      </c>
      <c r="V404" s="59">
        <v>12.085000000000001</v>
      </c>
      <c r="W404" s="59">
        <v>15.180999999999999</v>
      </c>
      <c r="X404" s="59">
        <v>13.282999999999999</v>
      </c>
      <c r="Y404" s="59">
        <v>12.683999999999999</v>
      </c>
      <c r="Z404" s="59">
        <v>23.472999999999999</v>
      </c>
      <c r="AA404" s="59">
        <v>2.2959999999999998</v>
      </c>
      <c r="AB404" s="59">
        <v>22.774000000000001</v>
      </c>
      <c r="AC404" s="59">
        <v>14.581</v>
      </c>
      <c r="AD404" s="59">
        <v>7.4405000000000001</v>
      </c>
      <c r="AE404" s="59">
        <v>51.838000000000001</v>
      </c>
      <c r="AF404" s="59">
        <v>7.84</v>
      </c>
      <c r="AG404" s="59">
        <v>29.468</v>
      </c>
      <c r="AH404" s="59">
        <v>7.1395</v>
      </c>
      <c r="AI404" s="59">
        <v>28.669</v>
      </c>
      <c r="AJ404" s="59">
        <v>30.265999999999998</v>
      </c>
      <c r="AK404" s="59">
        <v>10.885999999999999</v>
      </c>
      <c r="AL404" s="59">
        <v>11.486000000000001</v>
      </c>
      <c r="AM404" s="60">
        <v>22.076000000000001</v>
      </c>
    </row>
    <row r="405" spans="16:39" x14ac:dyDescent="0.25">
      <c r="P405" s="58">
        <v>0.40200000000000002</v>
      </c>
      <c r="Q405" s="59">
        <v>6.5780000000000003</v>
      </c>
      <c r="R405" s="59">
        <v>17.658000000000001</v>
      </c>
      <c r="S405" s="59">
        <v>1.696</v>
      </c>
      <c r="T405" s="59">
        <v>52.573999999999998</v>
      </c>
      <c r="U405" s="59">
        <v>1.8959999999999999</v>
      </c>
      <c r="V405" s="59">
        <v>12.07</v>
      </c>
      <c r="W405" s="59">
        <v>15.162000000000001</v>
      </c>
      <c r="X405" s="59">
        <v>13.266</v>
      </c>
      <c r="Y405" s="59">
        <v>12.667999999999999</v>
      </c>
      <c r="Z405" s="59">
        <v>23.446000000000002</v>
      </c>
      <c r="AA405" s="59">
        <v>2.2919999999999998</v>
      </c>
      <c r="AB405" s="59">
        <v>22.748000000000001</v>
      </c>
      <c r="AC405" s="59">
        <v>14.561999999999999</v>
      </c>
      <c r="AD405" s="59">
        <v>7.431</v>
      </c>
      <c r="AE405" s="59">
        <v>51.776000000000003</v>
      </c>
      <c r="AF405" s="59">
        <v>7.83</v>
      </c>
      <c r="AG405" s="59">
        <v>29.436</v>
      </c>
      <c r="AH405" s="59">
        <v>7.1289999999999996</v>
      </c>
      <c r="AI405" s="59">
        <v>28.638000000000002</v>
      </c>
      <c r="AJ405" s="59">
        <v>30.231999999999999</v>
      </c>
      <c r="AK405" s="59">
        <v>10.872</v>
      </c>
      <c r="AL405" s="59">
        <v>11.472</v>
      </c>
      <c r="AM405" s="60">
        <v>22.052</v>
      </c>
    </row>
    <row r="406" spans="16:39" x14ac:dyDescent="0.25">
      <c r="P406" s="58">
        <v>0.40300000000000002</v>
      </c>
      <c r="Q406" s="59">
        <v>6.5670000000000002</v>
      </c>
      <c r="R406" s="59">
        <v>17.637</v>
      </c>
      <c r="S406" s="59">
        <v>1.694</v>
      </c>
      <c r="T406" s="59">
        <v>52.511000000000003</v>
      </c>
      <c r="U406" s="59">
        <v>1.8939999999999999</v>
      </c>
      <c r="V406" s="59">
        <v>12.055</v>
      </c>
      <c r="W406" s="59">
        <v>15.143000000000001</v>
      </c>
      <c r="X406" s="59">
        <v>13.249000000000001</v>
      </c>
      <c r="Y406" s="59">
        <v>12.651999999999999</v>
      </c>
      <c r="Z406" s="59">
        <v>23.419</v>
      </c>
      <c r="AA406" s="59">
        <v>2.2879999999999998</v>
      </c>
      <c r="AB406" s="59">
        <v>22.722000000000001</v>
      </c>
      <c r="AC406" s="59">
        <v>14.542999999999999</v>
      </c>
      <c r="AD406" s="59">
        <v>7.4215</v>
      </c>
      <c r="AE406" s="59">
        <v>51.713999999999999</v>
      </c>
      <c r="AF406" s="59">
        <v>7.82</v>
      </c>
      <c r="AG406" s="59">
        <v>29.404</v>
      </c>
      <c r="AH406" s="59">
        <v>7.1185</v>
      </c>
      <c r="AI406" s="59">
        <v>28.606999999999999</v>
      </c>
      <c r="AJ406" s="59">
        <v>30.198</v>
      </c>
      <c r="AK406" s="59">
        <v>10.858000000000001</v>
      </c>
      <c r="AL406" s="59">
        <v>11.458</v>
      </c>
      <c r="AM406" s="60">
        <v>22.027999999999999</v>
      </c>
    </row>
    <row r="407" spans="16:39" x14ac:dyDescent="0.25">
      <c r="P407" s="58">
        <v>0.40400000000000003</v>
      </c>
      <c r="Q407" s="59">
        <v>6.556</v>
      </c>
      <c r="R407" s="59">
        <v>17.616</v>
      </c>
      <c r="S407" s="59">
        <v>1.6919999999999999</v>
      </c>
      <c r="T407" s="59">
        <v>52.448</v>
      </c>
      <c r="U407" s="59">
        <v>1.8919999999999999</v>
      </c>
      <c r="V407" s="59">
        <v>12.04</v>
      </c>
      <c r="W407" s="59">
        <v>15.124000000000001</v>
      </c>
      <c r="X407" s="59">
        <v>13.231999999999999</v>
      </c>
      <c r="Y407" s="59">
        <v>12.635999999999999</v>
      </c>
      <c r="Z407" s="59">
        <v>23.391999999999999</v>
      </c>
      <c r="AA407" s="59">
        <v>2.2839999999999998</v>
      </c>
      <c r="AB407" s="59">
        <v>22.696000000000002</v>
      </c>
      <c r="AC407" s="59">
        <v>14.523999999999999</v>
      </c>
      <c r="AD407" s="59">
        <v>7.4119999999999999</v>
      </c>
      <c r="AE407" s="59">
        <v>51.652000000000001</v>
      </c>
      <c r="AF407" s="59">
        <v>7.81</v>
      </c>
      <c r="AG407" s="59">
        <v>29.372</v>
      </c>
      <c r="AH407" s="59">
        <v>7.1079999999999997</v>
      </c>
      <c r="AI407" s="59">
        <v>28.576000000000001</v>
      </c>
      <c r="AJ407" s="59">
        <v>30.164000000000001</v>
      </c>
      <c r="AK407" s="59">
        <v>10.843999999999999</v>
      </c>
      <c r="AL407" s="59">
        <v>11.444000000000001</v>
      </c>
      <c r="AM407" s="60">
        <v>22.004000000000001</v>
      </c>
    </row>
    <row r="408" spans="16:39" x14ac:dyDescent="0.25">
      <c r="P408" s="58">
        <v>0.40500000000000003</v>
      </c>
      <c r="Q408" s="59">
        <v>6.5449999999999999</v>
      </c>
      <c r="R408" s="59">
        <v>17.594999999999999</v>
      </c>
      <c r="S408" s="59">
        <v>1.69</v>
      </c>
      <c r="T408" s="59">
        <v>52.384999999999998</v>
      </c>
      <c r="U408" s="59">
        <v>1.89</v>
      </c>
      <c r="V408" s="59">
        <v>12.025</v>
      </c>
      <c r="W408" s="59">
        <v>15.105</v>
      </c>
      <c r="X408" s="59">
        <v>13.215</v>
      </c>
      <c r="Y408" s="59">
        <v>12.62</v>
      </c>
      <c r="Z408" s="59">
        <v>23.364999999999998</v>
      </c>
      <c r="AA408" s="59">
        <v>2.2799999999999998</v>
      </c>
      <c r="AB408" s="59">
        <v>22.67</v>
      </c>
      <c r="AC408" s="59">
        <v>14.505000000000001</v>
      </c>
      <c r="AD408" s="59">
        <v>7.4024999999999999</v>
      </c>
      <c r="AE408" s="59">
        <v>51.59</v>
      </c>
      <c r="AF408" s="59">
        <v>7.8</v>
      </c>
      <c r="AG408" s="59">
        <v>29.34</v>
      </c>
      <c r="AH408" s="59">
        <v>7.0975000000000001</v>
      </c>
      <c r="AI408" s="59">
        <v>28.545000000000002</v>
      </c>
      <c r="AJ408" s="59">
        <v>30.13</v>
      </c>
      <c r="AK408" s="59">
        <v>10.83</v>
      </c>
      <c r="AL408" s="59">
        <v>11.43</v>
      </c>
      <c r="AM408" s="60">
        <v>21.98</v>
      </c>
    </row>
    <row r="409" spans="16:39" x14ac:dyDescent="0.25">
      <c r="P409" s="58">
        <v>0.40600000000000003</v>
      </c>
      <c r="Q409" s="59">
        <v>6.5339999999999998</v>
      </c>
      <c r="R409" s="59">
        <v>17.574000000000002</v>
      </c>
      <c r="S409" s="59">
        <v>1.6879999999999999</v>
      </c>
      <c r="T409" s="59">
        <v>52.322000000000003</v>
      </c>
      <c r="U409" s="59">
        <v>1.8879999999999999</v>
      </c>
      <c r="V409" s="59">
        <v>12.01</v>
      </c>
      <c r="W409" s="59">
        <v>15.086</v>
      </c>
      <c r="X409" s="59">
        <v>13.198</v>
      </c>
      <c r="Y409" s="59">
        <v>12.603999999999999</v>
      </c>
      <c r="Z409" s="59">
        <v>23.338000000000001</v>
      </c>
      <c r="AA409" s="59">
        <v>2.2759999999999998</v>
      </c>
      <c r="AB409" s="59">
        <v>22.643999999999998</v>
      </c>
      <c r="AC409" s="59">
        <v>14.486000000000001</v>
      </c>
      <c r="AD409" s="59">
        <v>7.3929999999999998</v>
      </c>
      <c r="AE409" s="59">
        <v>51.527999999999999</v>
      </c>
      <c r="AF409" s="59">
        <v>7.79</v>
      </c>
      <c r="AG409" s="59">
        <v>29.308</v>
      </c>
      <c r="AH409" s="59">
        <v>7.0869999999999997</v>
      </c>
      <c r="AI409" s="59">
        <v>28.513999999999999</v>
      </c>
      <c r="AJ409" s="59">
        <v>30.096</v>
      </c>
      <c r="AK409" s="59">
        <v>10.816000000000001</v>
      </c>
      <c r="AL409" s="59">
        <v>11.416</v>
      </c>
      <c r="AM409" s="60">
        <v>21.956</v>
      </c>
    </row>
    <row r="410" spans="16:39" x14ac:dyDescent="0.25">
      <c r="P410" s="58">
        <v>0.40699999999999997</v>
      </c>
      <c r="Q410" s="59">
        <v>6.5229999999999997</v>
      </c>
      <c r="R410" s="59">
        <v>17.553000000000001</v>
      </c>
      <c r="S410" s="59">
        <v>1.6859999999999999</v>
      </c>
      <c r="T410" s="59">
        <v>52.259</v>
      </c>
      <c r="U410" s="59">
        <v>1.8859999999999999</v>
      </c>
      <c r="V410" s="59">
        <v>11.994999999999999</v>
      </c>
      <c r="W410" s="59">
        <v>15.067</v>
      </c>
      <c r="X410" s="59">
        <v>13.180999999999999</v>
      </c>
      <c r="Y410" s="59">
        <v>12.587999999999999</v>
      </c>
      <c r="Z410" s="59">
        <v>23.311</v>
      </c>
      <c r="AA410" s="59">
        <v>2.2719999999999998</v>
      </c>
      <c r="AB410" s="59">
        <v>22.617999999999999</v>
      </c>
      <c r="AC410" s="59">
        <v>14.467000000000001</v>
      </c>
      <c r="AD410" s="59">
        <v>7.3834999999999997</v>
      </c>
      <c r="AE410" s="59">
        <v>51.466000000000001</v>
      </c>
      <c r="AF410" s="59">
        <v>7.78</v>
      </c>
      <c r="AG410" s="59">
        <v>29.276</v>
      </c>
      <c r="AH410" s="59">
        <v>7.0765000000000002</v>
      </c>
      <c r="AI410" s="59">
        <v>28.483000000000001</v>
      </c>
      <c r="AJ410" s="59">
        <v>30.062000000000001</v>
      </c>
      <c r="AK410" s="59">
        <v>10.802</v>
      </c>
      <c r="AL410" s="59">
        <v>11.401999999999999</v>
      </c>
      <c r="AM410" s="60">
        <v>21.931999999999999</v>
      </c>
    </row>
    <row r="411" spans="16:39" x14ac:dyDescent="0.25">
      <c r="P411" s="58">
        <v>0.40799999999999997</v>
      </c>
      <c r="Q411" s="59">
        <v>6.5119999999999996</v>
      </c>
      <c r="R411" s="59">
        <v>17.532</v>
      </c>
      <c r="S411" s="59">
        <v>1.6839999999999999</v>
      </c>
      <c r="T411" s="59">
        <v>52.195999999999998</v>
      </c>
      <c r="U411" s="59">
        <v>1.8839999999999999</v>
      </c>
      <c r="V411" s="59">
        <v>11.98</v>
      </c>
      <c r="W411" s="59">
        <v>15.048</v>
      </c>
      <c r="X411" s="59">
        <v>13.164</v>
      </c>
      <c r="Y411" s="59">
        <v>12.571999999999999</v>
      </c>
      <c r="Z411" s="59">
        <v>23.283999999999999</v>
      </c>
      <c r="AA411" s="59">
        <v>2.2679999999999998</v>
      </c>
      <c r="AB411" s="59">
        <v>22.591999999999999</v>
      </c>
      <c r="AC411" s="59">
        <v>14.448</v>
      </c>
      <c r="AD411" s="59">
        <v>7.3739999999999997</v>
      </c>
      <c r="AE411" s="59">
        <v>51.404000000000003</v>
      </c>
      <c r="AF411" s="59">
        <v>7.77</v>
      </c>
      <c r="AG411" s="59">
        <v>29.244</v>
      </c>
      <c r="AH411" s="59">
        <v>7.0659999999999998</v>
      </c>
      <c r="AI411" s="59">
        <v>28.452000000000002</v>
      </c>
      <c r="AJ411" s="59">
        <v>30.027999999999999</v>
      </c>
      <c r="AK411" s="59">
        <v>10.788</v>
      </c>
      <c r="AL411" s="59">
        <v>11.388</v>
      </c>
      <c r="AM411" s="60">
        <v>21.908000000000001</v>
      </c>
    </row>
    <row r="412" spans="16:39" x14ac:dyDescent="0.25">
      <c r="P412" s="58">
        <v>0.40899999999999997</v>
      </c>
      <c r="Q412" s="59">
        <v>6.5010000000000003</v>
      </c>
      <c r="R412" s="59">
        <v>17.510999999999999</v>
      </c>
      <c r="S412" s="59">
        <v>1.6819999999999999</v>
      </c>
      <c r="T412" s="59">
        <v>52.133000000000003</v>
      </c>
      <c r="U412" s="59">
        <v>1.8819999999999999</v>
      </c>
      <c r="V412" s="59">
        <v>11.965</v>
      </c>
      <c r="W412" s="59">
        <v>15.029</v>
      </c>
      <c r="X412" s="59">
        <v>13.147</v>
      </c>
      <c r="Y412" s="59">
        <v>12.555999999999999</v>
      </c>
      <c r="Z412" s="59">
        <v>23.257000000000001</v>
      </c>
      <c r="AA412" s="59">
        <v>2.2639999999999998</v>
      </c>
      <c r="AB412" s="59">
        <v>22.565999999999999</v>
      </c>
      <c r="AC412" s="59">
        <v>14.429</v>
      </c>
      <c r="AD412" s="59">
        <v>7.3644999999999996</v>
      </c>
      <c r="AE412" s="59">
        <v>51.341999999999999</v>
      </c>
      <c r="AF412" s="59">
        <v>7.76</v>
      </c>
      <c r="AG412" s="59">
        <v>29.212</v>
      </c>
      <c r="AH412" s="59">
        <v>7.0555000000000003</v>
      </c>
      <c r="AI412" s="59">
        <v>28.420999999999999</v>
      </c>
      <c r="AJ412" s="59">
        <v>29.994</v>
      </c>
      <c r="AK412" s="59">
        <v>10.773999999999999</v>
      </c>
      <c r="AL412" s="59">
        <v>11.374000000000001</v>
      </c>
      <c r="AM412" s="60">
        <v>21.884</v>
      </c>
    </row>
    <row r="413" spans="16:39" x14ac:dyDescent="0.25">
      <c r="P413" s="58">
        <v>0.41</v>
      </c>
      <c r="Q413" s="59">
        <v>6.49</v>
      </c>
      <c r="R413" s="59">
        <v>17.489999999999998</v>
      </c>
      <c r="S413" s="59">
        <v>1.68</v>
      </c>
      <c r="T413" s="59">
        <v>52.07</v>
      </c>
      <c r="U413" s="59">
        <v>1.88</v>
      </c>
      <c r="V413" s="59">
        <v>11.95</v>
      </c>
      <c r="W413" s="59">
        <v>15.01</v>
      </c>
      <c r="X413" s="59">
        <v>13.13</v>
      </c>
      <c r="Y413" s="59">
        <v>12.54</v>
      </c>
      <c r="Z413" s="59">
        <v>23.23</v>
      </c>
      <c r="AA413" s="59">
        <v>2.2599999999999998</v>
      </c>
      <c r="AB413" s="59">
        <v>22.54</v>
      </c>
      <c r="AC413" s="59">
        <v>14.41</v>
      </c>
      <c r="AD413" s="59">
        <v>7.3550000000000004</v>
      </c>
      <c r="AE413" s="59">
        <v>51.28</v>
      </c>
      <c r="AF413" s="59">
        <v>7.75</v>
      </c>
      <c r="AG413" s="59">
        <v>29.18</v>
      </c>
      <c r="AH413" s="59">
        <v>7.0449999999999999</v>
      </c>
      <c r="AI413" s="59">
        <v>28.39</v>
      </c>
      <c r="AJ413" s="59">
        <v>29.96</v>
      </c>
      <c r="AK413" s="59">
        <v>10.76</v>
      </c>
      <c r="AL413" s="59">
        <v>11.36</v>
      </c>
      <c r="AM413" s="60">
        <v>21.86</v>
      </c>
    </row>
    <row r="414" spans="16:39" x14ac:dyDescent="0.25">
      <c r="P414" s="58">
        <v>0.41099999999999998</v>
      </c>
      <c r="Q414" s="59">
        <v>6.4790000000000001</v>
      </c>
      <c r="R414" s="59">
        <v>17.469000000000001</v>
      </c>
      <c r="S414" s="59">
        <v>1.6779999999999999</v>
      </c>
      <c r="T414" s="59">
        <v>52.006999999999998</v>
      </c>
      <c r="U414" s="59">
        <v>1.8779999999999999</v>
      </c>
      <c r="V414" s="59">
        <v>11.935</v>
      </c>
      <c r="W414" s="59">
        <v>14.991</v>
      </c>
      <c r="X414" s="59">
        <v>13.113</v>
      </c>
      <c r="Y414" s="59">
        <v>12.523999999999999</v>
      </c>
      <c r="Z414" s="59">
        <v>23.202999999999999</v>
      </c>
      <c r="AA414" s="59">
        <v>2.2559999999999998</v>
      </c>
      <c r="AB414" s="59">
        <v>22.513999999999999</v>
      </c>
      <c r="AC414" s="59">
        <v>14.391</v>
      </c>
      <c r="AD414" s="59">
        <v>7.3455000000000004</v>
      </c>
      <c r="AE414" s="59">
        <v>51.218000000000004</v>
      </c>
      <c r="AF414" s="59">
        <v>7.74</v>
      </c>
      <c r="AG414" s="59">
        <v>29.148</v>
      </c>
      <c r="AH414" s="59">
        <v>7.0345000000000004</v>
      </c>
      <c r="AI414" s="59">
        <v>28.359000000000002</v>
      </c>
      <c r="AJ414" s="59">
        <v>29.925999999999998</v>
      </c>
      <c r="AK414" s="59">
        <v>10.746</v>
      </c>
      <c r="AL414" s="59">
        <v>11.346</v>
      </c>
      <c r="AM414" s="60">
        <v>21.835999999999999</v>
      </c>
    </row>
    <row r="415" spans="16:39" x14ac:dyDescent="0.25">
      <c r="P415" s="58">
        <v>0.41199999999999998</v>
      </c>
      <c r="Q415" s="59">
        <v>6.468</v>
      </c>
      <c r="R415" s="59">
        <v>17.448</v>
      </c>
      <c r="S415" s="59">
        <v>1.6759999999999999</v>
      </c>
      <c r="T415" s="59">
        <v>51.944000000000003</v>
      </c>
      <c r="U415" s="59">
        <v>1.8759999999999999</v>
      </c>
      <c r="V415" s="59">
        <v>11.92</v>
      </c>
      <c r="W415" s="59">
        <v>14.972</v>
      </c>
      <c r="X415" s="59">
        <v>13.096</v>
      </c>
      <c r="Y415" s="59">
        <v>12.507999999999999</v>
      </c>
      <c r="Z415" s="59">
        <v>23.175999999999998</v>
      </c>
      <c r="AA415" s="59">
        <v>2.2519999999999998</v>
      </c>
      <c r="AB415" s="59">
        <v>22.488</v>
      </c>
      <c r="AC415" s="59">
        <v>14.372</v>
      </c>
      <c r="AD415" s="59">
        <v>7.3360000000000003</v>
      </c>
      <c r="AE415" s="59">
        <v>51.155999999999999</v>
      </c>
      <c r="AF415" s="59">
        <v>7.73</v>
      </c>
      <c r="AG415" s="59">
        <v>29.116</v>
      </c>
      <c r="AH415" s="59">
        <v>7.024</v>
      </c>
      <c r="AI415" s="59">
        <v>28.327999999999999</v>
      </c>
      <c r="AJ415" s="59">
        <v>29.891999999999999</v>
      </c>
      <c r="AK415" s="59">
        <v>10.731999999999999</v>
      </c>
      <c r="AL415" s="59">
        <v>11.332000000000001</v>
      </c>
      <c r="AM415" s="60">
        <v>21.812000000000001</v>
      </c>
    </row>
    <row r="416" spans="16:39" x14ac:dyDescent="0.25">
      <c r="P416" s="58">
        <v>0.41299999999999998</v>
      </c>
      <c r="Q416" s="59">
        <v>6.4569999999999999</v>
      </c>
      <c r="R416" s="59">
        <v>17.427</v>
      </c>
      <c r="S416" s="59">
        <v>1.6739999999999999</v>
      </c>
      <c r="T416" s="59">
        <v>51.881</v>
      </c>
      <c r="U416" s="59">
        <v>1.8740000000000001</v>
      </c>
      <c r="V416" s="59">
        <v>11.904999999999999</v>
      </c>
      <c r="W416" s="59">
        <v>14.952999999999999</v>
      </c>
      <c r="X416" s="59">
        <v>13.079000000000001</v>
      </c>
      <c r="Y416" s="59">
        <v>12.492000000000001</v>
      </c>
      <c r="Z416" s="59">
        <v>23.149000000000001</v>
      </c>
      <c r="AA416" s="59">
        <v>2.2480000000000002</v>
      </c>
      <c r="AB416" s="59">
        <v>22.462</v>
      </c>
      <c r="AC416" s="59">
        <v>14.353</v>
      </c>
      <c r="AD416" s="59">
        <v>7.3265000000000002</v>
      </c>
      <c r="AE416" s="59">
        <v>51.094000000000001</v>
      </c>
      <c r="AF416" s="59">
        <v>7.72</v>
      </c>
      <c r="AG416" s="59">
        <v>29.084</v>
      </c>
      <c r="AH416" s="59">
        <v>7.0134999999999996</v>
      </c>
      <c r="AI416" s="59">
        <v>28.297000000000001</v>
      </c>
      <c r="AJ416" s="59">
        <v>29.858000000000001</v>
      </c>
      <c r="AK416" s="59">
        <v>10.718</v>
      </c>
      <c r="AL416" s="59">
        <v>11.318</v>
      </c>
      <c r="AM416" s="60">
        <v>21.788</v>
      </c>
    </row>
    <row r="417" spans="16:39" x14ac:dyDescent="0.25">
      <c r="P417" s="58">
        <v>0.41399999999999998</v>
      </c>
      <c r="Q417" s="59">
        <v>6.4459999999999997</v>
      </c>
      <c r="R417" s="59">
        <v>17.405999999999999</v>
      </c>
      <c r="S417" s="59">
        <v>1.6719999999999999</v>
      </c>
      <c r="T417" s="59">
        <v>51.817999999999998</v>
      </c>
      <c r="U417" s="59">
        <v>1.8720000000000001</v>
      </c>
      <c r="V417" s="59">
        <v>11.89</v>
      </c>
      <c r="W417" s="59">
        <v>14.933999999999999</v>
      </c>
      <c r="X417" s="59">
        <v>13.061999999999999</v>
      </c>
      <c r="Y417" s="59">
        <v>12.476000000000001</v>
      </c>
      <c r="Z417" s="59">
        <v>23.122</v>
      </c>
      <c r="AA417" s="59">
        <v>2.2440000000000002</v>
      </c>
      <c r="AB417" s="59">
        <v>22.436</v>
      </c>
      <c r="AC417" s="59">
        <v>14.334</v>
      </c>
      <c r="AD417" s="59">
        <v>7.3170000000000002</v>
      </c>
      <c r="AE417" s="59">
        <v>51.031999999999996</v>
      </c>
      <c r="AF417" s="59">
        <v>7.71</v>
      </c>
      <c r="AG417" s="59">
        <v>29.052</v>
      </c>
      <c r="AH417" s="59">
        <v>7.0030000000000001</v>
      </c>
      <c r="AI417" s="59">
        <v>28.265999999999998</v>
      </c>
      <c r="AJ417" s="59">
        <v>29.824000000000002</v>
      </c>
      <c r="AK417" s="59">
        <v>10.704000000000001</v>
      </c>
      <c r="AL417" s="59">
        <v>11.304</v>
      </c>
      <c r="AM417" s="60">
        <v>21.763999999999999</v>
      </c>
    </row>
    <row r="418" spans="16:39" x14ac:dyDescent="0.25">
      <c r="P418" s="58">
        <v>0.41499999999999998</v>
      </c>
      <c r="Q418" s="59">
        <v>6.4349999999999996</v>
      </c>
      <c r="R418" s="59">
        <v>17.385000000000002</v>
      </c>
      <c r="S418" s="59">
        <v>1.67</v>
      </c>
      <c r="T418" s="59">
        <v>51.755000000000003</v>
      </c>
      <c r="U418" s="59">
        <v>1.87</v>
      </c>
      <c r="V418" s="59">
        <v>11.875</v>
      </c>
      <c r="W418" s="59">
        <v>14.914999999999999</v>
      </c>
      <c r="X418" s="59">
        <v>13.045</v>
      </c>
      <c r="Y418" s="59">
        <v>12.46</v>
      </c>
      <c r="Z418" s="59">
        <v>23.094999999999999</v>
      </c>
      <c r="AA418" s="59">
        <v>2.2400000000000002</v>
      </c>
      <c r="AB418" s="59">
        <v>22.41</v>
      </c>
      <c r="AC418" s="59">
        <v>14.315</v>
      </c>
      <c r="AD418" s="59">
        <v>7.3075000000000001</v>
      </c>
      <c r="AE418" s="59">
        <v>50.97</v>
      </c>
      <c r="AF418" s="59">
        <v>7.7</v>
      </c>
      <c r="AG418" s="59">
        <v>29.02</v>
      </c>
      <c r="AH418" s="59">
        <v>6.9924999999999997</v>
      </c>
      <c r="AI418" s="59">
        <v>28.234999999999999</v>
      </c>
      <c r="AJ418" s="59">
        <v>29.79</v>
      </c>
      <c r="AK418" s="59">
        <v>10.69</v>
      </c>
      <c r="AL418" s="59">
        <v>11.29</v>
      </c>
      <c r="AM418" s="60">
        <v>21.74</v>
      </c>
    </row>
    <row r="419" spans="16:39" x14ac:dyDescent="0.25">
      <c r="P419" s="58">
        <v>0.41599999999999998</v>
      </c>
      <c r="Q419" s="59">
        <v>6.4240000000000004</v>
      </c>
      <c r="R419" s="59">
        <v>17.364000000000001</v>
      </c>
      <c r="S419" s="59">
        <v>1.6679999999999999</v>
      </c>
      <c r="T419" s="59">
        <v>51.692</v>
      </c>
      <c r="U419" s="59">
        <v>1.8680000000000001</v>
      </c>
      <c r="V419" s="59">
        <v>11.86</v>
      </c>
      <c r="W419" s="59">
        <v>14.896000000000001</v>
      </c>
      <c r="X419" s="59">
        <v>13.028</v>
      </c>
      <c r="Y419" s="59">
        <v>12.444000000000001</v>
      </c>
      <c r="Z419" s="59">
        <v>23.068000000000001</v>
      </c>
      <c r="AA419" s="59">
        <v>2.2360000000000002</v>
      </c>
      <c r="AB419" s="59">
        <v>22.384</v>
      </c>
      <c r="AC419" s="59">
        <v>14.295999999999999</v>
      </c>
      <c r="AD419" s="59">
        <v>7.298</v>
      </c>
      <c r="AE419" s="59">
        <v>50.908000000000001</v>
      </c>
      <c r="AF419" s="59">
        <v>7.69</v>
      </c>
      <c r="AG419" s="59">
        <v>28.988</v>
      </c>
      <c r="AH419" s="59">
        <v>6.9820000000000002</v>
      </c>
      <c r="AI419" s="59">
        <v>28.204000000000001</v>
      </c>
      <c r="AJ419" s="59">
        <v>29.756</v>
      </c>
      <c r="AK419" s="59">
        <v>10.676</v>
      </c>
      <c r="AL419" s="59">
        <v>11.276</v>
      </c>
      <c r="AM419" s="60">
        <v>21.716000000000001</v>
      </c>
    </row>
    <row r="420" spans="16:39" x14ac:dyDescent="0.25">
      <c r="P420" s="58">
        <v>0.41699999999999998</v>
      </c>
      <c r="Q420" s="59">
        <v>6.4130000000000003</v>
      </c>
      <c r="R420" s="59">
        <v>17.343</v>
      </c>
      <c r="S420" s="59">
        <v>1.6659999999999999</v>
      </c>
      <c r="T420" s="59">
        <v>51.628999999999998</v>
      </c>
      <c r="U420" s="59">
        <v>1.8660000000000001</v>
      </c>
      <c r="V420" s="59">
        <v>11.845000000000001</v>
      </c>
      <c r="W420" s="59">
        <v>14.877000000000001</v>
      </c>
      <c r="X420" s="59">
        <v>13.010999999999999</v>
      </c>
      <c r="Y420" s="59">
        <v>12.428000000000001</v>
      </c>
      <c r="Z420" s="59">
        <v>23.041</v>
      </c>
      <c r="AA420" s="59">
        <v>2.2320000000000002</v>
      </c>
      <c r="AB420" s="59">
        <v>22.358000000000001</v>
      </c>
      <c r="AC420" s="59">
        <v>14.276999999999999</v>
      </c>
      <c r="AD420" s="59">
        <v>7.2885</v>
      </c>
      <c r="AE420" s="59">
        <v>50.845999999999997</v>
      </c>
      <c r="AF420" s="59">
        <v>7.68</v>
      </c>
      <c r="AG420" s="59">
        <v>28.956</v>
      </c>
      <c r="AH420" s="59">
        <v>6.9714999999999998</v>
      </c>
      <c r="AI420" s="59">
        <v>28.172999999999998</v>
      </c>
      <c r="AJ420" s="59">
        <v>29.722000000000001</v>
      </c>
      <c r="AK420" s="59">
        <v>10.662000000000001</v>
      </c>
      <c r="AL420" s="59">
        <v>11.262</v>
      </c>
      <c r="AM420" s="60">
        <v>21.692</v>
      </c>
    </row>
    <row r="421" spans="16:39" x14ac:dyDescent="0.25">
      <c r="P421" s="58">
        <v>0.41799999999999998</v>
      </c>
      <c r="Q421" s="59">
        <v>6.4020000000000001</v>
      </c>
      <c r="R421" s="59">
        <v>17.321999999999999</v>
      </c>
      <c r="S421" s="59">
        <v>1.6639999999999999</v>
      </c>
      <c r="T421" s="59">
        <v>51.566000000000003</v>
      </c>
      <c r="U421" s="59">
        <v>1.8640000000000001</v>
      </c>
      <c r="V421" s="59">
        <v>11.83</v>
      </c>
      <c r="W421" s="59">
        <v>14.858000000000001</v>
      </c>
      <c r="X421" s="59">
        <v>12.994</v>
      </c>
      <c r="Y421" s="59">
        <v>12.412000000000001</v>
      </c>
      <c r="Z421" s="59">
        <v>23.013999999999999</v>
      </c>
      <c r="AA421" s="59">
        <v>2.2280000000000002</v>
      </c>
      <c r="AB421" s="59">
        <v>22.332000000000001</v>
      </c>
      <c r="AC421" s="59">
        <v>14.257999999999999</v>
      </c>
      <c r="AD421" s="59">
        <v>7.2789999999999999</v>
      </c>
      <c r="AE421" s="59">
        <v>50.783999999999999</v>
      </c>
      <c r="AF421" s="59">
        <v>7.67</v>
      </c>
      <c r="AG421" s="59">
        <v>28.923999999999999</v>
      </c>
      <c r="AH421" s="59">
        <v>6.9610000000000003</v>
      </c>
      <c r="AI421" s="59">
        <v>28.141999999999999</v>
      </c>
      <c r="AJ421" s="59">
        <v>29.687999999999999</v>
      </c>
      <c r="AK421" s="59">
        <v>10.648</v>
      </c>
      <c r="AL421" s="59">
        <v>11.247999999999999</v>
      </c>
      <c r="AM421" s="60">
        <v>21.667999999999999</v>
      </c>
    </row>
    <row r="422" spans="16:39" x14ac:dyDescent="0.25">
      <c r="P422" s="58">
        <v>0.41899999999999998</v>
      </c>
      <c r="Q422" s="59">
        <v>6.391</v>
      </c>
      <c r="R422" s="59">
        <v>17.300999999999998</v>
      </c>
      <c r="S422" s="59">
        <v>1.6619999999999999</v>
      </c>
      <c r="T422" s="59">
        <v>51.503</v>
      </c>
      <c r="U422" s="59">
        <v>1.8620000000000001</v>
      </c>
      <c r="V422" s="59">
        <v>11.815</v>
      </c>
      <c r="W422" s="59">
        <v>14.839</v>
      </c>
      <c r="X422" s="59">
        <v>12.977</v>
      </c>
      <c r="Y422" s="59">
        <v>12.396000000000001</v>
      </c>
      <c r="Z422" s="59">
        <v>22.986999999999998</v>
      </c>
      <c r="AA422" s="59">
        <v>2.2240000000000002</v>
      </c>
      <c r="AB422" s="59">
        <v>22.306000000000001</v>
      </c>
      <c r="AC422" s="59">
        <v>14.239000000000001</v>
      </c>
      <c r="AD422" s="59">
        <v>7.2694999999999999</v>
      </c>
      <c r="AE422" s="59">
        <v>50.722000000000001</v>
      </c>
      <c r="AF422" s="59">
        <v>7.66</v>
      </c>
      <c r="AG422" s="59">
        <v>28.891999999999999</v>
      </c>
      <c r="AH422" s="59">
        <v>6.9504999999999999</v>
      </c>
      <c r="AI422" s="59">
        <v>28.111000000000001</v>
      </c>
      <c r="AJ422" s="59">
        <v>29.654</v>
      </c>
      <c r="AK422" s="59">
        <v>10.634</v>
      </c>
      <c r="AL422" s="59">
        <v>11.234</v>
      </c>
      <c r="AM422" s="60">
        <v>21.643999999999998</v>
      </c>
    </row>
    <row r="423" spans="16:39" x14ac:dyDescent="0.25">
      <c r="P423" s="58">
        <v>0.42</v>
      </c>
      <c r="Q423" s="59">
        <v>6.38</v>
      </c>
      <c r="R423" s="59">
        <v>17.28</v>
      </c>
      <c r="S423" s="59">
        <v>1.66</v>
      </c>
      <c r="T423" s="59">
        <v>51.44</v>
      </c>
      <c r="U423" s="59">
        <v>1.86</v>
      </c>
      <c r="V423" s="59">
        <v>11.8</v>
      </c>
      <c r="W423" s="59">
        <v>14.82</v>
      </c>
      <c r="X423" s="59">
        <v>12.96</v>
      </c>
      <c r="Y423" s="59">
        <v>12.38</v>
      </c>
      <c r="Z423" s="59">
        <v>22.96</v>
      </c>
      <c r="AA423" s="59">
        <v>2.2200000000000002</v>
      </c>
      <c r="AB423" s="59">
        <v>22.28</v>
      </c>
      <c r="AC423" s="59">
        <v>14.22</v>
      </c>
      <c r="AD423" s="59">
        <v>7.26</v>
      </c>
      <c r="AE423" s="59">
        <v>50.66</v>
      </c>
      <c r="AF423" s="59">
        <v>7.65</v>
      </c>
      <c r="AG423" s="59">
        <v>28.86</v>
      </c>
      <c r="AH423" s="59">
        <v>6.94</v>
      </c>
      <c r="AI423" s="59">
        <v>28.08</v>
      </c>
      <c r="AJ423" s="59">
        <v>29.62</v>
      </c>
      <c r="AK423" s="59">
        <v>10.62</v>
      </c>
      <c r="AL423" s="59">
        <v>11.22</v>
      </c>
      <c r="AM423" s="60">
        <v>21.62</v>
      </c>
    </row>
    <row r="424" spans="16:39" x14ac:dyDescent="0.25">
      <c r="P424" s="58">
        <v>0.42099999999999999</v>
      </c>
      <c r="Q424" s="59">
        <v>6.3689999999999998</v>
      </c>
      <c r="R424" s="59">
        <v>17.259</v>
      </c>
      <c r="S424" s="59">
        <v>1.6579999999999999</v>
      </c>
      <c r="T424" s="59">
        <v>51.377000000000002</v>
      </c>
      <c r="U424" s="59">
        <v>1.8580000000000001</v>
      </c>
      <c r="V424" s="59">
        <v>11.785</v>
      </c>
      <c r="W424" s="59">
        <v>14.801</v>
      </c>
      <c r="X424" s="59">
        <v>12.943</v>
      </c>
      <c r="Y424" s="59">
        <v>12.364000000000001</v>
      </c>
      <c r="Z424" s="59">
        <v>22.933</v>
      </c>
      <c r="AA424" s="59">
        <v>2.2160000000000002</v>
      </c>
      <c r="AB424" s="59">
        <v>22.254000000000001</v>
      </c>
      <c r="AC424" s="59">
        <v>14.201000000000001</v>
      </c>
      <c r="AD424" s="59">
        <v>7.2504999999999997</v>
      </c>
      <c r="AE424" s="59">
        <v>50.597999999999999</v>
      </c>
      <c r="AF424" s="59">
        <v>7.64</v>
      </c>
      <c r="AG424" s="59">
        <v>28.827999999999999</v>
      </c>
      <c r="AH424" s="59">
        <v>6.9295</v>
      </c>
      <c r="AI424" s="59">
        <v>28.048999999999999</v>
      </c>
      <c r="AJ424" s="59">
        <v>29.585999999999999</v>
      </c>
      <c r="AK424" s="59">
        <v>10.606</v>
      </c>
      <c r="AL424" s="59">
        <v>11.206</v>
      </c>
      <c r="AM424" s="60">
        <v>21.596</v>
      </c>
    </row>
    <row r="425" spans="16:39" x14ac:dyDescent="0.25">
      <c r="P425" s="58">
        <v>0.42199999999999999</v>
      </c>
      <c r="Q425" s="59">
        <v>6.3579999999999997</v>
      </c>
      <c r="R425" s="59">
        <v>17.238</v>
      </c>
      <c r="S425" s="59">
        <v>1.6559999999999999</v>
      </c>
      <c r="T425" s="59">
        <v>51.314</v>
      </c>
      <c r="U425" s="59">
        <v>1.8560000000000001</v>
      </c>
      <c r="V425" s="59">
        <v>11.77</v>
      </c>
      <c r="W425" s="59">
        <v>14.782</v>
      </c>
      <c r="X425" s="59">
        <v>12.926</v>
      </c>
      <c r="Y425" s="59">
        <v>12.348000000000001</v>
      </c>
      <c r="Z425" s="59">
        <v>22.905999999999999</v>
      </c>
      <c r="AA425" s="59">
        <v>2.2120000000000002</v>
      </c>
      <c r="AB425" s="59">
        <v>22.228000000000002</v>
      </c>
      <c r="AC425" s="59">
        <v>14.182</v>
      </c>
      <c r="AD425" s="59">
        <v>7.2409999999999997</v>
      </c>
      <c r="AE425" s="59">
        <v>50.536000000000001</v>
      </c>
      <c r="AF425" s="59">
        <v>7.63</v>
      </c>
      <c r="AG425" s="59">
        <v>28.795999999999999</v>
      </c>
      <c r="AH425" s="59">
        <v>6.9189999999999996</v>
      </c>
      <c r="AI425" s="59">
        <v>28.018000000000001</v>
      </c>
      <c r="AJ425" s="59">
        <v>29.552</v>
      </c>
      <c r="AK425" s="59">
        <v>10.592000000000001</v>
      </c>
      <c r="AL425" s="59">
        <v>11.192</v>
      </c>
      <c r="AM425" s="60">
        <v>21.571999999999999</v>
      </c>
    </row>
    <row r="426" spans="16:39" x14ac:dyDescent="0.25">
      <c r="P426" s="58">
        <v>0.42299999999999999</v>
      </c>
      <c r="Q426" s="59">
        <v>6.3470000000000004</v>
      </c>
      <c r="R426" s="59">
        <v>17.216999999999999</v>
      </c>
      <c r="S426" s="59">
        <v>1.6539999999999999</v>
      </c>
      <c r="T426" s="59">
        <v>51.250999999999998</v>
      </c>
      <c r="U426" s="59">
        <v>1.8540000000000001</v>
      </c>
      <c r="V426" s="59">
        <v>11.755000000000001</v>
      </c>
      <c r="W426" s="59">
        <v>14.763</v>
      </c>
      <c r="X426" s="59">
        <v>12.909000000000001</v>
      </c>
      <c r="Y426" s="59">
        <v>12.332000000000001</v>
      </c>
      <c r="Z426" s="59">
        <v>22.879000000000001</v>
      </c>
      <c r="AA426" s="59">
        <v>2.2080000000000002</v>
      </c>
      <c r="AB426" s="59">
        <v>22.202000000000002</v>
      </c>
      <c r="AC426" s="59">
        <v>14.163</v>
      </c>
      <c r="AD426" s="59">
        <v>7.2314999999999996</v>
      </c>
      <c r="AE426" s="59">
        <v>50.473999999999997</v>
      </c>
      <c r="AF426" s="59">
        <v>7.62</v>
      </c>
      <c r="AG426" s="59">
        <v>28.763999999999999</v>
      </c>
      <c r="AH426" s="59">
        <v>6.9085000000000001</v>
      </c>
      <c r="AI426" s="59">
        <v>27.986999999999998</v>
      </c>
      <c r="AJ426" s="59">
        <v>29.518000000000001</v>
      </c>
      <c r="AK426" s="59">
        <v>10.577999999999999</v>
      </c>
      <c r="AL426" s="59">
        <v>11.178000000000001</v>
      </c>
      <c r="AM426" s="60">
        <v>21.547999999999998</v>
      </c>
    </row>
    <row r="427" spans="16:39" x14ac:dyDescent="0.25">
      <c r="P427" s="58">
        <v>0.42399999999999999</v>
      </c>
      <c r="Q427" s="59">
        <v>6.3360000000000003</v>
      </c>
      <c r="R427" s="59">
        <v>17.196000000000002</v>
      </c>
      <c r="S427" s="59">
        <v>1.6519999999999999</v>
      </c>
      <c r="T427" s="59">
        <v>51.188000000000002</v>
      </c>
      <c r="U427" s="59">
        <v>1.8520000000000001</v>
      </c>
      <c r="V427" s="59">
        <v>11.74</v>
      </c>
      <c r="W427" s="59">
        <v>14.744</v>
      </c>
      <c r="X427" s="59">
        <v>12.891999999999999</v>
      </c>
      <c r="Y427" s="59">
        <v>12.316000000000001</v>
      </c>
      <c r="Z427" s="59">
        <v>22.852</v>
      </c>
      <c r="AA427" s="59">
        <v>2.2040000000000002</v>
      </c>
      <c r="AB427" s="59">
        <v>22.175999999999998</v>
      </c>
      <c r="AC427" s="59">
        <v>14.144</v>
      </c>
      <c r="AD427" s="59">
        <v>7.2220000000000004</v>
      </c>
      <c r="AE427" s="59">
        <v>50.411999999999999</v>
      </c>
      <c r="AF427" s="59">
        <v>7.61</v>
      </c>
      <c r="AG427" s="59">
        <v>28.731999999999999</v>
      </c>
      <c r="AH427" s="59">
        <v>6.8979999999999997</v>
      </c>
      <c r="AI427" s="59">
        <v>27.956</v>
      </c>
      <c r="AJ427" s="59">
        <v>29.484000000000002</v>
      </c>
      <c r="AK427" s="59">
        <v>10.564</v>
      </c>
      <c r="AL427" s="59">
        <v>11.164</v>
      </c>
      <c r="AM427" s="60">
        <v>21.524000000000001</v>
      </c>
    </row>
    <row r="428" spans="16:39" x14ac:dyDescent="0.25">
      <c r="P428" s="58">
        <v>0.42499999999999999</v>
      </c>
      <c r="Q428" s="59">
        <v>6.3250000000000002</v>
      </c>
      <c r="R428" s="59">
        <v>17.175000000000001</v>
      </c>
      <c r="S428" s="59">
        <v>1.65</v>
      </c>
      <c r="T428" s="59">
        <v>51.125</v>
      </c>
      <c r="U428" s="59">
        <v>1.85</v>
      </c>
      <c r="V428" s="59">
        <v>11.725</v>
      </c>
      <c r="W428" s="59">
        <v>14.725</v>
      </c>
      <c r="X428" s="59">
        <v>12.875</v>
      </c>
      <c r="Y428" s="59">
        <v>12.3</v>
      </c>
      <c r="Z428" s="59">
        <v>22.824999999999999</v>
      </c>
      <c r="AA428" s="59">
        <v>2.2000000000000002</v>
      </c>
      <c r="AB428" s="59">
        <v>22.15</v>
      </c>
      <c r="AC428" s="59">
        <v>14.125</v>
      </c>
      <c r="AD428" s="59">
        <v>7.2125000000000004</v>
      </c>
      <c r="AE428" s="59">
        <v>50.35</v>
      </c>
      <c r="AF428" s="59">
        <v>7.6</v>
      </c>
      <c r="AG428" s="59">
        <v>28.7</v>
      </c>
      <c r="AH428" s="59">
        <v>6.8875000000000002</v>
      </c>
      <c r="AI428" s="59">
        <v>27.925000000000001</v>
      </c>
      <c r="AJ428" s="59">
        <v>29.45</v>
      </c>
      <c r="AK428" s="59">
        <v>10.55</v>
      </c>
      <c r="AL428" s="59">
        <v>11.15</v>
      </c>
      <c r="AM428" s="60">
        <v>21.5</v>
      </c>
    </row>
    <row r="429" spans="16:39" x14ac:dyDescent="0.25">
      <c r="P429" s="58">
        <v>0.42599999999999999</v>
      </c>
      <c r="Q429" s="59">
        <v>6.3140000000000001</v>
      </c>
      <c r="R429" s="59">
        <v>17.154</v>
      </c>
      <c r="S429" s="59">
        <v>1.6479999999999999</v>
      </c>
      <c r="T429" s="59">
        <v>51.061999999999998</v>
      </c>
      <c r="U429" s="59">
        <v>1.8480000000000001</v>
      </c>
      <c r="V429" s="59">
        <v>11.71</v>
      </c>
      <c r="W429" s="59">
        <v>14.706</v>
      </c>
      <c r="X429" s="59">
        <v>12.858000000000001</v>
      </c>
      <c r="Y429" s="59">
        <v>12.284000000000001</v>
      </c>
      <c r="Z429" s="59">
        <v>22.797999999999998</v>
      </c>
      <c r="AA429" s="59">
        <v>2.1960000000000002</v>
      </c>
      <c r="AB429" s="59">
        <v>22.123999999999999</v>
      </c>
      <c r="AC429" s="59">
        <v>14.106</v>
      </c>
      <c r="AD429" s="59">
        <v>7.2030000000000003</v>
      </c>
      <c r="AE429" s="59">
        <v>50.287999999999997</v>
      </c>
      <c r="AF429" s="59">
        <v>7.59</v>
      </c>
      <c r="AG429" s="59">
        <v>28.667999999999999</v>
      </c>
      <c r="AH429" s="59">
        <v>6.8769999999999998</v>
      </c>
      <c r="AI429" s="59">
        <v>27.893999999999998</v>
      </c>
      <c r="AJ429" s="59">
        <v>29.416</v>
      </c>
      <c r="AK429" s="59">
        <v>10.536</v>
      </c>
      <c r="AL429" s="59">
        <v>11.135999999999999</v>
      </c>
      <c r="AM429" s="60">
        <v>21.475999999999999</v>
      </c>
    </row>
    <row r="430" spans="16:39" x14ac:dyDescent="0.25">
      <c r="P430" s="58">
        <v>0.42699999999999999</v>
      </c>
      <c r="Q430" s="59">
        <v>6.3029999999999999</v>
      </c>
      <c r="R430" s="59">
        <v>17.132999999999999</v>
      </c>
      <c r="S430" s="59">
        <v>1.6459999999999999</v>
      </c>
      <c r="T430" s="59">
        <v>50.999000000000002</v>
      </c>
      <c r="U430" s="59">
        <v>1.8460000000000001</v>
      </c>
      <c r="V430" s="59">
        <v>11.695</v>
      </c>
      <c r="W430" s="59">
        <v>14.686999999999999</v>
      </c>
      <c r="X430" s="59">
        <v>12.840999999999999</v>
      </c>
      <c r="Y430" s="59">
        <v>12.268000000000001</v>
      </c>
      <c r="Z430" s="59">
        <v>22.771000000000001</v>
      </c>
      <c r="AA430" s="59">
        <v>2.1920000000000002</v>
      </c>
      <c r="AB430" s="59">
        <v>22.097999999999999</v>
      </c>
      <c r="AC430" s="59">
        <v>14.087</v>
      </c>
      <c r="AD430" s="59">
        <v>7.1935000000000002</v>
      </c>
      <c r="AE430" s="59">
        <v>50.225999999999999</v>
      </c>
      <c r="AF430" s="59">
        <v>7.58</v>
      </c>
      <c r="AG430" s="59">
        <v>28.635999999999999</v>
      </c>
      <c r="AH430" s="59">
        <v>6.8665000000000003</v>
      </c>
      <c r="AI430" s="59">
        <v>27.863</v>
      </c>
      <c r="AJ430" s="59">
        <v>29.382000000000001</v>
      </c>
      <c r="AK430" s="59">
        <v>10.522</v>
      </c>
      <c r="AL430" s="59">
        <v>11.122</v>
      </c>
      <c r="AM430" s="60">
        <v>21.452000000000002</v>
      </c>
    </row>
    <row r="431" spans="16:39" x14ac:dyDescent="0.25">
      <c r="P431" s="58">
        <v>0.42799999999999999</v>
      </c>
      <c r="Q431" s="59">
        <v>6.2919999999999998</v>
      </c>
      <c r="R431" s="59">
        <v>17.111999999999998</v>
      </c>
      <c r="S431" s="59">
        <v>1.6439999999999999</v>
      </c>
      <c r="T431" s="59">
        <v>50.936</v>
      </c>
      <c r="U431" s="59">
        <v>1.8440000000000001</v>
      </c>
      <c r="V431" s="59">
        <v>11.68</v>
      </c>
      <c r="W431" s="59">
        <v>14.667999999999999</v>
      </c>
      <c r="X431" s="59">
        <v>12.824</v>
      </c>
      <c r="Y431" s="59">
        <v>12.252000000000001</v>
      </c>
      <c r="Z431" s="59">
        <v>22.744</v>
      </c>
      <c r="AA431" s="59">
        <v>2.1880000000000002</v>
      </c>
      <c r="AB431" s="59">
        <v>22.071999999999999</v>
      </c>
      <c r="AC431" s="59">
        <v>14.068</v>
      </c>
      <c r="AD431" s="59">
        <v>7.1840000000000002</v>
      </c>
      <c r="AE431" s="59">
        <v>50.164000000000001</v>
      </c>
      <c r="AF431" s="59">
        <v>7.57</v>
      </c>
      <c r="AG431" s="59">
        <v>28.603999999999999</v>
      </c>
      <c r="AH431" s="59">
        <v>6.8559999999999999</v>
      </c>
      <c r="AI431" s="59">
        <v>27.832000000000001</v>
      </c>
      <c r="AJ431" s="59">
        <v>29.347999999999999</v>
      </c>
      <c r="AK431" s="59">
        <v>10.507999999999999</v>
      </c>
      <c r="AL431" s="59">
        <v>11.108000000000001</v>
      </c>
      <c r="AM431" s="60">
        <v>21.428000000000001</v>
      </c>
    </row>
    <row r="432" spans="16:39" x14ac:dyDescent="0.25">
      <c r="P432" s="58">
        <v>0.42899999999999999</v>
      </c>
      <c r="Q432" s="59">
        <v>6.2809999999999997</v>
      </c>
      <c r="R432" s="59">
        <v>17.091000000000001</v>
      </c>
      <c r="S432" s="59">
        <v>1.6419999999999999</v>
      </c>
      <c r="T432" s="59">
        <v>50.872999999999998</v>
      </c>
      <c r="U432" s="59">
        <v>1.8420000000000001</v>
      </c>
      <c r="V432" s="59">
        <v>11.664999999999999</v>
      </c>
      <c r="W432" s="59">
        <v>14.648999999999999</v>
      </c>
      <c r="X432" s="59">
        <v>12.807</v>
      </c>
      <c r="Y432" s="59">
        <v>12.236000000000001</v>
      </c>
      <c r="Z432" s="59">
        <v>22.716999999999999</v>
      </c>
      <c r="AA432" s="59">
        <v>2.1840000000000002</v>
      </c>
      <c r="AB432" s="59">
        <v>22.045999999999999</v>
      </c>
      <c r="AC432" s="59">
        <v>14.048999999999999</v>
      </c>
      <c r="AD432" s="59">
        <v>7.1745000000000001</v>
      </c>
      <c r="AE432" s="59">
        <v>50.101999999999997</v>
      </c>
      <c r="AF432" s="59">
        <v>7.56</v>
      </c>
      <c r="AG432" s="59">
        <v>28.571999999999999</v>
      </c>
      <c r="AH432" s="59">
        <v>6.8455000000000004</v>
      </c>
      <c r="AI432" s="59">
        <v>27.800999999999998</v>
      </c>
      <c r="AJ432" s="59">
        <v>29.314</v>
      </c>
      <c r="AK432" s="59">
        <v>10.494</v>
      </c>
      <c r="AL432" s="59">
        <v>11.093999999999999</v>
      </c>
      <c r="AM432" s="60">
        <v>21.404</v>
      </c>
    </row>
    <row r="433" spans="16:39" x14ac:dyDescent="0.25">
      <c r="P433" s="58">
        <v>0.43</v>
      </c>
      <c r="Q433" s="59">
        <v>6.27</v>
      </c>
      <c r="R433" s="59">
        <v>17.07</v>
      </c>
      <c r="S433" s="59">
        <v>1.64</v>
      </c>
      <c r="T433" s="59">
        <v>50.81</v>
      </c>
      <c r="U433" s="59">
        <v>1.84</v>
      </c>
      <c r="V433" s="59">
        <v>11.65</v>
      </c>
      <c r="W433" s="59">
        <v>14.63</v>
      </c>
      <c r="X433" s="59">
        <v>12.79</v>
      </c>
      <c r="Y433" s="59">
        <v>12.22</v>
      </c>
      <c r="Z433" s="59">
        <v>22.69</v>
      </c>
      <c r="AA433" s="59">
        <v>2.1800000000000002</v>
      </c>
      <c r="AB433" s="59">
        <v>22.02</v>
      </c>
      <c r="AC433" s="59">
        <v>14.03</v>
      </c>
      <c r="AD433" s="59">
        <v>7.165</v>
      </c>
      <c r="AE433" s="59">
        <v>50.04</v>
      </c>
      <c r="AF433" s="59">
        <v>7.55</v>
      </c>
      <c r="AG433" s="59">
        <v>28.54</v>
      </c>
      <c r="AH433" s="59">
        <v>6.835</v>
      </c>
      <c r="AI433" s="59">
        <v>27.77</v>
      </c>
      <c r="AJ433" s="59">
        <v>29.28</v>
      </c>
      <c r="AK433" s="59">
        <v>10.48</v>
      </c>
      <c r="AL433" s="59">
        <v>11.08</v>
      </c>
      <c r="AM433" s="60">
        <v>21.38</v>
      </c>
    </row>
    <row r="434" spans="16:39" x14ac:dyDescent="0.25">
      <c r="P434" s="58">
        <v>0.43099999999999999</v>
      </c>
      <c r="Q434" s="59">
        <v>6.2590000000000003</v>
      </c>
      <c r="R434" s="59">
        <v>17.048999999999999</v>
      </c>
      <c r="S434" s="59">
        <v>1.6379999999999999</v>
      </c>
      <c r="T434" s="59">
        <v>50.747</v>
      </c>
      <c r="U434" s="59">
        <v>1.8380000000000001</v>
      </c>
      <c r="V434" s="59">
        <v>11.635</v>
      </c>
      <c r="W434" s="59">
        <v>14.611000000000001</v>
      </c>
      <c r="X434" s="59">
        <v>12.773</v>
      </c>
      <c r="Y434" s="59">
        <v>12.204000000000001</v>
      </c>
      <c r="Z434" s="59">
        <v>22.663</v>
      </c>
      <c r="AA434" s="59">
        <v>2.1760000000000002</v>
      </c>
      <c r="AB434" s="59">
        <v>21.994</v>
      </c>
      <c r="AC434" s="59">
        <v>14.010999999999999</v>
      </c>
      <c r="AD434" s="59">
        <v>7.1555</v>
      </c>
      <c r="AE434" s="59">
        <v>49.978000000000002</v>
      </c>
      <c r="AF434" s="59">
        <v>7.54</v>
      </c>
      <c r="AG434" s="59">
        <v>28.507999999999999</v>
      </c>
      <c r="AH434" s="59">
        <v>6.8244999999999996</v>
      </c>
      <c r="AI434" s="59">
        <v>27.739000000000001</v>
      </c>
      <c r="AJ434" s="59">
        <v>29.245999999999999</v>
      </c>
      <c r="AK434" s="59">
        <v>10.465999999999999</v>
      </c>
      <c r="AL434" s="59">
        <v>11.066000000000001</v>
      </c>
      <c r="AM434" s="60">
        <v>21.356000000000002</v>
      </c>
    </row>
    <row r="435" spans="16:39" x14ac:dyDescent="0.25">
      <c r="P435" s="58">
        <v>0.432</v>
      </c>
      <c r="Q435" s="59">
        <v>6.2480000000000002</v>
      </c>
      <c r="R435" s="59">
        <v>17.027999999999999</v>
      </c>
      <c r="S435" s="59">
        <v>1.6359999999999999</v>
      </c>
      <c r="T435" s="59">
        <v>50.683999999999997</v>
      </c>
      <c r="U435" s="59">
        <v>1.8360000000000001</v>
      </c>
      <c r="V435" s="59">
        <v>11.62</v>
      </c>
      <c r="W435" s="59">
        <v>14.592000000000001</v>
      </c>
      <c r="X435" s="59">
        <v>12.756</v>
      </c>
      <c r="Y435" s="59">
        <v>12.188000000000001</v>
      </c>
      <c r="Z435" s="59">
        <v>22.635999999999999</v>
      </c>
      <c r="AA435" s="59">
        <v>2.1720000000000002</v>
      </c>
      <c r="AB435" s="59">
        <v>21.968</v>
      </c>
      <c r="AC435" s="59">
        <v>13.992000000000001</v>
      </c>
      <c r="AD435" s="59">
        <v>7.1459999999999999</v>
      </c>
      <c r="AE435" s="59">
        <v>49.915999999999997</v>
      </c>
      <c r="AF435" s="59">
        <v>7.53</v>
      </c>
      <c r="AG435" s="59">
        <v>28.475999999999999</v>
      </c>
      <c r="AH435" s="59">
        <v>6.8140000000000001</v>
      </c>
      <c r="AI435" s="59">
        <v>27.707999999999998</v>
      </c>
      <c r="AJ435" s="59">
        <v>29.212</v>
      </c>
      <c r="AK435" s="59">
        <v>10.452</v>
      </c>
      <c r="AL435" s="59">
        <v>11.052</v>
      </c>
      <c r="AM435" s="60">
        <v>21.332000000000001</v>
      </c>
    </row>
    <row r="436" spans="16:39" x14ac:dyDescent="0.25">
      <c r="P436" s="58">
        <v>0.433</v>
      </c>
      <c r="Q436" s="59">
        <v>6.2370000000000001</v>
      </c>
      <c r="R436" s="59">
        <v>17.007000000000001</v>
      </c>
      <c r="S436" s="59">
        <v>1.6339999999999999</v>
      </c>
      <c r="T436" s="59">
        <v>50.621000000000002</v>
      </c>
      <c r="U436" s="59">
        <v>1.8340000000000001</v>
      </c>
      <c r="V436" s="59">
        <v>11.605</v>
      </c>
      <c r="W436" s="59">
        <v>14.573</v>
      </c>
      <c r="X436" s="59">
        <v>12.739000000000001</v>
      </c>
      <c r="Y436" s="59">
        <v>12.172000000000001</v>
      </c>
      <c r="Z436" s="59">
        <v>22.609000000000002</v>
      </c>
      <c r="AA436" s="59">
        <v>2.1680000000000001</v>
      </c>
      <c r="AB436" s="59">
        <v>21.942</v>
      </c>
      <c r="AC436" s="59">
        <v>13.973000000000001</v>
      </c>
      <c r="AD436" s="59">
        <v>7.1364999999999998</v>
      </c>
      <c r="AE436" s="59">
        <v>49.853999999999999</v>
      </c>
      <c r="AF436" s="59">
        <v>7.52</v>
      </c>
      <c r="AG436" s="59">
        <v>28.443999999999999</v>
      </c>
      <c r="AH436" s="59">
        <v>6.8034999999999997</v>
      </c>
      <c r="AI436" s="59">
        <v>27.677</v>
      </c>
      <c r="AJ436" s="59">
        <v>29.178000000000001</v>
      </c>
      <c r="AK436" s="59">
        <v>10.438000000000001</v>
      </c>
      <c r="AL436" s="59">
        <v>11.038</v>
      </c>
      <c r="AM436" s="60">
        <v>21.308</v>
      </c>
    </row>
    <row r="437" spans="16:39" x14ac:dyDescent="0.25">
      <c r="P437" s="58">
        <v>0.434</v>
      </c>
      <c r="Q437" s="59">
        <v>6.226</v>
      </c>
      <c r="R437" s="59">
        <v>16.986000000000001</v>
      </c>
      <c r="S437" s="59">
        <v>1.6319999999999999</v>
      </c>
      <c r="T437" s="59">
        <v>50.558</v>
      </c>
      <c r="U437" s="59">
        <v>1.8320000000000001</v>
      </c>
      <c r="V437" s="59">
        <v>11.59</v>
      </c>
      <c r="W437" s="59">
        <v>14.554</v>
      </c>
      <c r="X437" s="59">
        <v>12.722</v>
      </c>
      <c r="Y437" s="59">
        <v>12.156000000000001</v>
      </c>
      <c r="Z437" s="59">
        <v>22.582000000000001</v>
      </c>
      <c r="AA437" s="59">
        <v>2.1640000000000001</v>
      </c>
      <c r="AB437" s="59">
        <v>21.916</v>
      </c>
      <c r="AC437" s="59">
        <v>13.954000000000001</v>
      </c>
      <c r="AD437" s="59">
        <v>7.1269999999999998</v>
      </c>
      <c r="AE437" s="59">
        <v>49.792000000000002</v>
      </c>
      <c r="AF437" s="59">
        <v>7.51</v>
      </c>
      <c r="AG437" s="59">
        <v>28.411999999999999</v>
      </c>
      <c r="AH437" s="59">
        <v>6.7930000000000001</v>
      </c>
      <c r="AI437" s="59">
        <v>27.646000000000001</v>
      </c>
      <c r="AJ437" s="59">
        <v>29.143999999999998</v>
      </c>
      <c r="AK437" s="59">
        <v>10.423999999999999</v>
      </c>
      <c r="AL437" s="59">
        <v>11.023999999999999</v>
      </c>
      <c r="AM437" s="60">
        <v>21.283999999999999</v>
      </c>
    </row>
    <row r="438" spans="16:39" x14ac:dyDescent="0.25">
      <c r="P438" s="58">
        <v>0.435</v>
      </c>
      <c r="Q438" s="59">
        <v>6.2149999999999999</v>
      </c>
      <c r="R438" s="59">
        <v>16.965</v>
      </c>
      <c r="S438" s="59">
        <v>1.63</v>
      </c>
      <c r="T438" s="59">
        <v>50.494999999999997</v>
      </c>
      <c r="U438" s="59">
        <v>1.83</v>
      </c>
      <c r="V438" s="59">
        <v>11.574999999999999</v>
      </c>
      <c r="W438" s="59">
        <v>14.535</v>
      </c>
      <c r="X438" s="59">
        <v>12.705</v>
      </c>
      <c r="Y438" s="59">
        <v>12.14</v>
      </c>
      <c r="Z438" s="59">
        <v>22.555</v>
      </c>
      <c r="AA438" s="59">
        <v>2.16</v>
      </c>
      <c r="AB438" s="59">
        <v>21.89</v>
      </c>
      <c r="AC438" s="59">
        <v>13.935</v>
      </c>
      <c r="AD438" s="59">
        <v>7.1174999999999997</v>
      </c>
      <c r="AE438" s="59">
        <v>49.73</v>
      </c>
      <c r="AF438" s="59">
        <v>7.5</v>
      </c>
      <c r="AG438" s="59">
        <v>28.38</v>
      </c>
      <c r="AH438" s="59">
        <v>6.7824999999999998</v>
      </c>
      <c r="AI438" s="59">
        <v>27.614999999999998</v>
      </c>
      <c r="AJ438" s="59">
        <v>29.11</v>
      </c>
      <c r="AK438" s="59">
        <v>10.41</v>
      </c>
      <c r="AL438" s="59">
        <v>11.01</v>
      </c>
      <c r="AM438" s="60">
        <v>21.26</v>
      </c>
    </row>
    <row r="439" spans="16:39" x14ac:dyDescent="0.25">
      <c r="P439" s="58">
        <v>0.436</v>
      </c>
      <c r="Q439" s="59">
        <v>6.2039999999999997</v>
      </c>
      <c r="R439" s="59">
        <v>16.943999999999999</v>
      </c>
      <c r="S439" s="59">
        <v>1.6279999999999999</v>
      </c>
      <c r="T439" s="59">
        <v>50.432000000000002</v>
      </c>
      <c r="U439" s="59">
        <v>1.8280000000000001</v>
      </c>
      <c r="V439" s="59">
        <v>11.56</v>
      </c>
      <c r="W439" s="59">
        <v>14.516</v>
      </c>
      <c r="X439" s="59">
        <v>12.688000000000001</v>
      </c>
      <c r="Y439" s="59">
        <v>12.124000000000001</v>
      </c>
      <c r="Z439" s="59">
        <v>22.527999999999999</v>
      </c>
      <c r="AA439" s="59">
        <v>2.1560000000000001</v>
      </c>
      <c r="AB439" s="59">
        <v>21.864000000000001</v>
      </c>
      <c r="AC439" s="59">
        <v>13.916</v>
      </c>
      <c r="AD439" s="59">
        <v>7.1079999999999997</v>
      </c>
      <c r="AE439" s="59">
        <v>49.667999999999999</v>
      </c>
      <c r="AF439" s="59">
        <v>7.49</v>
      </c>
      <c r="AG439" s="59">
        <v>28.347999999999999</v>
      </c>
      <c r="AH439" s="59">
        <v>6.7720000000000002</v>
      </c>
      <c r="AI439" s="59">
        <v>27.584</v>
      </c>
      <c r="AJ439" s="59">
        <v>29.076000000000001</v>
      </c>
      <c r="AK439" s="59">
        <v>10.396000000000001</v>
      </c>
      <c r="AL439" s="59">
        <v>10.996</v>
      </c>
      <c r="AM439" s="60">
        <v>21.236000000000001</v>
      </c>
    </row>
    <row r="440" spans="16:39" x14ac:dyDescent="0.25">
      <c r="P440" s="58">
        <v>0.437</v>
      </c>
      <c r="Q440" s="59">
        <v>6.1929999999999996</v>
      </c>
      <c r="R440" s="59">
        <v>16.922999999999998</v>
      </c>
      <c r="S440" s="59">
        <v>1.6259999999999999</v>
      </c>
      <c r="T440" s="59">
        <v>50.369</v>
      </c>
      <c r="U440" s="59">
        <v>1.8260000000000001</v>
      </c>
      <c r="V440" s="59">
        <v>11.545</v>
      </c>
      <c r="W440" s="59">
        <v>14.497</v>
      </c>
      <c r="X440" s="59">
        <v>12.670999999999999</v>
      </c>
      <c r="Y440" s="59">
        <v>12.108000000000001</v>
      </c>
      <c r="Z440" s="59">
        <v>22.501000000000001</v>
      </c>
      <c r="AA440" s="59">
        <v>2.1520000000000001</v>
      </c>
      <c r="AB440" s="59">
        <v>21.838000000000001</v>
      </c>
      <c r="AC440" s="59">
        <v>13.897</v>
      </c>
      <c r="AD440" s="59">
        <v>7.0984999999999996</v>
      </c>
      <c r="AE440" s="59">
        <v>49.606000000000002</v>
      </c>
      <c r="AF440" s="59">
        <v>7.48</v>
      </c>
      <c r="AG440" s="59">
        <v>28.315999999999999</v>
      </c>
      <c r="AH440" s="59">
        <v>6.7614999999999998</v>
      </c>
      <c r="AI440" s="59">
        <v>27.553000000000001</v>
      </c>
      <c r="AJ440" s="59">
        <v>29.042000000000002</v>
      </c>
      <c r="AK440" s="59">
        <v>10.382</v>
      </c>
      <c r="AL440" s="59">
        <v>10.981999999999999</v>
      </c>
      <c r="AM440" s="60">
        <v>21.212</v>
      </c>
    </row>
    <row r="441" spans="16:39" x14ac:dyDescent="0.25">
      <c r="P441" s="58">
        <v>0.438</v>
      </c>
      <c r="Q441" s="59">
        <v>6.1820000000000004</v>
      </c>
      <c r="R441" s="59">
        <v>16.902000000000001</v>
      </c>
      <c r="S441" s="59">
        <v>1.6240000000000001</v>
      </c>
      <c r="T441" s="59">
        <v>50.305999999999997</v>
      </c>
      <c r="U441" s="59">
        <v>1.8240000000000001</v>
      </c>
      <c r="V441" s="59">
        <v>11.53</v>
      </c>
      <c r="W441" s="59">
        <v>14.478</v>
      </c>
      <c r="X441" s="59">
        <v>12.654</v>
      </c>
      <c r="Y441" s="59">
        <v>12.092000000000001</v>
      </c>
      <c r="Z441" s="59">
        <v>22.474</v>
      </c>
      <c r="AA441" s="59">
        <v>2.1480000000000001</v>
      </c>
      <c r="AB441" s="59">
        <v>21.812000000000001</v>
      </c>
      <c r="AC441" s="59">
        <v>13.878</v>
      </c>
      <c r="AD441" s="59">
        <v>7.0890000000000004</v>
      </c>
      <c r="AE441" s="59">
        <v>49.543999999999997</v>
      </c>
      <c r="AF441" s="59">
        <v>7.47</v>
      </c>
      <c r="AG441" s="59">
        <v>28.283999999999999</v>
      </c>
      <c r="AH441" s="59">
        <v>6.7510000000000003</v>
      </c>
      <c r="AI441" s="59">
        <v>27.521999999999998</v>
      </c>
      <c r="AJ441" s="59">
        <v>29.007999999999999</v>
      </c>
      <c r="AK441" s="59">
        <v>10.368</v>
      </c>
      <c r="AL441" s="59">
        <v>10.968</v>
      </c>
      <c r="AM441" s="60">
        <v>21.187999999999999</v>
      </c>
    </row>
    <row r="442" spans="16:39" x14ac:dyDescent="0.25">
      <c r="P442" s="58">
        <v>0.439</v>
      </c>
      <c r="Q442" s="59">
        <v>6.1710000000000003</v>
      </c>
      <c r="R442" s="59">
        <v>16.881</v>
      </c>
      <c r="S442" s="59">
        <v>1.6220000000000001</v>
      </c>
      <c r="T442" s="59">
        <v>50.243000000000002</v>
      </c>
      <c r="U442" s="59">
        <v>1.8220000000000001</v>
      </c>
      <c r="V442" s="59">
        <v>11.515000000000001</v>
      </c>
      <c r="W442" s="59">
        <v>14.459</v>
      </c>
      <c r="X442" s="59">
        <v>12.637</v>
      </c>
      <c r="Y442" s="59">
        <v>12.076000000000001</v>
      </c>
      <c r="Z442" s="59">
        <v>22.446999999999999</v>
      </c>
      <c r="AA442" s="59">
        <v>2.1440000000000001</v>
      </c>
      <c r="AB442" s="59">
        <v>21.786000000000001</v>
      </c>
      <c r="AC442" s="59">
        <v>13.859</v>
      </c>
      <c r="AD442" s="59">
        <v>7.0795000000000003</v>
      </c>
      <c r="AE442" s="59">
        <v>49.481999999999999</v>
      </c>
      <c r="AF442" s="59">
        <v>7.46</v>
      </c>
      <c r="AG442" s="59">
        <v>28.251999999999999</v>
      </c>
      <c r="AH442" s="59">
        <v>6.7404999999999999</v>
      </c>
      <c r="AI442" s="59">
        <v>27.491</v>
      </c>
      <c r="AJ442" s="59">
        <v>28.974</v>
      </c>
      <c r="AK442" s="59">
        <v>10.353999999999999</v>
      </c>
      <c r="AL442" s="59">
        <v>10.954000000000001</v>
      </c>
      <c r="AM442" s="60">
        <v>21.164000000000001</v>
      </c>
    </row>
    <row r="443" spans="16:39" x14ac:dyDescent="0.25">
      <c r="P443" s="58">
        <v>0.44</v>
      </c>
      <c r="Q443" s="59">
        <v>6.16</v>
      </c>
      <c r="R443" s="59">
        <v>16.86</v>
      </c>
      <c r="S443" s="59">
        <v>1.62</v>
      </c>
      <c r="T443" s="59">
        <v>50.18</v>
      </c>
      <c r="U443" s="59">
        <v>1.82</v>
      </c>
      <c r="V443" s="59">
        <v>11.5</v>
      </c>
      <c r="W443" s="59">
        <v>14.44</v>
      </c>
      <c r="X443" s="59">
        <v>12.62</v>
      </c>
      <c r="Y443" s="59">
        <v>12.06</v>
      </c>
      <c r="Z443" s="59">
        <v>22.42</v>
      </c>
      <c r="AA443" s="59">
        <v>2.14</v>
      </c>
      <c r="AB443" s="59">
        <v>21.76</v>
      </c>
      <c r="AC443" s="59">
        <v>13.84</v>
      </c>
      <c r="AD443" s="59">
        <v>7.07</v>
      </c>
      <c r="AE443" s="59">
        <v>49.42</v>
      </c>
      <c r="AF443" s="59">
        <v>7.45</v>
      </c>
      <c r="AG443" s="59">
        <v>28.22</v>
      </c>
      <c r="AH443" s="59">
        <v>6.73</v>
      </c>
      <c r="AI443" s="59">
        <v>27.46</v>
      </c>
      <c r="AJ443" s="59">
        <v>28.94</v>
      </c>
      <c r="AK443" s="59">
        <v>10.34</v>
      </c>
      <c r="AL443" s="59">
        <v>10.94</v>
      </c>
      <c r="AM443" s="60">
        <v>21.14</v>
      </c>
    </row>
    <row r="444" spans="16:39" x14ac:dyDescent="0.25">
      <c r="P444" s="58">
        <v>0.441</v>
      </c>
      <c r="Q444" s="59">
        <v>6.149</v>
      </c>
      <c r="R444" s="59">
        <v>16.838999999999999</v>
      </c>
      <c r="S444" s="59">
        <v>1.6180000000000001</v>
      </c>
      <c r="T444" s="59">
        <v>50.116999999999997</v>
      </c>
      <c r="U444" s="59">
        <v>1.8180000000000001</v>
      </c>
      <c r="V444" s="59">
        <v>11.484999999999999</v>
      </c>
      <c r="W444" s="59">
        <v>14.420999999999999</v>
      </c>
      <c r="X444" s="59">
        <v>12.603</v>
      </c>
      <c r="Y444" s="59">
        <v>12.044</v>
      </c>
      <c r="Z444" s="59">
        <v>22.393000000000001</v>
      </c>
      <c r="AA444" s="59">
        <v>2.1360000000000001</v>
      </c>
      <c r="AB444" s="59">
        <v>21.734000000000002</v>
      </c>
      <c r="AC444" s="59">
        <v>13.821</v>
      </c>
      <c r="AD444" s="59">
        <v>7.0605000000000002</v>
      </c>
      <c r="AE444" s="59">
        <v>49.357999999999997</v>
      </c>
      <c r="AF444" s="59">
        <v>7.44</v>
      </c>
      <c r="AG444" s="59">
        <v>28.187999999999999</v>
      </c>
      <c r="AH444" s="59">
        <v>6.7195</v>
      </c>
      <c r="AI444" s="59">
        <v>27.428999999999998</v>
      </c>
      <c r="AJ444" s="59">
        <v>28.905999999999999</v>
      </c>
      <c r="AK444" s="59">
        <v>10.326000000000001</v>
      </c>
      <c r="AL444" s="59">
        <v>10.926</v>
      </c>
      <c r="AM444" s="60">
        <v>21.116</v>
      </c>
    </row>
    <row r="445" spans="16:39" x14ac:dyDescent="0.25">
      <c r="P445" s="58">
        <v>0.442</v>
      </c>
      <c r="Q445" s="59">
        <v>6.1379999999999999</v>
      </c>
      <c r="R445" s="59">
        <v>16.818000000000001</v>
      </c>
      <c r="S445" s="59">
        <v>1.6160000000000001</v>
      </c>
      <c r="T445" s="59">
        <v>50.054000000000002</v>
      </c>
      <c r="U445" s="59">
        <v>1.8160000000000001</v>
      </c>
      <c r="V445" s="59">
        <v>11.47</v>
      </c>
      <c r="W445" s="59">
        <v>14.401999999999999</v>
      </c>
      <c r="X445" s="59">
        <v>12.586</v>
      </c>
      <c r="Y445" s="59">
        <v>12.028</v>
      </c>
      <c r="Z445" s="59">
        <v>22.366</v>
      </c>
      <c r="AA445" s="59">
        <v>2.1320000000000001</v>
      </c>
      <c r="AB445" s="59">
        <v>21.707999999999998</v>
      </c>
      <c r="AC445" s="59">
        <v>13.802</v>
      </c>
      <c r="AD445" s="59">
        <v>7.0510000000000002</v>
      </c>
      <c r="AE445" s="59">
        <v>49.295999999999999</v>
      </c>
      <c r="AF445" s="59">
        <v>7.43</v>
      </c>
      <c r="AG445" s="59">
        <v>28.155999999999999</v>
      </c>
      <c r="AH445" s="59">
        <v>6.7089999999999996</v>
      </c>
      <c r="AI445" s="59">
        <v>27.398</v>
      </c>
      <c r="AJ445" s="59">
        <v>28.872</v>
      </c>
      <c r="AK445" s="59">
        <v>10.311999999999999</v>
      </c>
      <c r="AL445" s="59">
        <v>10.912000000000001</v>
      </c>
      <c r="AM445" s="60">
        <v>21.091999999999999</v>
      </c>
    </row>
    <row r="446" spans="16:39" x14ac:dyDescent="0.25">
      <c r="P446" s="58">
        <v>0.443</v>
      </c>
      <c r="Q446" s="59">
        <v>6.1269999999999998</v>
      </c>
      <c r="R446" s="59">
        <v>16.797000000000001</v>
      </c>
      <c r="S446" s="59">
        <v>1.6140000000000001</v>
      </c>
      <c r="T446" s="59">
        <v>49.991</v>
      </c>
      <c r="U446" s="59">
        <v>1.8140000000000001</v>
      </c>
      <c r="V446" s="59">
        <v>11.455</v>
      </c>
      <c r="W446" s="59">
        <v>14.382999999999999</v>
      </c>
      <c r="X446" s="59">
        <v>12.569000000000001</v>
      </c>
      <c r="Y446" s="59">
        <v>12.012</v>
      </c>
      <c r="Z446" s="59">
        <v>22.338999999999999</v>
      </c>
      <c r="AA446" s="59">
        <v>2.1280000000000001</v>
      </c>
      <c r="AB446" s="59">
        <v>21.681999999999999</v>
      </c>
      <c r="AC446" s="59">
        <v>13.782999999999999</v>
      </c>
      <c r="AD446" s="59">
        <v>7.0415000000000001</v>
      </c>
      <c r="AE446" s="59">
        <v>49.234000000000002</v>
      </c>
      <c r="AF446" s="59">
        <v>7.42</v>
      </c>
      <c r="AG446" s="59">
        <v>28.123999999999999</v>
      </c>
      <c r="AH446" s="59">
        <v>6.6985000000000001</v>
      </c>
      <c r="AI446" s="59">
        <v>27.367000000000001</v>
      </c>
      <c r="AJ446" s="59">
        <v>28.838000000000001</v>
      </c>
      <c r="AK446" s="59">
        <v>10.298</v>
      </c>
      <c r="AL446" s="59">
        <v>10.898</v>
      </c>
      <c r="AM446" s="60">
        <v>21.068000000000001</v>
      </c>
    </row>
    <row r="447" spans="16:39" x14ac:dyDescent="0.25">
      <c r="P447" s="58">
        <v>0.44400000000000001</v>
      </c>
      <c r="Q447" s="59">
        <v>6.1159999999999997</v>
      </c>
      <c r="R447" s="59">
        <v>16.776</v>
      </c>
      <c r="S447" s="59">
        <v>1.6120000000000001</v>
      </c>
      <c r="T447" s="59">
        <v>49.927999999999997</v>
      </c>
      <c r="U447" s="59">
        <v>1.8120000000000001</v>
      </c>
      <c r="V447" s="59">
        <v>11.44</v>
      </c>
      <c r="W447" s="59">
        <v>14.364000000000001</v>
      </c>
      <c r="X447" s="59">
        <v>12.552</v>
      </c>
      <c r="Y447" s="59">
        <v>11.996</v>
      </c>
      <c r="Z447" s="59">
        <v>22.312000000000001</v>
      </c>
      <c r="AA447" s="59">
        <v>2.1240000000000001</v>
      </c>
      <c r="AB447" s="59">
        <v>21.655999999999999</v>
      </c>
      <c r="AC447" s="59">
        <v>13.763999999999999</v>
      </c>
      <c r="AD447" s="59">
        <v>7.032</v>
      </c>
      <c r="AE447" s="59">
        <v>49.171999999999997</v>
      </c>
      <c r="AF447" s="59">
        <v>7.41</v>
      </c>
      <c r="AG447" s="59">
        <v>28.091999999999999</v>
      </c>
      <c r="AH447" s="59">
        <v>6.6879999999999997</v>
      </c>
      <c r="AI447" s="59">
        <v>27.335999999999999</v>
      </c>
      <c r="AJ447" s="59">
        <v>28.803999999999998</v>
      </c>
      <c r="AK447" s="59">
        <v>10.284000000000001</v>
      </c>
      <c r="AL447" s="59">
        <v>10.884</v>
      </c>
      <c r="AM447" s="60">
        <v>21.044</v>
      </c>
    </row>
    <row r="448" spans="16:39" x14ac:dyDescent="0.25">
      <c r="P448" s="58">
        <v>0.44500000000000001</v>
      </c>
      <c r="Q448" s="59">
        <v>6.1050000000000004</v>
      </c>
      <c r="R448" s="59">
        <v>16.754999999999999</v>
      </c>
      <c r="S448" s="59">
        <v>1.61</v>
      </c>
      <c r="T448" s="59">
        <v>49.865000000000002</v>
      </c>
      <c r="U448" s="59">
        <v>1.81</v>
      </c>
      <c r="V448" s="59">
        <v>11.425000000000001</v>
      </c>
      <c r="W448" s="59">
        <v>14.345000000000001</v>
      </c>
      <c r="X448" s="59">
        <v>12.535</v>
      </c>
      <c r="Y448" s="59">
        <v>11.98</v>
      </c>
      <c r="Z448" s="59">
        <v>22.285</v>
      </c>
      <c r="AA448" s="59">
        <v>2.12</v>
      </c>
      <c r="AB448" s="59">
        <v>21.63</v>
      </c>
      <c r="AC448" s="59">
        <v>13.744999999999999</v>
      </c>
      <c r="AD448" s="59">
        <v>7.0225</v>
      </c>
      <c r="AE448" s="59">
        <v>49.11</v>
      </c>
      <c r="AF448" s="59">
        <v>7.4</v>
      </c>
      <c r="AG448" s="59">
        <v>28.06</v>
      </c>
      <c r="AH448" s="59">
        <v>6.6775000000000002</v>
      </c>
      <c r="AI448" s="59">
        <v>27.305</v>
      </c>
      <c r="AJ448" s="59">
        <v>28.77</v>
      </c>
      <c r="AK448" s="59">
        <v>10.27</v>
      </c>
      <c r="AL448" s="59">
        <v>10.87</v>
      </c>
      <c r="AM448" s="60">
        <v>21.02</v>
      </c>
    </row>
    <row r="449" spans="16:39" x14ac:dyDescent="0.25">
      <c r="P449" s="58">
        <v>0.44600000000000001</v>
      </c>
      <c r="Q449" s="59">
        <v>6.0940000000000003</v>
      </c>
      <c r="R449" s="59">
        <v>16.734000000000002</v>
      </c>
      <c r="S449" s="59">
        <v>1.6080000000000001</v>
      </c>
      <c r="T449" s="59">
        <v>49.802</v>
      </c>
      <c r="U449" s="59">
        <v>1.8080000000000001</v>
      </c>
      <c r="V449" s="59">
        <v>11.41</v>
      </c>
      <c r="W449" s="59">
        <v>14.326000000000001</v>
      </c>
      <c r="X449" s="59">
        <v>12.518000000000001</v>
      </c>
      <c r="Y449" s="59">
        <v>11.964</v>
      </c>
      <c r="Z449" s="59">
        <v>22.257999999999999</v>
      </c>
      <c r="AA449" s="59">
        <v>2.1160000000000001</v>
      </c>
      <c r="AB449" s="59">
        <v>21.603999999999999</v>
      </c>
      <c r="AC449" s="59">
        <v>13.726000000000001</v>
      </c>
      <c r="AD449" s="59">
        <v>7.0129999999999999</v>
      </c>
      <c r="AE449" s="59">
        <v>49.048000000000002</v>
      </c>
      <c r="AF449" s="59">
        <v>7.39</v>
      </c>
      <c r="AG449" s="59">
        <v>28.027999999999999</v>
      </c>
      <c r="AH449" s="59">
        <v>6.6669999999999998</v>
      </c>
      <c r="AI449" s="59">
        <v>27.274000000000001</v>
      </c>
      <c r="AJ449" s="59">
        <v>28.736000000000001</v>
      </c>
      <c r="AK449" s="59">
        <v>10.256</v>
      </c>
      <c r="AL449" s="59">
        <v>10.856</v>
      </c>
      <c r="AM449" s="60">
        <v>20.995999999999999</v>
      </c>
    </row>
    <row r="450" spans="16:39" x14ac:dyDescent="0.25">
      <c r="P450" s="58">
        <v>0.44700000000000001</v>
      </c>
      <c r="Q450" s="59">
        <v>6.0830000000000002</v>
      </c>
      <c r="R450" s="59">
        <v>16.713000000000001</v>
      </c>
      <c r="S450" s="59">
        <v>1.6060000000000001</v>
      </c>
      <c r="T450" s="59">
        <v>49.738999999999997</v>
      </c>
      <c r="U450" s="59">
        <v>1.806</v>
      </c>
      <c r="V450" s="59">
        <v>11.395</v>
      </c>
      <c r="W450" s="59">
        <v>14.307</v>
      </c>
      <c r="X450" s="59">
        <v>12.500999999999999</v>
      </c>
      <c r="Y450" s="59">
        <v>11.948</v>
      </c>
      <c r="Z450" s="59">
        <v>22.231000000000002</v>
      </c>
      <c r="AA450" s="59">
        <v>2.1120000000000001</v>
      </c>
      <c r="AB450" s="59">
        <v>21.577999999999999</v>
      </c>
      <c r="AC450" s="59">
        <v>13.707000000000001</v>
      </c>
      <c r="AD450" s="59">
        <v>7.0034999999999998</v>
      </c>
      <c r="AE450" s="59">
        <v>48.985999999999997</v>
      </c>
      <c r="AF450" s="59">
        <v>7.38</v>
      </c>
      <c r="AG450" s="59">
        <v>27.995999999999999</v>
      </c>
      <c r="AH450" s="59">
        <v>6.6565000000000003</v>
      </c>
      <c r="AI450" s="59">
        <v>27.242999999999999</v>
      </c>
      <c r="AJ450" s="59">
        <v>28.702000000000002</v>
      </c>
      <c r="AK450" s="59">
        <v>10.242000000000001</v>
      </c>
      <c r="AL450" s="59">
        <v>10.842000000000001</v>
      </c>
      <c r="AM450" s="60">
        <v>20.972000000000001</v>
      </c>
    </row>
    <row r="451" spans="16:39" x14ac:dyDescent="0.25">
      <c r="P451" s="58">
        <v>0.44800000000000001</v>
      </c>
      <c r="Q451" s="59">
        <v>6.0720000000000001</v>
      </c>
      <c r="R451" s="59">
        <v>16.692</v>
      </c>
      <c r="S451" s="59">
        <v>1.6040000000000001</v>
      </c>
      <c r="T451" s="59">
        <v>49.676000000000002</v>
      </c>
      <c r="U451" s="59">
        <v>1.804</v>
      </c>
      <c r="V451" s="59">
        <v>11.38</v>
      </c>
      <c r="W451" s="59">
        <v>14.288</v>
      </c>
      <c r="X451" s="59">
        <v>12.484</v>
      </c>
      <c r="Y451" s="59">
        <v>11.932</v>
      </c>
      <c r="Z451" s="59">
        <v>22.204000000000001</v>
      </c>
      <c r="AA451" s="59">
        <v>2.1080000000000001</v>
      </c>
      <c r="AB451" s="59">
        <v>21.552</v>
      </c>
      <c r="AC451" s="59">
        <v>13.688000000000001</v>
      </c>
      <c r="AD451" s="59">
        <v>6.9939999999999998</v>
      </c>
      <c r="AE451" s="59">
        <v>48.923999999999999</v>
      </c>
      <c r="AF451" s="59">
        <v>7.37</v>
      </c>
      <c r="AG451" s="59">
        <v>27.963999999999999</v>
      </c>
      <c r="AH451" s="59">
        <v>6.6459999999999999</v>
      </c>
      <c r="AI451" s="59">
        <v>27.212</v>
      </c>
      <c r="AJ451" s="59">
        <v>28.667999999999999</v>
      </c>
      <c r="AK451" s="59">
        <v>10.228</v>
      </c>
      <c r="AL451" s="59">
        <v>10.827999999999999</v>
      </c>
      <c r="AM451" s="60">
        <v>20.948</v>
      </c>
    </row>
    <row r="452" spans="16:39" x14ac:dyDescent="0.25">
      <c r="P452" s="58">
        <v>0.44900000000000001</v>
      </c>
      <c r="Q452" s="59">
        <v>6.0609999999999999</v>
      </c>
      <c r="R452" s="59">
        <v>16.670999999999999</v>
      </c>
      <c r="S452" s="59">
        <v>1.6020000000000001</v>
      </c>
      <c r="T452" s="59">
        <v>49.613</v>
      </c>
      <c r="U452" s="59">
        <v>1.802</v>
      </c>
      <c r="V452" s="59">
        <v>11.365</v>
      </c>
      <c r="W452" s="59">
        <v>14.269</v>
      </c>
      <c r="X452" s="59">
        <v>12.467000000000001</v>
      </c>
      <c r="Y452" s="59">
        <v>11.916</v>
      </c>
      <c r="Z452" s="59">
        <v>22.177</v>
      </c>
      <c r="AA452" s="59">
        <v>2.1040000000000001</v>
      </c>
      <c r="AB452" s="59">
        <v>21.526</v>
      </c>
      <c r="AC452" s="59">
        <v>13.669</v>
      </c>
      <c r="AD452" s="59">
        <v>6.9844999999999997</v>
      </c>
      <c r="AE452" s="59">
        <v>48.862000000000002</v>
      </c>
      <c r="AF452" s="59">
        <v>7.36</v>
      </c>
      <c r="AG452" s="59">
        <v>27.931999999999999</v>
      </c>
      <c r="AH452" s="59">
        <v>6.6355000000000004</v>
      </c>
      <c r="AI452" s="59">
        <v>27.181000000000001</v>
      </c>
      <c r="AJ452" s="59">
        <v>28.634</v>
      </c>
      <c r="AK452" s="59">
        <v>10.214</v>
      </c>
      <c r="AL452" s="59">
        <v>10.814</v>
      </c>
      <c r="AM452" s="60">
        <v>20.923999999999999</v>
      </c>
    </row>
    <row r="453" spans="16:39" x14ac:dyDescent="0.25">
      <c r="P453" s="58">
        <v>0.45</v>
      </c>
      <c r="Q453" s="59">
        <v>6.05</v>
      </c>
      <c r="R453" s="59">
        <v>16.649999999999999</v>
      </c>
      <c r="S453" s="59">
        <v>1.6</v>
      </c>
      <c r="T453" s="59">
        <v>49.55</v>
      </c>
      <c r="U453" s="59">
        <v>1.8</v>
      </c>
      <c r="V453" s="59">
        <v>11.35</v>
      </c>
      <c r="W453" s="59">
        <v>14.25</v>
      </c>
      <c r="X453" s="59">
        <v>12.45</v>
      </c>
      <c r="Y453" s="59">
        <v>11.9</v>
      </c>
      <c r="Z453" s="59">
        <v>22.15</v>
      </c>
      <c r="AA453" s="59">
        <v>2.1</v>
      </c>
      <c r="AB453" s="59">
        <v>21.5</v>
      </c>
      <c r="AC453" s="59">
        <v>13.65</v>
      </c>
      <c r="AD453" s="59">
        <v>6.9749999999999996</v>
      </c>
      <c r="AE453" s="59">
        <v>48.8</v>
      </c>
      <c r="AF453" s="59">
        <v>7.35</v>
      </c>
      <c r="AG453" s="59">
        <v>27.9</v>
      </c>
      <c r="AH453" s="59">
        <v>6.625</v>
      </c>
      <c r="AI453" s="59">
        <v>27.15</v>
      </c>
      <c r="AJ453" s="59">
        <v>28.6</v>
      </c>
      <c r="AK453" s="59">
        <v>10.199999999999999</v>
      </c>
      <c r="AL453" s="59">
        <v>10.8</v>
      </c>
      <c r="AM453" s="60">
        <v>20.9</v>
      </c>
    </row>
    <row r="454" spans="16:39" x14ac:dyDescent="0.25">
      <c r="P454" s="58">
        <v>0.45100000000000001</v>
      </c>
      <c r="Q454" s="59">
        <v>6.0389999999999997</v>
      </c>
      <c r="R454" s="59">
        <v>16.629000000000001</v>
      </c>
      <c r="S454" s="59">
        <v>1.5980000000000001</v>
      </c>
      <c r="T454" s="59">
        <v>49.487000000000002</v>
      </c>
      <c r="U454" s="59">
        <v>1.798</v>
      </c>
      <c r="V454" s="59">
        <v>11.335000000000001</v>
      </c>
      <c r="W454" s="59">
        <v>14.231</v>
      </c>
      <c r="X454" s="59">
        <v>12.433</v>
      </c>
      <c r="Y454" s="59">
        <v>11.884</v>
      </c>
      <c r="Z454" s="59">
        <v>22.123000000000001</v>
      </c>
      <c r="AA454" s="59">
        <v>2.0960000000000001</v>
      </c>
      <c r="AB454" s="59">
        <v>21.474</v>
      </c>
      <c r="AC454" s="59">
        <v>13.631</v>
      </c>
      <c r="AD454" s="59">
        <v>6.9654999999999996</v>
      </c>
      <c r="AE454" s="59">
        <v>48.738</v>
      </c>
      <c r="AF454" s="59">
        <v>7.34</v>
      </c>
      <c r="AG454" s="59">
        <v>27.867999999999999</v>
      </c>
      <c r="AH454" s="59">
        <v>6.6144999999999996</v>
      </c>
      <c r="AI454" s="59">
        <v>27.119</v>
      </c>
      <c r="AJ454" s="59">
        <v>28.565999999999999</v>
      </c>
      <c r="AK454" s="59">
        <v>10.186</v>
      </c>
      <c r="AL454" s="59">
        <v>10.786</v>
      </c>
      <c r="AM454" s="60">
        <v>20.876000000000001</v>
      </c>
    </row>
    <row r="455" spans="16:39" x14ac:dyDescent="0.25">
      <c r="P455" s="58">
        <v>0.45200000000000001</v>
      </c>
      <c r="Q455" s="59">
        <v>6.0279999999999996</v>
      </c>
      <c r="R455" s="59">
        <v>16.608000000000001</v>
      </c>
      <c r="S455" s="59">
        <v>1.5960000000000001</v>
      </c>
      <c r="T455" s="59">
        <v>49.423999999999999</v>
      </c>
      <c r="U455" s="59">
        <v>1.796</v>
      </c>
      <c r="V455" s="59">
        <v>11.32</v>
      </c>
      <c r="W455" s="59">
        <v>14.212</v>
      </c>
      <c r="X455" s="59">
        <v>12.416</v>
      </c>
      <c r="Y455" s="59">
        <v>11.868</v>
      </c>
      <c r="Z455" s="59">
        <v>22.096</v>
      </c>
      <c r="AA455" s="59">
        <v>2.0920000000000001</v>
      </c>
      <c r="AB455" s="59">
        <v>21.448</v>
      </c>
      <c r="AC455" s="59">
        <v>13.612</v>
      </c>
      <c r="AD455" s="59">
        <v>6.9560000000000004</v>
      </c>
      <c r="AE455" s="59">
        <v>48.676000000000002</v>
      </c>
      <c r="AF455" s="59">
        <v>7.33</v>
      </c>
      <c r="AG455" s="59">
        <v>27.835999999999999</v>
      </c>
      <c r="AH455" s="59">
        <v>6.6040000000000001</v>
      </c>
      <c r="AI455" s="59">
        <v>27.088000000000001</v>
      </c>
      <c r="AJ455" s="59">
        <v>28.532</v>
      </c>
      <c r="AK455" s="59">
        <v>10.172000000000001</v>
      </c>
      <c r="AL455" s="59">
        <v>10.772</v>
      </c>
      <c r="AM455" s="60">
        <v>20.852</v>
      </c>
    </row>
    <row r="456" spans="16:39" x14ac:dyDescent="0.25">
      <c r="P456" s="58">
        <v>0.45300000000000001</v>
      </c>
      <c r="Q456" s="59">
        <v>6.0170000000000003</v>
      </c>
      <c r="R456" s="59">
        <v>16.587</v>
      </c>
      <c r="S456" s="59">
        <v>1.5940000000000001</v>
      </c>
      <c r="T456" s="59">
        <v>49.360999999999997</v>
      </c>
      <c r="U456" s="59">
        <v>1.794</v>
      </c>
      <c r="V456" s="59">
        <v>11.305</v>
      </c>
      <c r="W456" s="59">
        <v>14.193</v>
      </c>
      <c r="X456" s="59">
        <v>12.398999999999999</v>
      </c>
      <c r="Y456" s="59">
        <v>11.852</v>
      </c>
      <c r="Z456" s="59">
        <v>22.068999999999999</v>
      </c>
      <c r="AA456" s="59">
        <v>2.0880000000000001</v>
      </c>
      <c r="AB456" s="59">
        <v>21.422000000000001</v>
      </c>
      <c r="AC456" s="59">
        <v>13.593</v>
      </c>
      <c r="AD456" s="59">
        <v>6.9465000000000003</v>
      </c>
      <c r="AE456" s="59">
        <v>48.613999999999997</v>
      </c>
      <c r="AF456" s="59">
        <v>7.32</v>
      </c>
      <c r="AG456" s="59">
        <v>27.803999999999998</v>
      </c>
      <c r="AH456" s="59">
        <v>6.5934999999999997</v>
      </c>
      <c r="AI456" s="59">
        <v>27.056999999999999</v>
      </c>
      <c r="AJ456" s="59">
        <v>28.498000000000001</v>
      </c>
      <c r="AK456" s="59">
        <v>10.157999999999999</v>
      </c>
      <c r="AL456" s="59">
        <v>10.757999999999999</v>
      </c>
      <c r="AM456" s="60">
        <v>20.827999999999999</v>
      </c>
    </row>
    <row r="457" spans="16:39" x14ac:dyDescent="0.25">
      <c r="P457" s="58">
        <v>0.45400000000000001</v>
      </c>
      <c r="Q457" s="59">
        <v>6.0060000000000002</v>
      </c>
      <c r="R457" s="59">
        <v>16.565999999999999</v>
      </c>
      <c r="S457" s="59">
        <v>1.5920000000000001</v>
      </c>
      <c r="T457" s="59">
        <v>49.298000000000002</v>
      </c>
      <c r="U457" s="59">
        <v>1.792</v>
      </c>
      <c r="V457" s="59">
        <v>11.29</v>
      </c>
      <c r="W457" s="59">
        <v>14.173999999999999</v>
      </c>
      <c r="X457" s="59">
        <v>12.382</v>
      </c>
      <c r="Y457" s="59">
        <v>11.836</v>
      </c>
      <c r="Z457" s="59">
        <v>22.042000000000002</v>
      </c>
      <c r="AA457" s="59">
        <v>2.0840000000000001</v>
      </c>
      <c r="AB457" s="59">
        <v>21.396000000000001</v>
      </c>
      <c r="AC457" s="59">
        <v>13.574</v>
      </c>
      <c r="AD457" s="59">
        <v>6.9370000000000003</v>
      </c>
      <c r="AE457" s="59">
        <v>48.552</v>
      </c>
      <c r="AF457" s="59">
        <v>7.31</v>
      </c>
      <c r="AG457" s="59">
        <v>27.771999999999998</v>
      </c>
      <c r="AH457" s="59">
        <v>6.5830000000000002</v>
      </c>
      <c r="AI457" s="59">
        <v>27.026</v>
      </c>
      <c r="AJ457" s="59">
        <v>28.463999999999999</v>
      </c>
      <c r="AK457" s="59">
        <v>10.144</v>
      </c>
      <c r="AL457" s="59">
        <v>10.744</v>
      </c>
      <c r="AM457" s="60">
        <v>20.803999999999998</v>
      </c>
    </row>
    <row r="458" spans="16:39" x14ac:dyDescent="0.25">
      <c r="P458" s="58">
        <v>0.45500000000000002</v>
      </c>
      <c r="Q458" s="59">
        <v>5.9950000000000001</v>
      </c>
      <c r="R458" s="59">
        <v>16.545000000000002</v>
      </c>
      <c r="S458" s="59">
        <v>1.59</v>
      </c>
      <c r="T458" s="59">
        <v>49.234999999999999</v>
      </c>
      <c r="U458" s="59">
        <v>1.79</v>
      </c>
      <c r="V458" s="59">
        <v>11.275</v>
      </c>
      <c r="W458" s="59">
        <v>14.154999999999999</v>
      </c>
      <c r="X458" s="59">
        <v>12.365</v>
      </c>
      <c r="Y458" s="59">
        <v>11.82</v>
      </c>
      <c r="Z458" s="59">
        <v>22.015000000000001</v>
      </c>
      <c r="AA458" s="59">
        <v>2.08</v>
      </c>
      <c r="AB458" s="59">
        <v>21.37</v>
      </c>
      <c r="AC458" s="59">
        <v>13.555</v>
      </c>
      <c r="AD458" s="59">
        <v>6.9275000000000002</v>
      </c>
      <c r="AE458" s="59">
        <v>48.49</v>
      </c>
      <c r="AF458" s="59">
        <v>7.3</v>
      </c>
      <c r="AG458" s="59">
        <v>27.74</v>
      </c>
      <c r="AH458" s="59">
        <v>6.5724999999999998</v>
      </c>
      <c r="AI458" s="59">
        <v>26.995000000000001</v>
      </c>
      <c r="AJ458" s="59">
        <v>28.43</v>
      </c>
      <c r="AK458" s="59">
        <v>10.130000000000001</v>
      </c>
      <c r="AL458" s="59">
        <v>10.73</v>
      </c>
      <c r="AM458" s="60">
        <v>20.78</v>
      </c>
    </row>
    <row r="459" spans="16:39" x14ac:dyDescent="0.25">
      <c r="P459" s="58">
        <v>0.45600000000000002</v>
      </c>
      <c r="Q459" s="59">
        <v>5.984</v>
      </c>
      <c r="R459" s="59">
        <v>16.524000000000001</v>
      </c>
      <c r="S459" s="59">
        <v>1.5880000000000001</v>
      </c>
      <c r="T459" s="59">
        <v>49.171999999999997</v>
      </c>
      <c r="U459" s="59">
        <v>1.788</v>
      </c>
      <c r="V459" s="59">
        <v>11.26</v>
      </c>
      <c r="W459" s="59">
        <v>14.135999999999999</v>
      </c>
      <c r="X459" s="59">
        <v>12.348000000000001</v>
      </c>
      <c r="Y459" s="59">
        <v>11.804</v>
      </c>
      <c r="Z459" s="59">
        <v>21.988</v>
      </c>
      <c r="AA459" s="59">
        <v>2.0760000000000001</v>
      </c>
      <c r="AB459" s="59">
        <v>21.344000000000001</v>
      </c>
      <c r="AC459" s="59">
        <v>13.536</v>
      </c>
      <c r="AD459" s="59">
        <v>6.9180000000000001</v>
      </c>
      <c r="AE459" s="59">
        <v>48.427999999999997</v>
      </c>
      <c r="AF459" s="59">
        <v>7.29</v>
      </c>
      <c r="AG459" s="59">
        <v>27.707999999999998</v>
      </c>
      <c r="AH459" s="59">
        <v>6.5620000000000003</v>
      </c>
      <c r="AI459" s="59">
        <v>26.963999999999999</v>
      </c>
      <c r="AJ459" s="59">
        <v>28.396000000000001</v>
      </c>
      <c r="AK459" s="59">
        <v>10.116</v>
      </c>
      <c r="AL459" s="59">
        <v>10.715999999999999</v>
      </c>
      <c r="AM459" s="60">
        <v>20.756</v>
      </c>
    </row>
    <row r="460" spans="16:39" x14ac:dyDescent="0.25">
      <c r="P460" s="58">
        <v>0.45700000000000002</v>
      </c>
      <c r="Q460" s="59">
        <v>5.9729999999999999</v>
      </c>
      <c r="R460" s="59">
        <v>16.503</v>
      </c>
      <c r="S460" s="59">
        <v>1.5860000000000001</v>
      </c>
      <c r="T460" s="59">
        <v>49.109000000000002</v>
      </c>
      <c r="U460" s="59">
        <v>1.786</v>
      </c>
      <c r="V460" s="59">
        <v>11.244999999999999</v>
      </c>
      <c r="W460" s="59">
        <v>14.117000000000001</v>
      </c>
      <c r="X460" s="59">
        <v>12.331</v>
      </c>
      <c r="Y460" s="59">
        <v>11.788</v>
      </c>
      <c r="Z460" s="59">
        <v>21.960999999999999</v>
      </c>
      <c r="AA460" s="59">
        <v>2.0720000000000001</v>
      </c>
      <c r="AB460" s="59">
        <v>21.318000000000001</v>
      </c>
      <c r="AC460" s="59">
        <v>13.516999999999999</v>
      </c>
      <c r="AD460" s="59">
        <v>6.9085000000000001</v>
      </c>
      <c r="AE460" s="59">
        <v>48.366</v>
      </c>
      <c r="AF460" s="59">
        <v>7.28</v>
      </c>
      <c r="AG460" s="59">
        <v>27.675999999999998</v>
      </c>
      <c r="AH460" s="59">
        <v>6.5514999999999999</v>
      </c>
      <c r="AI460" s="59">
        <v>26.933</v>
      </c>
      <c r="AJ460" s="59">
        <v>28.361999999999998</v>
      </c>
      <c r="AK460" s="59">
        <v>10.102</v>
      </c>
      <c r="AL460" s="59">
        <v>10.702</v>
      </c>
      <c r="AM460" s="60">
        <v>20.731999999999999</v>
      </c>
    </row>
    <row r="461" spans="16:39" x14ac:dyDescent="0.25">
      <c r="P461" s="58">
        <v>0.45800000000000002</v>
      </c>
      <c r="Q461" s="59">
        <v>5.9619999999999997</v>
      </c>
      <c r="R461" s="59">
        <v>16.481999999999999</v>
      </c>
      <c r="S461" s="59">
        <v>1.5840000000000001</v>
      </c>
      <c r="T461" s="59">
        <v>49.045999999999999</v>
      </c>
      <c r="U461" s="59">
        <v>1.784</v>
      </c>
      <c r="V461" s="59">
        <v>11.23</v>
      </c>
      <c r="W461" s="59">
        <v>14.098000000000001</v>
      </c>
      <c r="X461" s="59">
        <v>12.314</v>
      </c>
      <c r="Y461" s="59">
        <v>11.772</v>
      </c>
      <c r="Z461" s="59">
        <v>21.934000000000001</v>
      </c>
      <c r="AA461" s="59">
        <v>2.0680000000000001</v>
      </c>
      <c r="AB461" s="59">
        <v>21.292000000000002</v>
      </c>
      <c r="AC461" s="59">
        <v>13.497999999999999</v>
      </c>
      <c r="AD461" s="59">
        <v>6.899</v>
      </c>
      <c r="AE461" s="59">
        <v>48.304000000000002</v>
      </c>
      <c r="AF461" s="59">
        <v>7.27</v>
      </c>
      <c r="AG461" s="59">
        <v>27.643999999999998</v>
      </c>
      <c r="AH461" s="59">
        <v>6.5410000000000004</v>
      </c>
      <c r="AI461" s="59">
        <v>26.902000000000001</v>
      </c>
      <c r="AJ461" s="59">
        <v>28.327999999999999</v>
      </c>
      <c r="AK461" s="59">
        <v>10.087999999999999</v>
      </c>
      <c r="AL461" s="59">
        <v>10.688000000000001</v>
      </c>
      <c r="AM461" s="60">
        <v>20.707999999999998</v>
      </c>
    </row>
    <row r="462" spans="16:39" x14ac:dyDescent="0.25">
      <c r="P462" s="58">
        <v>0.45900000000000002</v>
      </c>
      <c r="Q462" s="59">
        <v>5.9509999999999996</v>
      </c>
      <c r="R462" s="59">
        <v>16.460999999999999</v>
      </c>
      <c r="S462" s="59">
        <v>1.5820000000000001</v>
      </c>
      <c r="T462" s="59">
        <v>48.982999999999997</v>
      </c>
      <c r="U462" s="59">
        <v>1.782</v>
      </c>
      <c r="V462" s="59">
        <v>11.215</v>
      </c>
      <c r="W462" s="59">
        <v>14.079000000000001</v>
      </c>
      <c r="X462" s="59">
        <v>12.297000000000001</v>
      </c>
      <c r="Y462" s="59">
        <v>11.756</v>
      </c>
      <c r="Z462" s="59">
        <v>21.907</v>
      </c>
      <c r="AA462" s="59">
        <v>2.0640000000000001</v>
      </c>
      <c r="AB462" s="59">
        <v>21.265999999999998</v>
      </c>
      <c r="AC462" s="59">
        <v>13.478999999999999</v>
      </c>
      <c r="AD462" s="59">
        <v>6.8895</v>
      </c>
      <c r="AE462" s="59">
        <v>48.241999999999997</v>
      </c>
      <c r="AF462" s="59">
        <v>7.26</v>
      </c>
      <c r="AG462" s="59">
        <v>27.611999999999998</v>
      </c>
      <c r="AH462" s="59">
        <v>6.5305</v>
      </c>
      <c r="AI462" s="59">
        <v>26.870999999999999</v>
      </c>
      <c r="AJ462" s="59">
        <v>28.294</v>
      </c>
      <c r="AK462" s="59">
        <v>10.074</v>
      </c>
      <c r="AL462" s="59">
        <v>10.673999999999999</v>
      </c>
      <c r="AM462" s="60">
        <v>20.684000000000001</v>
      </c>
    </row>
    <row r="463" spans="16:39" x14ac:dyDescent="0.25">
      <c r="P463" s="58">
        <v>0.46</v>
      </c>
      <c r="Q463" s="59">
        <v>5.94</v>
      </c>
      <c r="R463" s="59">
        <v>16.440000000000001</v>
      </c>
      <c r="S463" s="59">
        <v>1.58</v>
      </c>
      <c r="T463" s="59">
        <v>48.92</v>
      </c>
      <c r="U463" s="59">
        <v>1.78</v>
      </c>
      <c r="V463" s="59">
        <v>11.2</v>
      </c>
      <c r="W463" s="59">
        <v>14.06</v>
      </c>
      <c r="X463" s="59">
        <v>12.28</v>
      </c>
      <c r="Y463" s="59">
        <v>11.74</v>
      </c>
      <c r="Z463" s="59">
        <v>21.88</v>
      </c>
      <c r="AA463" s="59">
        <v>2.06</v>
      </c>
      <c r="AB463" s="59">
        <v>21.24</v>
      </c>
      <c r="AC463" s="59">
        <v>13.46</v>
      </c>
      <c r="AD463" s="59">
        <v>6.88</v>
      </c>
      <c r="AE463" s="59">
        <v>48.18</v>
      </c>
      <c r="AF463" s="59">
        <v>7.25</v>
      </c>
      <c r="AG463" s="59">
        <v>27.58</v>
      </c>
      <c r="AH463" s="59">
        <v>6.52</v>
      </c>
      <c r="AI463" s="59">
        <v>26.84</v>
      </c>
      <c r="AJ463" s="59">
        <v>28.26</v>
      </c>
      <c r="AK463" s="59">
        <v>10.06</v>
      </c>
      <c r="AL463" s="59">
        <v>10.66</v>
      </c>
      <c r="AM463" s="60">
        <v>20.66</v>
      </c>
    </row>
    <row r="464" spans="16:39" x14ac:dyDescent="0.25">
      <c r="P464" s="58">
        <v>0.46100000000000002</v>
      </c>
      <c r="Q464" s="59">
        <v>5.9290000000000003</v>
      </c>
      <c r="R464" s="59">
        <v>16.419</v>
      </c>
      <c r="S464" s="59">
        <v>1.5780000000000001</v>
      </c>
      <c r="T464" s="59">
        <v>48.856999999999999</v>
      </c>
      <c r="U464" s="59">
        <v>1.778</v>
      </c>
      <c r="V464" s="59">
        <v>11.185</v>
      </c>
      <c r="W464" s="59">
        <v>14.041</v>
      </c>
      <c r="X464" s="59">
        <v>12.263</v>
      </c>
      <c r="Y464" s="59">
        <v>11.724</v>
      </c>
      <c r="Z464" s="59">
        <v>21.853000000000002</v>
      </c>
      <c r="AA464" s="59">
        <v>2.056</v>
      </c>
      <c r="AB464" s="59">
        <v>21.213999999999999</v>
      </c>
      <c r="AC464" s="59">
        <v>13.441000000000001</v>
      </c>
      <c r="AD464" s="59">
        <v>6.8704999999999998</v>
      </c>
      <c r="AE464" s="59">
        <v>48.118000000000002</v>
      </c>
      <c r="AF464" s="59">
        <v>7.24</v>
      </c>
      <c r="AG464" s="59">
        <v>27.547999999999998</v>
      </c>
      <c r="AH464" s="59">
        <v>6.5095000000000001</v>
      </c>
      <c r="AI464" s="59">
        <v>26.809000000000001</v>
      </c>
      <c r="AJ464" s="59">
        <v>28.225999999999999</v>
      </c>
      <c r="AK464" s="59">
        <v>10.045999999999999</v>
      </c>
      <c r="AL464" s="59">
        <v>10.646000000000001</v>
      </c>
      <c r="AM464" s="60">
        <v>20.635999999999999</v>
      </c>
    </row>
    <row r="465" spans="16:39" x14ac:dyDescent="0.25">
      <c r="P465" s="58">
        <v>0.46200000000000002</v>
      </c>
      <c r="Q465" s="59">
        <v>5.9180000000000001</v>
      </c>
      <c r="R465" s="59">
        <v>16.398</v>
      </c>
      <c r="S465" s="59">
        <v>1.5760000000000001</v>
      </c>
      <c r="T465" s="59">
        <v>48.793999999999997</v>
      </c>
      <c r="U465" s="59">
        <v>1.776</v>
      </c>
      <c r="V465" s="59">
        <v>11.17</v>
      </c>
      <c r="W465" s="59">
        <v>14.022</v>
      </c>
      <c r="X465" s="59">
        <v>12.246</v>
      </c>
      <c r="Y465" s="59">
        <v>11.708</v>
      </c>
      <c r="Z465" s="59">
        <v>21.826000000000001</v>
      </c>
      <c r="AA465" s="59">
        <v>2.052</v>
      </c>
      <c r="AB465" s="59">
        <v>21.187999999999999</v>
      </c>
      <c r="AC465" s="59">
        <v>13.422000000000001</v>
      </c>
      <c r="AD465" s="59">
        <v>6.8609999999999998</v>
      </c>
      <c r="AE465" s="59">
        <v>48.055999999999997</v>
      </c>
      <c r="AF465" s="59">
        <v>7.23</v>
      </c>
      <c r="AG465" s="59">
        <v>27.515999999999998</v>
      </c>
      <c r="AH465" s="59">
        <v>6.4989999999999997</v>
      </c>
      <c r="AI465" s="59">
        <v>26.777999999999999</v>
      </c>
      <c r="AJ465" s="59">
        <v>28.192</v>
      </c>
      <c r="AK465" s="59">
        <v>10.032</v>
      </c>
      <c r="AL465" s="59">
        <v>10.632</v>
      </c>
      <c r="AM465" s="60">
        <v>20.611999999999998</v>
      </c>
    </row>
    <row r="466" spans="16:39" x14ac:dyDescent="0.25">
      <c r="P466" s="58">
        <v>0.46300000000000002</v>
      </c>
      <c r="Q466" s="59">
        <v>5.907</v>
      </c>
      <c r="R466" s="59">
        <v>16.376999999999999</v>
      </c>
      <c r="S466" s="59">
        <v>1.5740000000000001</v>
      </c>
      <c r="T466" s="59">
        <v>48.731000000000002</v>
      </c>
      <c r="U466" s="59">
        <v>1.774</v>
      </c>
      <c r="V466" s="59">
        <v>11.154999999999999</v>
      </c>
      <c r="W466" s="59">
        <v>14.003</v>
      </c>
      <c r="X466" s="59">
        <v>12.228999999999999</v>
      </c>
      <c r="Y466" s="59">
        <v>11.692</v>
      </c>
      <c r="Z466" s="59">
        <v>21.798999999999999</v>
      </c>
      <c r="AA466" s="59">
        <v>2.048</v>
      </c>
      <c r="AB466" s="59">
        <v>21.161999999999999</v>
      </c>
      <c r="AC466" s="59">
        <v>13.403</v>
      </c>
      <c r="AD466" s="59">
        <v>6.8514999999999997</v>
      </c>
      <c r="AE466" s="59">
        <v>47.994</v>
      </c>
      <c r="AF466" s="59">
        <v>7.22</v>
      </c>
      <c r="AG466" s="59">
        <v>27.484000000000002</v>
      </c>
      <c r="AH466" s="59">
        <v>6.4885000000000002</v>
      </c>
      <c r="AI466" s="59">
        <v>26.747</v>
      </c>
      <c r="AJ466" s="59">
        <v>28.158000000000001</v>
      </c>
      <c r="AK466" s="59">
        <v>10.018000000000001</v>
      </c>
      <c r="AL466" s="59">
        <v>10.618</v>
      </c>
      <c r="AM466" s="60">
        <v>20.588000000000001</v>
      </c>
    </row>
    <row r="467" spans="16:39" x14ac:dyDescent="0.25">
      <c r="P467" s="58">
        <v>0.46400000000000002</v>
      </c>
      <c r="Q467" s="59">
        <v>5.8959999999999999</v>
      </c>
      <c r="R467" s="59">
        <v>16.356000000000002</v>
      </c>
      <c r="S467" s="59">
        <v>1.5720000000000001</v>
      </c>
      <c r="T467" s="59">
        <v>48.667999999999999</v>
      </c>
      <c r="U467" s="59">
        <v>1.772</v>
      </c>
      <c r="V467" s="59">
        <v>11.14</v>
      </c>
      <c r="W467" s="59">
        <v>13.984</v>
      </c>
      <c r="X467" s="59">
        <v>12.212</v>
      </c>
      <c r="Y467" s="59">
        <v>11.676</v>
      </c>
      <c r="Z467" s="59">
        <v>21.771999999999998</v>
      </c>
      <c r="AA467" s="59">
        <v>2.044</v>
      </c>
      <c r="AB467" s="59">
        <v>21.135999999999999</v>
      </c>
      <c r="AC467" s="59">
        <v>13.384</v>
      </c>
      <c r="AD467" s="59">
        <v>6.8419999999999996</v>
      </c>
      <c r="AE467" s="59">
        <v>47.932000000000002</v>
      </c>
      <c r="AF467" s="59">
        <v>7.21</v>
      </c>
      <c r="AG467" s="59">
        <v>27.452000000000002</v>
      </c>
      <c r="AH467" s="59">
        <v>6.4779999999999998</v>
      </c>
      <c r="AI467" s="59">
        <v>26.716000000000001</v>
      </c>
      <c r="AJ467" s="59">
        <v>28.123999999999999</v>
      </c>
      <c r="AK467" s="59">
        <v>10.004</v>
      </c>
      <c r="AL467" s="59">
        <v>10.603999999999999</v>
      </c>
      <c r="AM467" s="60">
        <v>20.564</v>
      </c>
    </row>
    <row r="468" spans="16:39" x14ac:dyDescent="0.25">
      <c r="P468" s="58">
        <v>0.46500000000000002</v>
      </c>
      <c r="Q468" s="59">
        <v>5.8849999999999998</v>
      </c>
      <c r="R468" s="59">
        <v>16.335000000000001</v>
      </c>
      <c r="S468" s="59">
        <v>1.57</v>
      </c>
      <c r="T468" s="59">
        <v>48.604999999999997</v>
      </c>
      <c r="U468" s="59">
        <v>1.77</v>
      </c>
      <c r="V468" s="59">
        <v>11.125</v>
      </c>
      <c r="W468" s="59">
        <v>13.965</v>
      </c>
      <c r="X468" s="59">
        <v>12.195</v>
      </c>
      <c r="Y468" s="59">
        <v>11.66</v>
      </c>
      <c r="Z468" s="59">
        <v>21.745000000000001</v>
      </c>
      <c r="AA468" s="59">
        <v>2.04</v>
      </c>
      <c r="AB468" s="59">
        <v>21.11</v>
      </c>
      <c r="AC468" s="59">
        <v>13.365</v>
      </c>
      <c r="AD468" s="59">
        <v>6.8324999999999996</v>
      </c>
      <c r="AE468" s="59">
        <v>47.87</v>
      </c>
      <c r="AF468" s="59">
        <v>7.2</v>
      </c>
      <c r="AG468" s="59">
        <v>27.42</v>
      </c>
      <c r="AH468" s="59">
        <v>6.4675000000000002</v>
      </c>
      <c r="AI468" s="59">
        <v>26.684999999999999</v>
      </c>
      <c r="AJ468" s="59">
        <v>28.09</v>
      </c>
      <c r="AK468" s="59">
        <v>9.99</v>
      </c>
      <c r="AL468" s="59">
        <v>10.59</v>
      </c>
      <c r="AM468" s="60">
        <v>20.54</v>
      </c>
    </row>
    <row r="469" spans="16:39" x14ac:dyDescent="0.25">
      <c r="P469" s="58">
        <v>0.46600000000000003</v>
      </c>
      <c r="Q469" s="59">
        <v>5.8739999999999997</v>
      </c>
      <c r="R469" s="59">
        <v>16.314</v>
      </c>
      <c r="S469" s="59">
        <v>1.5680000000000001</v>
      </c>
      <c r="T469" s="59">
        <v>48.542000000000002</v>
      </c>
      <c r="U469" s="59">
        <v>1.768</v>
      </c>
      <c r="V469" s="59">
        <v>11.11</v>
      </c>
      <c r="W469" s="59">
        <v>13.946</v>
      </c>
      <c r="X469" s="59">
        <v>12.178000000000001</v>
      </c>
      <c r="Y469" s="59">
        <v>11.644</v>
      </c>
      <c r="Z469" s="59">
        <v>21.718</v>
      </c>
      <c r="AA469" s="59">
        <v>2.036</v>
      </c>
      <c r="AB469" s="59">
        <v>21.084</v>
      </c>
      <c r="AC469" s="59">
        <v>13.346</v>
      </c>
      <c r="AD469" s="59">
        <v>6.8230000000000004</v>
      </c>
      <c r="AE469" s="59">
        <v>47.808</v>
      </c>
      <c r="AF469" s="59">
        <v>7.19</v>
      </c>
      <c r="AG469" s="59">
        <v>27.388000000000002</v>
      </c>
      <c r="AH469" s="59">
        <v>6.4569999999999999</v>
      </c>
      <c r="AI469" s="59">
        <v>26.654</v>
      </c>
      <c r="AJ469" s="59">
        <v>28.056000000000001</v>
      </c>
      <c r="AK469" s="59">
        <v>9.9760000000000009</v>
      </c>
      <c r="AL469" s="59">
        <v>10.576000000000001</v>
      </c>
      <c r="AM469" s="60">
        <v>20.515999999999998</v>
      </c>
    </row>
    <row r="470" spans="16:39" x14ac:dyDescent="0.25">
      <c r="P470" s="58">
        <v>0.46700000000000003</v>
      </c>
      <c r="Q470" s="59">
        <v>5.8630000000000004</v>
      </c>
      <c r="R470" s="59">
        <v>16.292999999999999</v>
      </c>
      <c r="S470" s="59">
        <v>1.5660000000000001</v>
      </c>
      <c r="T470" s="59">
        <v>48.478999999999999</v>
      </c>
      <c r="U470" s="59">
        <v>1.766</v>
      </c>
      <c r="V470" s="59">
        <v>11.095000000000001</v>
      </c>
      <c r="W470" s="59">
        <v>13.927</v>
      </c>
      <c r="X470" s="59">
        <v>12.161</v>
      </c>
      <c r="Y470" s="59">
        <v>11.628</v>
      </c>
      <c r="Z470" s="59">
        <v>21.690999999999999</v>
      </c>
      <c r="AA470" s="59">
        <v>2.032</v>
      </c>
      <c r="AB470" s="59">
        <v>21.058</v>
      </c>
      <c r="AC470" s="59">
        <v>13.327</v>
      </c>
      <c r="AD470" s="59">
        <v>6.8135000000000003</v>
      </c>
      <c r="AE470" s="59">
        <v>47.746000000000002</v>
      </c>
      <c r="AF470" s="59">
        <v>7.18</v>
      </c>
      <c r="AG470" s="59">
        <v>27.356000000000002</v>
      </c>
      <c r="AH470" s="59">
        <v>6.4465000000000003</v>
      </c>
      <c r="AI470" s="59">
        <v>26.623000000000001</v>
      </c>
      <c r="AJ470" s="59">
        <v>28.021999999999998</v>
      </c>
      <c r="AK470" s="59">
        <v>9.9619999999999997</v>
      </c>
      <c r="AL470" s="59">
        <v>10.561999999999999</v>
      </c>
      <c r="AM470" s="60">
        <v>20.492000000000001</v>
      </c>
    </row>
    <row r="471" spans="16:39" x14ac:dyDescent="0.25">
      <c r="P471" s="58">
        <v>0.46800000000000003</v>
      </c>
      <c r="Q471" s="59">
        <v>5.8520000000000003</v>
      </c>
      <c r="R471" s="59">
        <v>16.271999999999998</v>
      </c>
      <c r="S471" s="59">
        <v>1.5640000000000001</v>
      </c>
      <c r="T471" s="59">
        <v>48.415999999999997</v>
      </c>
      <c r="U471" s="59">
        <v>1.764</v>
      </c>
      <c r="V471" s="59">
        <v>11.08</v>
      </c>
      <c r="W471" s="59">
        <v>13.907999999999999</v>
      </c>
      <c r="X471" s="59">
        <v>12.144</v>
      </c>
      <c r="Y471" s="59">
        <v>11.612</v>
      </c>
      <c r="Z471" s="59">
        <v>21.664000000000001</v>
      </c>
      <c r="AA471" s="59">
        <v>2.028</v>
      </c>
      <c r="AB471" s="59">
        <v>21.032</v>
      </c>
      <c r="AC471" s="59">
        <v>13.308</v>
      </c>
      <c r="AD471" s="59">
        <v>6.8040000000000003</v>
      </c>
      <c r="AE471" s="59">
        <v>47.683999999999997</v>
      </c>
      <c r="AF471" s="59">
        <v>7.17</v>
      </c>
      <c r="AG471" s="59">
        <v>27.324000000000002</v>
      </c>
      <c r="AH471" s="59">
        <v>6.4359999999999999</v>
      </c>
      <c r="AI471" s="59">
        <v>26.591999999999999</v>
      </c>
      <c r="AJ471" s="59">
        <v>27.988</v>
      </c>
      <c r="AK471" s="59">
        <v>9.9480000000000004</v>
      </c>
      <c r="AL471" s="59">
        <v>10.548</v>
      </c>
      <c r="AM471" s="60">
        <v>20.468</v>
      </c>
    </row>
    <row r="472" spans="16:39" x14ac:dyDescent="0.25">
      <c r="P472" s="58">
        <v>0.46899999999999997</v>
      </c>
      <c r="Q472" s="59">
        <v>5.8410000000000002</v>
      </c>
      <c r="R472" s="59">
        <v>16.251000000000001</v>
      </c>
      <c r="S472" s="59">
        <v>1.5620000000000001</v>
      </c>
      <c r="T472" s="59">
        <v>48.353000000000002</v>
      </c>
      <c r="U472" s="59">
        <v>1.762</v>
      </c>
      <c r="V472" s="59">
        <v>11.065</v>
      </c>
      <c r="W472" s="59">
        <v>13.888999999999999</v>
      </c>
      <c r="X472" s="59">
        <v>12.127000000000001</v>
      </c>
      <c r="Y472" s="59">
        <v>11.596</v>
      </c>
      <c r="Z472" s="59">
        <v>21.637</v>
      </c>
      <c r="AA472" s="59">
        <v>2.024</v>
      </c>
      <c r="AB472" s="59">
        <v>21.006</v>
      </c>
      <c r="AC472" s="59">
        <v>13.289</v>
      </c>
      <c r="AD472" s="59">
        <v>6.7945000000000002</v>
      </c>
      <c r="AE472" s="59">
        <v>47.622</v>
      </c>
      <c r="AF472" s="59">
        <v>7.16</v>
      </c>
      <c r="AG472" s="59">
        <v>27.292000000000002</v>
      </c>
      <c r="AH472" s="59">
        <v>6.4255000000000004</v>
      </c>
      <c r="AI472" s="59">
        <v>26.561</v>
      </c>
      <c r="AJ472" s="59">
        <v>27.954000000000001</v>
      </c>
      <c r="AK472" s="59">
        <v>9.9339999999999993</v>
      </c>
      <c r="AL472" s="59">
        <v>10.534000000000001</v>
      </c>
      <c r="AM472" s="60">
        <v>20.443999999999999</v>
      </c>
    </row>
    <row r="473" spans="16:39" x14ac:dyDescent="0.25">
      <c r="P473" s="58">
        <v>0.47</v>
      </c>
      <c r="Q473" s="59">
        <v>5.83</v>
      </c>
      <c r="R473" s="59">
        <v>16.23</v>
      </c>
      <c r="S473" s="59">
        <v>1.56</v>
      </c>
      <c r="T473" s="59">
        <v>48.29</v>
      </c>
      <c r="U473" s="59">
        <v>1.76</v>
      </c>
      <c r="V473" s="59">
        <v>11.05</v>
      </c>
      <c r="W473" s="59">
        <v>13.87</v>
      </c>
      <c r="X473" s="59">
        <v>12.11</v>
      </c>
      <c r="Y473" s="59">
        <v>11.58</v>
      </c>
      <c r="Z473" s="59">
        <v>21.61</v>
      </c>
      <c r="AA473" s="59">
        <v>2.02</v>
      </c>
      <c r="AB473" s="59">
        <v>20.98</v>
      </c>
      <c r="AC473" s="59">
        <v>13.27</v>
      </c>
      <c r="AD473" s="59">
        <v>6.7850000000000001</v>
      </c>
      <c r="AE473" s="59">
        <v>47.56</v>
      </c>
      <c r="AF473" s="59">
        <v>7.15</v>
      </c>
      <c r="AG473" s="59">
        <v>27.26</v>
      </c>
      <c r="AH473" s="59">
        <v>6.415</v>
      </c>
      <c r="AI473" s="59">
        <v>26.53</v>
      </c>
      <c r="AJ473" s="59">
        <v>27.92</v>
      </c>
      <c r="AK473" s="59">
        <v>9.92</v>
      </c>
      <c r="AL473" s="59">
        <v>10.52</v>
      </c>
      <c r="AM473" s="60">
        <v>20.420000000000002</v>
      </c>
    </row>
    <row r="474" spans="16:39" x14ac:dyDescent="0.25">
      <c r="P474" s="58">
        <v>0.47099999999999997</v>
      </c>
      <c r="Q474" s="59">
        <v>5.819</v>
      </c>
      <c r="R474" s="59">
        <v>16.209</v>
      </c>
      <c r="S474" s="59">
        <v>1.5580000000000001</v>
      </c>
      <c r="T474" s="59">
        <v>48.226999999999997</v>
      </c>
      <c r="U474" s="59">
        <v>1.758</v>
      </c>
      <c r="V474" s="59">
        <v>11.035</v>
      </c>
      <c r="W474" s="59">
        <v>13.851000000000001</v>
      </c>
      <c r="X474" s="59">
        <v>12.093</v>
      </c>
      <c r="Y474" s="59">
        <v>11.564</v>
      </c>
      <c r="Z474" s="59">
        <v>21.582999999999998</v>
      </c>
      <c r="AA474" s="59">
        <v>2.016</v>
      </c>
      <c r="AB474" s="59">
        <v>20.954000000000001</v>
      </c>
      <c r="AC474" s="59">
        <v>13.250999999999999</v>
      </c>
      <c r="AD474" s="59">
        <v>6.7755000000000001</v>
      </c>
      <c r="AE474" s="59">
        <v>47.497999999999998</v>
      </c>
      <c r="AF474" s="59">
        <v>7.14</v>
      </c>
      <c r="AG474" s="59">
        <v>27.228000000000002</v>
      </c>
      <c r="AH474" s="59">
        <v>6.4044999999999996</v>
      </c>
      <c r="AI474" s="59">
        <v>26.498999999999999</v>
      </c>
      <c r="AJ474" s="59">
        <v>27.885999999999999</v>
      </c>
      <c r="AK474" s="59">
        <v>9.9060000000000006</v>
      </c>
      <c r="AL474" s="59">
        <v>10.506</v>
      </c>
      <c r="AM474" s="60">
        <v>20.396000000000001</v>
      </c>
    </row>
    <row r="475" spans="16:39" x14ac:dyDescent="0.25">
      <c r="P475" s="58">
        <v>0.47199999999999998</v>
      </c>
      <c r="Q475" s="59">
        <v>5.8079999999999998</v>
      </c>
      <c r="R475" s="59">
        <v>16.187999999999999</v>
      </c>
      <c r="S475" s="59">
        <v>1.556</v>
      </c>
      <c r="T475" s="59">
        <v>48.164000000000001</v>
      </c>
      <c r="U475" s="59">
        <v>1.756</v>
      </c>
      <c r="V475" s="59">
        <v>11.02</v>
      </c>
      <c r="W475" s="59">
        <v>13.832000000000001</v>
      </c>
      <c r="X475" s="59">
        <v>12.076000000000001</v>
      </c>
      <c r="Y475" s="59">
        <v>11.548</v>
      </c>
      <c r="Z475" s="59">
        <v>21.556000000000001</v>
      </c>
      <c r="AA475" s="59">
        <v>2.012</v>
      </c>
      <c r="AB475" s="59">
        <v>20.928000000000001</v>
      </c>
      <c r="AC475" s="59">
        <v>13.231999999999999</v>
      </c>
      <c r="AD475" s="59">
        <v>6.766</v>
      </c>
      <c r="AE475" s="59">
        <v>47.436</v>
      </c>
      <c r="AF475" s="59">
        <v>7.13</v>
      </c>
      <c r="AG475" s="59">
        <v>27.196000000000002</v>
      </c>
      <c r="AH475" s="59">
        <v>6.3940000000000001</v>
      </c>
      <c r="AI475" s="59">
        <v>26.468</v>
      </c>
      <c r="AJ475" s="59">
        <v>27.852</v>
      </c>
      <c r="AK475" s="59">
        <v>9.8919999999999995</v>
      </c>
      <c r="AL475" s="59">
        <v>10.492000000000001</v>
      </c>
      <c r="AM475" s="60">
        <v>20.372</v>
      </c>
    </row>
    <row r="476" spans="16:39" x14ac:dyDescent="0.25">
      <c r="P476" s="58">
        <v>0.47299999999999998</v>
      </c>
      <c r="Q476" s="59">
        <v>5.7969999999999997</v>
      </c>
      <c r="R476" s="59">
        <v>16.167000000000002</v>
      </c>
      <c r="S476" s="59">
        <v>1.554</v>
      </c>
      <c r="T476" s="59">
        <v>48.100999999999999</v>
      </c>
      <c r="U476" s="59">
        <v>1.754</v>
      </c>
      <c r="V476" s="59">
        <v>11.005000000000001</v>
      </c>
      <c r="W476" s="59">
        <v>13.813000000000001</v>
      </c>
      <c r="X476" s="59">
        <v>12.058999999999999</v>
      </c>
      <c r="Y476" s="59">
        <v>11.532</v>
      </c>
      <c r="Z476" s="59">
        <v>21.529</v>
      </c>
      <c r="AA476" s="59">
        <v>2.008</v>
      </c>
      <c r="AB476" s="59">
        <v>20.902000000000001</v>
      </c>
      <c r="AC476" s="59">
        <v>13.212999999999999</v>
      </c>
      <c r="AD476" s="59">
        <v>6.7565</v>
      </c>
      <c r="AE476" s="59">
        <v>47.374000000000002</v>
      </c>
      <c r="AF476" s="59">
        <v>7.12</v>
      </c>
      <c r="AG476" s="59">
        <v>27.164000000000001</v>
      </c>
      <c r="AH476" s="59">
        <v>6.3834999999999997</v>
      </c>
      <c r="AI476" s="59">
        <v>26.437000000000001</v>
      </c>
      <c r="AJ476" s="59">
        <v>27.818000000000001</v>
      </c>
      <c r="AK476" s="59">
        <v>9.8780000000000001</v>
      </c>
      <c r="AL476" s="59">
        <v>10.478</v>
      </c>
      <c r="AM476" s="60">
        <v>20.347999999999999</v>
      </c>
    </row>
    <row r="477" spans="16:39" x14ac:dyDescent="0.25">
      <c r="P477" s="58">
        <v>0.47399999999999998</v>
      </c>
      <c r="Q477" s="59">
        <v>5.7859999999999996</v>
      </c>
      <c r="R477" s="59">
        <v>16.146000000000001</v>
      </c>
      <c r="S477" s="59">
        <v>1.552</v>
      </c>
      <c r="T477" s="59">
        <v>48.037999999999997</v>
      </c>
      <c r="U477" s="59">
        <v>1.752</v>
      </c>
      <c r="V477" s="59">
        <v>10.99</v>
      </c>
      <c r="W477" s="59">
        <v>13.794</v>
      </c>
      <c r="X477" s="59">
        <v>12.042</v>
      </c>
      <c r="Y477" s="59">
        <v>11.516</v>
      </c>
      <c r="Z477" s="59">
        <v>21.501999999999999</v>
      </c>
      <c r="AA477" s="59">
        <v>2.004</v>
      </c>
      <c r="AB477" s="59">
        <v>20.876000000000001</v>
      </c>
      <c r="AC477" s="59">
        <v>13.194000000000001</v>
      </c>
      <c r="AD477" s="59">
        <v>6.7469999999999999</v>
      </c>
      <c r="AE477" s="59">
        <v>47.311999999999998</v>
      </c>
      <c r="AF477" s="59">
        <v>7.11</v>
      </c>
      <c r="AG477" s="59">
        <v>27.132000000000001</v>
      </c>
      <c r="AH477" s="59">
        <v>6.3730000000000002</v>
      </c>
      <c r="AI477" s="59">
        <v>26.405999999999999</v>
      </c>
      <c r="AJ477" s="59">
        <v>27.783999999999999</v>
      </c>
      <c r="AK477" s="59">
        <v>9.8640000000000008</v>
      </c>
      <c r="AL477" s="59">
        <v>10.464</v>
      </c>
      <c r="AM477" s="60">
        <v>20.324000000000002</v>
      </c>
    </row>
    <row r="478" spans="16:39" x14ac:dyDescent="0.25">
      <c r="P478" s="58">
        <v>0.47499999999999998</v>
      </c>
      <c r="Q478" s="59">
        <v>5.7750000000000004</v>
      </c>
      <c r="R478" s="59">
        <v>16.125</v>
      </c>
      <c r="S478" s="59">
        <v>1.55</v>
      </c>
      <c r="T478" s="59">
        <v>47.975000000000001</v>
      </c>
      <c r="U478" s="59">
        <v>1.75</v>
      </c>
      <c r="V478" s="59">
        <v>10.975</v>
      </c>
      <c r="W478" s="59">
        <v>13.775</v>
      </c>
      <c r="X478" s="59">
        <v>12.025</v>
      </c>
      <c r="Y478" s="59">
        <v>11.5</v>
      </c>
      <c r="Z478" s="59">
        <v>21.475000000000001</v>
      </c>
      <c r="AA478" s="59">
        <v>2</v>
      </c>
      <c r="AB478" s="59">
        <v>20.85</v>
      </c>
      <c r="AC478" s="59">
        <v>13.175000000000001</v>
      </c>
      <c r="AD478" s="59">
        <v>6.7374999999999998</v>
      </c>
      <c r="AE478" s="59">
        <v>47.25</v>
      </c>
      <c r="AF478" s="59">
        <v>7.1</v>
      </c>
      <c r="AG478" s="59">
        <v>27.1</v>
      </c>
      <c r="AH478" s="59">
        <v>6.3624999999999998</v>
      </c>
      <c r="AI478" s="59">
        <v>26.375</v>
      </c>
      <c r="AJ478" s="59">
        <v>27.75</v>
      </c>
      <c r="AK478" s="59">
        <v>9.85</v>
      </c>
      <c r="AL478" s="59">
        <v>10.45</v>
      </c>
      <c r="AM478" s="60">
        <v>20.3</v>
      </c>
    </row>
    <row r="479" spans="16:39" x14ac:dyDescent="0.25">
      <c r="P479" s="58">
        <v>0.47599999999999998</v>
      </c>
      <c r="Q479" s="59">
        <v>5.7640000000000002</v>
      </c>
      <c r="R479" s="59">
        <v>16.103999999999999</v>
      </c>
      <c r="S479" s="59">
        <v>1.548</v>
      </c>
      <c r="T479" s="59">
        <v>47.911999999999999</v>
      </c>
      <c r="U479" s="59">
        <v>1.748</v>
      </c>
      <c r="V479" s="59">
        <v>10.96</v>
      </c>
      <c r="W479" s="59">
        <v>13.756</v>
      </c>
      <c r="X479" s="59">
        <v>12.007999999999999</v>
      </c>
      <c r="Y479" s="59">
        <v>11.484</v>
      </c>
      <c r="Z479" s="59">
        <v>21.448</v>
      </c>
      <c r="AA479" s="59">
        <v>1.996</v>
      </c>
      <c r="AB479" s="59">
        <v>20.824000000000002</v>
      </c>
      <c r="AC479" s="59">
        <v>13.156000000000001</v>
      </c>
      <c r="AD479" s="59">
        <v>6.7279999999999998</v>
      </c>
      <c r="AE479" s="59">
        <v>47.188000000000002</v>
      </c>
      <c r="AF479" s="59">
        <v>7.09</v>
      </c>
      <c r="AG479" s="59">
        <v>27.068000000000001</v>
      </c>
      <c r="AH479" s="59">
        <v>6.3520000000000003</v>
      </c>
      <c r="AI479" s="59">
        <v>26.344000000000001</v>
      </c>
      <c r="AJ479" s="59">
        <v>27.716000000000001</v>
      </c>
      <c r="AK479" s="59">
        <v>9.8360000000000003</v>
      </c>
      <c r="AL479" s="59">
        <v>10.436</v>
      </c>
      <c r="AM479" s="60">
        <v>20.276</v>
      </c>
    </row>
    <row r="480" spans="16:39" x14ac:dyDescent="0.25">
      <c r="P480" s="58">
        <v>0.47699999999999998</v>
      </c>
      <c r="Q480" s="59">
        <v>5.7530000000000001</v>
      </c>
      <c r="R480" s="59">
        <v>16.082999999999998</v>
      </c>
      <c r="S480" s="59">
        <v>1.546</v>
      </c>
      <c r="T480" s="59">
        <v>47.848999999999997</v>
      </c>
      <c r="U480" s="59">
        <v>1.746</v>
      </c>
      <c r="V480" s="59">
        <v>10.945</v>
      </c>
      <c r="W480" s="59">
        <v>13.737</v>
      </c>
      <c r="X480" s="59">
        <v>11.991</v>
      </c>
      <c r="Y480" s="59">
        <v>11.468</v>
      </c>
      <c r="Z480" s="59">
        <v>21.420999999999999</v>
      </c>
      <c r="AA480" s="59">
        <v>1.992</v>
      </c>
      <c r="AB480" s="59">
        <v>20.797999999999998</v>
      </c>
      <c r="AC480" s="59">
        <v>13.137</v>
      </c>
      <c r="AD480" s="59">
        <v>6.7184999999999997</v>
      </c>
      <c r="AE480" s="59">
        <v>47.125999999999998</v>
      </c>
      <c r="AF480" s="59">
        <v>7.08</v>
      </c>
      <c r="AG480" s="59">
        <v>27.036000000000001</v>
      </c>
      <c r="AH480" s="59">
        <v>6.3414999999999999</v>
      </c>
      <c r="AI480" s="59">
        <v>26.312999999999999</v>
      </c>
      <c r="AJ480" s="59">
        <v>27.681999999999999</v>
      </c>
      <c r="AK480" s="59">
        <v>9.8219999999999992</v>
      </c>
      <c r="AL480" s="59">
        <v>10.422000000000001</v>
      </c>
      <c r="AM480" s="60">
        <v>20.251999999999999</v>
      </c>
    </row>
    <row r="481" spans="16:39" x14ac:dyDescent="0.25">
      <c r="P481" s="58">
        <v>0.47799999999999998</v>
      </c>
      <c r="Q481" s="59">
        <v>5.742</v>
      </c>
      <c r="R481" s="59">
        <v>16.062000000000001</v>
      </c>
      <c r="S481" s="59">
        <v>1.544</v>
      </c>
      <c r="T481" s="59">
        <v>47.786000000000001</v>
      </c>
      <c r="U481" s="59">
        <v>1.744</v>
      </c>
      <c r="V481" s="59">
        <v>10.93</v>
      </c>
      <c r="W481" s="59">
        <v>13.718</v>
      </c>
      <c r="X481" s="59">
        <v>11.974</v>
      </c>
      <c r="Y481" s="59">
        <v>11.452</v>
      </c>
      <c r="Z481" s="59">
        <v>21.393999999999998</v>
      </c>
      <c r="AA481" s="59">
        <v>1.988</v>
      </c>
      <c r="AB481" s="59">
        <v>20.771999999999998</v>
      </c>
      <c r="AC481" s="59">
        <v>13.118</v>
      </c>
      <c r="AD481" s="59">
        <v>6.7089999999999996</v>
      </c>
      <c r="AE481" s="59">
        <v>47.064</v>
      </c>
      <c r="AF481" s="59">
        <v>7.07</v>
      </c>
      <c r="AG481" s="59">
        <v>27.004000000000001</v>
      </c>
      <c r="AH481" s="59">
        <v>6.3310000000000004</v>
      </c>
      <c r="AI481" s="59">
        <v>26.282</v>
      </c>
      <c r="AJ481" s="59">
        <v>27.648</v>
      </c>
      <c r="AK481" s="59">
        <v>9.8079999999999998</v>
      </c>
      <c r="AL481" s="59">
        <v>10.407999999999999</v>
      </c>
      <c r="AM481" s="60">
        <v>20.228000000000002</v>
      </c>
    </row>
    <row r="482" spans="16:39" x14ac:dyDescent="0.25">
      <c r="P482" s="58">
        <v>0.47899999999999998</v>
      </c>
      <c r="Q482" s="59">
        <v>5.7309999999999999</v>
      </c>
      <c r="R482" s="59">
        <v>16.041</v>
      </c>
      <c r="S482" s="59">
        <v>1.542</v>
      </c>
      <c r="T482" s="59">
        <v>47.722999999999999</v>
      </c>
      <c r="U482" s="59">
        <v>1.742</v>
      </c>
      <c r="V482" s="59">
        <v>10.914999999999999</v>
      </c>
      <c r="W482" s="59">
        <v>13.699</v>
      </c>
      <c r="X482" s="59">
        <v>11.957000000000001</v>
      </c>
      <c r="Y482" s="59">
        <v>11.436</v>
      </c>
      <c r="Z482" s="59">
        <v>21.367000000000001</v>
      </c>
      <c r="AA482" s="59">
        <v>1.984</v>
      </c>
      <c r="AB482" s="59">
        <v>20.745999999999999</v>
      </c>
      <c r="AC482" s="59">
        <v>13.099</v>
      </c>
      <c r="AD482" s="59">
        <v>6.6994999999999996</v>
      </c>
      <c r="AE482" s="59">
        <v>47.002000000000002</v>
      </c>
      <c r="AF482" s="59">
        <v>7.06</v>
      </c>
      <c r="AG482" s="59">
        <v>26.972000000000001</v>
      </c>
      <c r="AH482" s="59">
        <v>6.3205</v>
      </c>
      <c r="AI482" s="59">
        <v>26.251000000000001</v>
      </c>
      <c r="AJ482" s="59">
        <v>27.614000000000001</v>
      </c>
      <c r="AK482" s="59">
        <v>9.7940000000000005</v>
      </c>
      <c r="AL482" s="59">
        <v>10.394</v>
      </c>
      <c r="AM482" s="60">
        <v>20.204000000000001</v>
      </c>
    </row>
    <row r="483" spans="16:39" x14ac:dyDescent="0.25">
      <c r="P483" s="58">
        <v>0.48</v>
      </c>
      <c r="Q483" s="59">
        <v>5.72</v>
      </c>
      <c r="R483" s="59">
        <v>16.02</v>
      </c>
      <c r="S483" s="59">
        <v>1.54</v>
      </c>
      <c r="T483" s="59">
        <v>47.66</v>
      </c>
      <c r="U483" s="59">
        <v>1.74</v>
      </c>
      <c r="V483" s="59">
        <v>10.9</v>
      </c>
      <c r="W483" s="59">
        <v>13.68</v>
      </c>
      <c r="X483" s="59">
        <v>11.94</v>
      </c>
      <c r="Y483" s="59">
        <v>11.42</v>
      </c>
      <c r="Z483" s="59">
        <v>21.34</v>
      </c>
      <c r="AA483" s="59">
        <v>1.98</v>
      </c>
      <c r="AB483" s="59">
        <v>20.72</v>
      </c>
      <c r="AC483" s="59">
        <v>13.08</v>
      </c>
      <c r="AD483" s="59">
        <v>6.69</v>
      </c>
      <c r="AE483" s="59">
        <v>46.94</v>
      </c>
      <c r="AF483" s="59">
        <v>7.05</v>
      </c>
      <c r="AG483" s="59">
        <v>26.94</v>
      </c>
      <c r="AH483" s="59">
        <v>6.31</v>
      </c>
      <c r="AI483" s="59">
        <v>26.22</v>
      </c>
      <c r="AJ483" s="59">
        <v>27.58</v>
      </c>
      <c r="AK483" s="59">
        <v>9.7799999999999994</v>
      </c>
      <c r="AL483" s="59">
        <v>10.38</v>
      </c>
      <c r="AM483" s="60">
        <v>20.18</v>
      </c>
    </row>
    <row r="484" spans="16:39" x14ac:dyDescent="0.25">
      <c r="P484" s="58">
        <v>0.48099999999999998</v>
      </c>
      <c r="Q484" s="59">
        <v>5.7089999999999996</v>
      </c>
      <c r="R484" s="59">
        <v>15.999000000000001</v>
      </c>
      <c r="S484" s="59">
        <v>1.538</v>
      </c>
      <c r="T484" s="59">
        <v>47.597000000000001</v>
      </c>
      <c r="U484" s="59">
        <v>1.738</v>
      </c>
      <c r="V484" s="59">
        <v>10.885</v>
      </c>
      <c r="W484" s="59">
        <v>13.661</v>
      </c>
      <c r="X484" s="59">
        <v>11.923</v>
      </c>
      <c r="Y484" s="59">
        <v>11.404</v>
      </c>
      <c r="Z484" s="59">
        <v>21.312999999999999</v>
      </c>
      <c r="AA484" s="59">
        <v>1.976</v>
      </c>
      <c r="AB484" s="59">
        <v>20.693999999999999</v>
      </c>
      <c r="AC484" s="59">
        <v>13.061</v>
      </c>
      <c r="AD484" s="59">
        <v>6.6805000000000003</v>
      </c>
      <c r="AE484" s="59">
        <v>46.878</v>
      </c>
      <c r="AF484" s="59">
        <v>7.04</v>
      </c>
      <c r="AG484" s="59">
        <v>26.908000000000001</v>
      </c>
      <c r="AH484" s="59">
        <v>6.2995000000000001</v>
      </c>
      <c r="AI484" s="59">
        <v>26.189</v>
      </c>
      <c r="AJ484" s="59">
        <v>27.545999999999999</v>
      </c>
      <c r="AK484" s="59">
        <v>9.766</v>
      </c>
      <c r="AL484" s="59">
        <v>10.366</v>
      </c>
      <c r="AM484" s="60">
        <v>20.155999999999999</v>
      </c>
    </row>
    <row r="485" spans="16:39" x14ac:dyDescent="0.25">
      <c r="P485" s="58">
        <v>0.48199999999999998</v>
      </c>
      <c r="Q485" s="59">
        <v>5.6980000000000004</v>
      </c>
      <c r="R485" s="59">
        <v>15.978</v>
      </c>
      <c r="S485" s="59">
        <v>1.536</v>
      </c>
      <c r="T485" s="59">
        <v>47.533999999999999</v>
      </c>
      <c r="U485" s="59">
        <v>1.736</v>
      </c>
      <c r="V485" s="59">
        <v>10.87</v>
      </c>
      <c r="W485" s="59">
        <v>13.641999999999999</v>
      </c>
      <c r="X485" s="59">
        <v>11.906000000000001</v>
      </c>
      <c r="Y485" s="59">
        <v>11.388</v>
      </c>
      <c r="Z485" s="59">
        <v>21.286000000000001</v>
      </c>
      <c r="AA485" s="59">
        <v>1.972</v>
      </c>
      <c r="AB485" s="59">
        <v>20.667999999999999</v>
      </c>
      <c r="AC485" s="59">
        <v>13.042</v>
      </c>
      <c r="AD485" s="59">
        <v>6.6710000000000003</v>
      </c>
      <c r="AE485" s="59">
        <v>46.816000000000003</v>
      </c>
      <c r="AF485" s="59">
        <v>7.03</v>
      </c>
      <c r="AG485" s="59">
        <v>26.876000000000001</v>
      </c>
      <c r="AH485" s="59">
        <v>6.2889999999999997</v>
      </c>
      <c r="AI485" s="59">
        <v>26.158000000000001</v>
      </c>
      <c r="AJ485" s="59">
        <v>27.512</v>
      </c>
      <c r="AK485" s="59">
        <v>9.7520000000000007</v>
      </c>
      <c r="AL485" s="59">
        <v>10.352</v>
      </c>
      <c r="AM485" s="60">
        <v>20.132000000000001</v>
      </c>
    </row>
    <row r="486" spans="16:39" x14ac:dyDescent="0.25">
      <c r="P486" s="58">
        <v>0.48299999999999998</v>
      </c>
      <c r="Q486" s="59">
        <v>5.6870000000000003</v>
      </c>
      <c r="R486" s="59">
        <v>15.957000000000001</v>
      </c>
      <c r="S486" s="59">
        <v>1.534</v>
      </c>
      <c r="T486" s="59">
        <v>47.470999999999997</v>
      </c>
      <c r="U486" s="59">
        <v>1.734</v>
      </c>
      <c r="V486" s="59">
        <v>10.855</v>
      </c>
      <c r="W486" s="59">
        <v>13.622999999999999</v>
      </c>
      <c r="X486" s="59">
        <v>11.888999999999999</v>
      </c>
      <c r="Y486" s="59">
        <v>11.372</v>
      </c>
      <c r="Z486" s="59">
        <v>21.259</v>
      </c>
      <c r="AA486" s="59">
        <v>1.968</v>
      </c>
      <c r="AB486" s="59">
        <v>20.641999999999999</v>
      </c>
      <c r="AC486" s="59">
        <v>13.023</v>
      </c>
      <c r="AD486" s="59">
        <v>6.6615000000000002</v>
      </c>
      <c r="AE486" s="59">
        <v>46.753999999999998</v>
      </c>
      <c r="AF486" s="59">
        <v>7.02</v>
      </c>
      <c r="AG486" s="59">
        <v>26.844000000000001</v>
      </c>
      <c r="AH486" s="59">
        <v>6.2785000000000002</v>
      </c>
      <c r="AI486" s="59">
        <v>26.126999999999999</v>
      </c>
      <c r="AJ486" s="59">
        <v>27.478000000000002</v>
      </c>
      <c r="AK486" s="59">
        <v>9.7379999999999995</v>
      </c>
      <c r="AL486" s="59">
        <v>10.337999999999999</v>
      </c>
      <c r="AM486" s="60">
        <v>20.108000000000001</v>
      </c>
    </row>
    <row r="487" spans="16:39" x14ac:dyDescent="0.25">
      <c r="P487" s="58">
        <v>0.48399999999999999</v>
      </c>
      <c r="Q487" s="59">
        <v>5.6760000000000002</v>
      </c>
      <c r="R487" s="59">
        <v>15.936</v>
      </c>
      <c r="S487" s="59">
        <v>1.532</v>
      </c>
      <c r="T487" s="59">
        <v>47.408000000000001</v>
      </c>
      <c r="U487" s="59">
        <v>1.732</v>
      </c>
      <c r="V487" s="59">
        <v>10.84</v>
      </c>
      <c r="W487" s="59">
        <v>13.603999999999999</v>
      </c>
      <c r="X487" s="59">
        <v>11.872</v>
      </c>
      <c r="Y487" s="59">
        <v>11.356</v>
      </c>
      <c r="Z487" s="59">
        <v>21.231999999999999</v>
      </c>
      <c r="AA487" s="59">
        <v>1.964</v>
      </c>
      <c r="AB487" s="59">
        <v>20.616</v>
      </c>
      <c r="AC487" s="59">
        <v>13.004</v>
      </c>
      <c r="AD487" s="59">
        <v>6.6520000000000001</v>
      </c>
      <c r="AE487" s="59">
        <v>46.692</v>
      </c>
      <c r="AF487" s="59">
        <v>7.01</v>
      </c>
      <c r="AG487" s="59">
        <v>26.812000000000001</v>
      </c>
      <c r="AH487" s="59">
        <v>6.2679999999999998</v>
      </c>
      <c r="AI487" s="59">
        <v>26.096</v>
      </c>
      <c r="AJ487" s="59">
        <v>27.443999999999999</v>
      </c>
      <c r="AK487" s="59">
        <v>9.7240000000000002</v>
      </c>
      <c r="AL487" s="59">
        <v>10.324</v>
      </c>
      <c r="AM487" s="60">
        <v>20.084</v>
      </c>
    </row>
    <row r="488" spans="16:39" x14ac:dyDescent="0.25">
      <c r="P488" s="58">
        <v>0.48499999999999999</v>
      </c>
      <c r="Q488" s="59">
        <v>5.665</v>
      </c>
      <c r="R488" s="59">
        <v>15.914999999999999</v>
      </c>
      <c r="S488" s="59">
        <v>1.53</v>
      </c>
      <c r="T488" s="59">
        <v>47.344999999999999</v>
      </c>
      <c r="U488" s="59">
        <v>1.73</v>
      </c>
      <c r="V488" s="59">
        <v>10.824999999999999</v>
      </c>
      <c r="W488" s="59">
        <v>13.585000000000001</v>
      </c>
      <c r="X488" s="59">
        <v>11.855</v>
      </c>
      <c r="Y488" s="59">
        <v>11.34</v>
      </c>
      <c r="Z488" s="59">
        <v>21.204999999999998</v>
      </c>
      <c r="AA488" s="59">
        <v>1.96</v>
      </c>
      <c r="AB488" s="59">
        <v>20.59</v>
      </c>
      <c r="AC488" s="59">
        <v>12.984999999999999</v>
      </c>
      <c r="AD488" s="59">
        <v>6.6425000000000001</v>
      </c>
      <c r="AE488" s="59">
        <v>46.63</v>
      </c>
      <c r="AF488" s="59">
        <v>7</v>
      </c>
      <c r="AG488" s="59">
        <v>26.78</v>
      </c>
      <c r="AH488" s="59">
        <v>6.2575000000000003</v>
      </c>
      <c r="AI488" s="59">
        <v>26.065000000000001</v>
      </c>
      <c r="AJ488" s="59">
        <v>27.41</v>
      </c>
      <c r="AK488" s="59">
        <v>9.7100000000000009</v>
      </c>
      <c r="AL488" s="59">
        <v>10.31</v>
      </c>
      <c r="AM488" s="60">
        <v>20.059999999999999</v>
      </c>
    </row>
    <row r="489" spans="16:39" x14ac:dyDescent="0.25">
      <c r="P489" s="58">
        <v>0.48599999999999999</v>
      </c>
      <c r="Q489" s="59">
        <v>5.6539999999999999</v>
      </c>
      <c r="R489" s="59">
        <v>15.894</v>
      </c>
      <c r="S489" s="59">
        <v>1.528</v>
      </c>
      <c r="T489" s="59">
        <v>47.281999999999996</v>
      </c>
      <c r="U489" s="59">
        <v>1.728</v>
      </c>
      <c r="V489" s="59">
        <v>10.81</v>
      </c>
      <c r="W489" s="59">
        <v>13.566000000000001</v>
      </c>
      <c r="X489" s="59">
        <v>11.837999999999999</v>
      </c>
      <c r="Y489" s="59">
        <v>11.324</v>
      </c>
      <c r="Z489" s="59">
        <v>21.178000000000001</v>
      </c>
      <c r="AA489" s="59">
        <v>1.956</v>
      </c>
      <c r="AB489" s="59">
        <v>20.564</v>
      </c>
      <c r="AC489" s="59">
        <v>12.965999999999999</v>
      </c>
      <c r="AD489" s="59">
        <v>6.633</v>
      </c>
      <c r="AE489" s="59">
        <v>46.567999999999998</v>
      </c>
      <c r="AF489" s="59">
        <v>6.99</v>
      </c>
      <c r="AG489" s="59">
        <v>26.748000000000001</v>
      </c>
      <c r="AH489" s="59">
        <v>6.2469999999999999</v>
      </c>
      <c r="AI489" s="59">
        <v>26.033999999999999</v>
      </c>
      <c r="AJ489" s="59">
        <v>27.376000000000001</v>
      </c>
      <c r="AK489" s="59">
        <v>9.6959999999999997</v>
      </c>
      <c r="AL489" s="59">
        <v>10.295999999999999</v>
      </c>
      <c r="AM489" s="60">
        <v>20.036000000000001</v>
      </c>
    </row>
    <row r="490" spans="16:39" x14ac:dyDescent="0.25">
      <c r="P490" s="58">
        <v>0.48699999999999999</v>
      </c>
      <c r="Q490" s="59">
        <v>5.6429999999999998</v>
      </c>
      <c r="R490" s="59">
        <v>15.872999999999999</v>
      </c>
      <c r="S490" s="59">
        <v>1.526</v>
      </c>
      <c r="T490" s="59">
        <v>47.219000000000001</v>
      </c>
      <c r="U490" s="59">
        <v>1.726</v>
      </c>
      <c r="V490" s="59">
        <v>10.795</v>
      </c>
      <c r="W490" s="59">
        <v>13.547000000000001</v>
      </c>
      <c r="X490" s="59">
        <v>11.821</v>
      </c>
      <c r="Y490" s="59">
        <v>11.308</v>
      </c>
      <c r="Z490" s="59">
        <v>21.151</v>
      </c>
      <c r="AA490" s="59">
        <v>1.952</v>
      </c>
      <c r="AB490" s="59">
        <v>20.538</v>
      </c>
      <c r="AC490" s="59">
        <v>12.946999999999999</v>
      </c>
      <c r="AD490" s="59">
        <v>6.6234999999999999</v>
      </c>
      <c r="AE490" s="59">
        <v>46.506</v>
      </c>
      <c r="AF490" s="59">
        <v>6.98</v>
      </c>
      <c r="AG490" s="59">
        <v>26.716000000000001</v>
      </c>
      <c r="AH490" s="59">
        <v>6.2365000000000004</v>
      </c>
      <c r="AI490" s="59">
        <v>26.003</v>
      </c>
      <c r="AJ490" s="59">
        <v>27.341999999999999</v>
      </c>
      <c r="AK490" s="59">
        <v>9.6820000000000004</v>
      </c>
      <c r="AL490" s="59">
        <v>10.282</v>
      </c>
      <c r="AM490" s="60">
        <v>20.012</v>
      </c>
    </row>
    <row r="491" spans="16:39" x14ac:dyDescent="0.25">
      <c r="P491" s="58">
        <v>0.48799999999999999</v>
      </c>
      <c r="Q491" s="59">
        <v>5.6319999999999997</v>
      </c>
      <c r="R491" s="59">
        <v>15.852</v>
      </c>
      <c r="S491" s="59">
        <v>1.524</v>
      </c>
      <c r="T491" s="59">
        <v>47.155999999999999</v>
      </c>
      <c r="U491" s="59">
        <v>1.724</v>
      </c>
      <c r="V491" s="59">
        <v>10.78</v>
      </c>
      <c r="W491" s="59">
        <v>13.528</v>
      </c>
      <c r="X491" s="59">
        <v>11.804</v>
      </c>
      <c r="Y491" s="59">
        <v>11.292</v>
      </c>
      <c r="Z491" s="59">
        <v>21.123999999999999</v>
      </c>
      <c r="AA491" s="59">
        <v>1.948</v>
      </c>
      <c r="AB491" s="59">
        <v>20.512</v>
      </c>
      <c r="AC491" s="59">
        <v>12.928000000000001</v>
      </c>
      <c r="AD491" s="59">
        <v>6.6139999999999999</v>
      </c>
      <c r="AE491" s="59">
        <v>46.444000000000003</v>
      </c>
      <c r="AF491" s="59">
        <v>6.97</v>
      </c>
      <c r="AG491" s="59">
        <v>26.684000000000001</v>
      </c>
      <c r="AH491" s="59">
        <v>6.226</v>
      </c>
      <c r="AI491" s="59">
        <v>25.972000000000001</v>
      </c>
      <c r="AJ491" s="59">
        <v>27.308</v>
      </c>
      <c r="AK491" s="59">
        <v>9.6679999999999993</v>
      </c>
      <c r="AL491" s="59">
        <v>10.268000000000001</v>
      </c>
      <c r="AM491" s="60">
        <v>19.988</v>
      </c>
    </row>
    <row r="492" spans="16:39" x14ac:dyDescent="0.25">
      <c r="P492" s="58">
        <v>0.48899999999999999</v>
      </c>
      <c r="Q492" s="59">
        <v>5.6210000000000004</v>
      </c>
      <c r="R492" s="59">
        <v>15.831</v>
      </c>
      <c r="S492" s="59">
        <v>1.522</v>
      </c>
      <c r="T492" s="59">
        <v>47.093000000000004</v>
      </c>
      <c r="U492" s="59">
        <v>1.722</v>
      </c>
      <c r="V492" s="59">
        <v>10.765000000000001</v>
      </c>
      <c r="W492" s="59">
        <v>13.509</v>
      </c>
      <c r="X492" s="59">
        <v>11.787000000000001</v>
      </c>
      <c r="Y492" s="59">
        <v>11.276</v>
      </c>
      <c r="Z492" s="59">
        <v>21.097000000000001</v>
      </c>
      <c r="AA492" s="59">
        <v>1.944</v>
      </c>
      <c r="AB492" s="59">
        <v>20.486000000000001</v>
      </c>
      <c r="AC492" s="59">
        <v>12.909000000000001</v>
      </c>
      <c r="AD492" s="59">
        <v>6.6044999999999998</v>
      </c>
      <c r="AE492" s="59">
        <v>46.381999999999998</v>
      </c>
      <c r="AF492" s="59">
        <v>6.96</v>
      </c>
      <c r="AG492" s="59">
        <v>26.652000000000001</v>
      </c>
      <c r="AH492" s="59">
        <v>6.2154999999999996</v>
      </c>
      <c r="AI492" s="59">
        <v>25.940999999999999</v>
      </c>
      <c r="AJ492" s="59">
        <v>27.274000000000001</v>
      </c>
      <c r="AK492" s="59">
        <v>9.6539999999999999</v>
      </c>
      <c r="AL492" s="59">
        <v>10.254</v>
      </c>
      <c r="AM492" s="60">
        <v>19.963999999999999</v>
      </c>
    </row>
    <row r="493" spans="16:39" x14ac:dyDescent="0.25">
      <c r="P493" s="58">
        <v>0.49</v>
      </c>
      <c r="Q493" s="59">
        <v>5.61</v>
      </c>
      <c r="R493" s="59">
        <v>15.81</v>
      </c>
      <c r="S493" s="59">
        <v>1.52</v>
      </c>
      <c r="T493" s="59">
        <v>47.03</v>
      </c>
      <c r="U493" s="59">
        <v>1.72</v>
      </c>
      <c r="V493" s="59">
        <v>10.75</v>
      </c>
      <c r="W493" s="59">
        <v>13.49</v>
      </c>
      <c r="X493" s="59">
        <v>11.77</v>
      </c>
      <c r="Y493" s="59">
        <v>11.26</v>
      </c>
      <c r="Z493" s="59">
        <v>21.07</v>
      </c>
      <c r="AA493" s="59">
        <v>1.94</v>
      </c>
      <c r="AB493" s="59">
        <v>20.46</v>
      </c>
      <c r="AC493" s="59">
        <v>12.89</v>
      </c>
      <c r="AD493" s="59">
        <v>6.5949999999999998</v>
      </c>
      <c r="AE493" s="59">
        <v>46.32</v>
      </c>
      <c r="AF493" s="59">
        <v>6.95</v>
      </c>
      <c r="AG493" s="59">
        <v>26.62</v>
      </c>
      <c r="AH493" s="59">
        <v>6.2050000000000001</v>
      </c>
      <c r="AI493" s="59">
        <v>25.91</v>
      </c>
      <c r="AJ493" s="59">
        <v>27.24</v>
      </c>
      <c r="AK493" s="59">
        <v>9.64</v>
      </c>
      <c r="AL493" s="59">
        <v>10.24</v>
      </c>
      <c r="AM493" s="60">
        <v>19.940000000000001</v>
      </c>
    </row>
    <row r="494" spans="16:39" x14ac:dyDescent="0.25">
      <c r="P494" s="58">
        <v>0.49099999999999999</v>
      </c>
      <c r="Q494" s="59">
        <v>5.5990000000000002</v>
      </c>
      <c r="R494" s="59">
        <v>15.789</v>
      </c>
      <c r="S494" s="59">
        <v>1.518</v>
      </c>
      <c r="T494" s="59">
        <v>46.966999999999999</v>
      </c>
      <c r="U494" s="59">
        <v>1.718</v>
      </c>
      <c r="V494" s="59">
        <v>10.734999999999999</v>
      </c>
      <c r="W494" s="59">
        <v>13.471</v>
      </c>
      <c r="X494" s="59">
        <v>11.753</v>
      </c>
      <c r="Y494" s="59">
        <v>11.244</v>
      </c>
      <c r="Z494" s="59">
        <v>21.042999999999999</v>
      </c>
      <c r="AA494" s="59">
        <v>1.9359999999999999</v>
      </c>
      <c r="AB494" s="59">
        <v>20.434000000000001</v>
      </c>
      <c r="AC494" s="59">
        <v>12.871</v>
      </c>
      <c r="AD494" s="59">
        <v>6.5854999999999997</v>
      </c>
      <c r="AE494" s="59">
        <v>46.258000000000003</v>
      </c>
      <c r="AF494" s="59">
        <v>6.94</v>
      </c>
      <c r="AG494" s="59">
        <v>26.588000000000001</v>
      </c>
      <c r="AH494" s="59">
        <v>6.1944999999999997</v>
      </c>
      <c r="AI494" s="59">
        <v>25.879000000000001</v>
      </c>
      <c r="AJ494" s="59">
        <v>27.206</v>
      </c>
      <c r="AK494" s="59">
        <v>9.6259999999999994</v>
      </c>
      <c r="AL494" s="59">
        <v>10.226000000000001</v>
      </c>
      <c r="AM494" s="60">
        <v>19.916</v>
      </c>
    </row>
    <row r="495" spans="16:39" x14ac:dyDescent="0.25">
      <c r="P495" s="58">
        <v>0.49199999999999999</v>
      </c>
      <c r="Q495" s="59">
        <v>5.5880000000000001</v>
      </c>
      <c r="R495" s="59">
        <v>15.768000000000001</v>
      </c>
      <c r="S495" s="59">
        <v>1.516</v>
      </c>
      <c r="T495" s="59">
        <v>46.904000000000003</v>
      </c>
      <c r="U495" s="59">
        <v>1.716</v>
      </c>
      <c r="V495" s="59">
        <v>10.72</v>
      </c>
      <c r="W495" s="59">
        <v>13.452</v>
      </c>
      <c r="X495" s="59">
        <v>11.736000000000001</v>
      </c>
      <c r="Y495" s="59">
        <v>11.228</v>
      </c>
      <c r="Z495" s="59">
        <v>21.015999999999998</v>
      </c>
      <c r="AA495" s="59">
        <v>1.9319999999999999</v>
      </c>
      <c r="AB495" s="59">
        <v>20.408000000000001</v>
      </c>
      <c r="AC495" s="59">
        <v>12.852</v>
      </c>
      <c r="AD495" s="59">
        <v>6.5759999999999996</v>
      </c>
      <c r="AE495" s="59">
        <v>46.195999999999998</v>
      </c>
      <c r="AF495" s="59">
        <v>6.93</v>
      </c>
      <c r="AG495" s="59">
        <v>26.556000000000001</v>
      </c>
      <c r="AH495" s="59">
        <v>6.1840000000000002</v>
      </c>
      <c r="AI495" s="59">
        <v>25.847999999999999</v>
      </c>
      <c r="AJ495" s="59">
        <v>27.172000000000001</v>
      </c>
      <c r="AK495" s="59">
        <v>9.6120000000000001</v>
      </c>
      <c r="AL495" s="59">
        <v>10.212</v>
      </c>
      <c r="AM495" s="60">
        <v>19.891999999999999</v>
      </c>
    </row>
    <row r="496" spans="16:39" x14ac:dyDescent="0.25">
      <c r="P496" s="58">
        <v>0.49299999999999999</v>
      </c>
      <c r="Q496" s="59">
        <v>5.577</v>
      </c>
      <c r="R496" s="59">
        <v>15.747</v>
      </c>
      <c r="S496" s="59">
        <v>1.514</v>
      </c>
      <c r="T496" s="59">
        <v>46.841000000000001</v>
      </c>
      <c r="U496" s="59">
        <v>1.714</v>
      </c>
      <c r="V496" s="59">
        <v>10.705</v>
      </c>
      <c r="W496" s="59">
        <v>13.433</v>
      </c>
      <c r="X496" s="59">
        <v>11.718999999999999</v>
      </c>
      <c r="Y496" s="59">
        <v>11.212</v>
      </c>
      <c r="Z496" s="59">
        <v>20.989000000000001</v>
      </c>
      <c r="AA496" s="59">
        <v>1.9279999999999999</v>
      </c>
      <c r="AB496" s="59">
        <v>20.382000000000001</v>
      </c>
      <c r="AC496" s="59">
        <v>12.833</v>
      </c>
      <c r="AD496" s="59">
        <v>6.5664999999999996</v>
      </c>
      <c r="AE496" s="59">
        <v>46.134</v>
      </c>
      <c r="AF496" s="59">
        <v>6.92</v>
      </c>
      <c r="AG496" s="59">
        <v>26.524000000000001</v>
      </c>
      <c r="AH496" s="59">
        <v>6.1734999999999998</v>
      </c>
      <c r="AI496" s="59">
        <v>25.817</v>
      </c>
      <c r="AJ496" s="59">
        <v>27.138000000000002</v>
      </c>
      <c r="AK496" s="59">
        <v>9.5980000000000008</v>
      </c>
      <c r="AL496" s="59">
        <v>10.198</v>
      </c>
      <c r="AM496" s="60">
        <v>19.867999999999999</v>
      </c>
    </row>
    <row r="497" spans="16:39" x14ac:dyDescent="0.25">
      <c r="P497" s="58">
        <v>0.49399999999999999</v>
      </c>
      <c r="Q497" s="59">
        <v>5.5659999999999998</v>
      </c>
      <c r="R497" s="59">
        <v>15.726000000000001</v>
      </c>
      <c r="S497" s="59">
        <v>1.512</v>
      </c>
      <c r="T497" s="59">
        <v>46.777999999999999</v>
      </c>
      <c r="U497" s="59">
        <v>1.712</v>
      </c>
      <c r="V497" s="59">
        <v>10.69</v>
      </c>
      <c r="W497" s="59">
        <v>13.414</v>
      </c>
      <c r="X497" s="59">
        <v>11.702</v>
      </c>
      <c r="Y497" s="59">
        <v>11.196</v>
      </c>
      <c r="Z497" s="59">
        <v>20.962</v>
      </c>
      <c r="AA497" s="59">
        <v>1.9239999999999999</v>
      </c>
      <c r="AB497" s="59">
        <v>20.356000000000002</v>
      </c>
      <c r="AC497" s="59">
        <v>12.814</v>
      </c>
      <c r="AD497" s="59">
        <v>6.5570000000000004</v>
      </c>
      <c r="AE497" s="59">
        <v>46.072000000000003</v>
      </c>
      <c r="AF497" s="59">
        <v>6.91</v>
      </c>
      <c r="AG497" s="59">
        <v>26.492000000000001</v>
      </c>
      <c r="AH497" s="59">
        <v>6.1630000000000003</v>
      </c>
      <c r="AI497" s="59">
        <v>25.786000000000001</v>
      </c>
      <c r="AJ497" s="59">
        <v>27.103999999999999</v>
      </c>
      <c r="AK497" s="59">
        <v>9.5839999999999996</v>
      </c>
      <c r="AL497" s="59">
        <v>10.183999999999999</v>
      </c>
      <c r="AM497" s="60">
        <v>19.844000000000001</v>
      </c>
    </row>
    <row r="498" spans="16:39" x14ac:dyDescent="0.25">
      <c r="P498" s="58">
        <v>0.495</v>
      </c>
      <c r="Q498" s="59">
        <v>5.5549999999999997</v>
      </c>
      <c r="R498" s="59">
        <v>15.705</v>
      </c>
      <c r="S498" s="59">
        <v>1.51</v>
      </c>
      <c r="T498" s="59">
        <v>46.715000000000003</v>
      </c>
      <c r="U498" s="59">
        <v>1.71</v>
      </c>
      <c r="V498" s="59">
        <v>10.675000000000001</v>
      </c>
      <c r="W498" s="59">
        <v>13.395</v>
      </c>
      <c r="X498" s="59">
        <v>11.685</v>
      </c>
      <c r="Y498" s="59">
        <v>11.18</v>
      </c>
      <c r="Z498" s="59">
        <v>20.934999999999999</v>
      </c>
      <c r="AA498" s="59">
        <v>1.92</v>
      </c>
      <c r="AB498" s="59">
        <v>20.329999999999998</v>
      </c>
      <c r="AC498" s="59">
        <v>12.795</v>
      </c>
      <c r="AD498" s="59">
        <v>6.5475000000000003</v>
      </c>
      <c r="AE498" s="59">
        <v>46.01</v>
      </c>
      <c r="AF498" s="59">
        <v>6.9</v>
      </c>
      <c r="AG498" s="59">
        <v>26.46</v>
      </c>
      <c r="AH498" s="59">
        <v>6.1524999999999999</v>
      </c>
      <c r="AI498" s="59">
        <v>25.754999999999999</v>
      </c>
      <c r="AJ498" s="59">
        <v>27.07</v>
      </c>
      <c r="AK498" s="59">
        <v>9.57</v>
      </c>
      <c r="AL498" s="59">
        <v>10.17</v>
      </c>
      <c r="AM498" s="60">
        <v>19.82</v>
      </c>
    </row>
    <row r="499" spans="16:39" x14ac:dyDescent="0.25">
      <c r="P499" s="58">
        <v>0.496</v>
      </c>
      <c r="Q499" s="59">
        <v>5.5439999999999996</v>
      </c>
      <c r="R499" s="59">
        <v>15.683999999999999</v>
      </c>
      <c r="S499" s="59">
        <v>1.508</v>
      </c>
      <c r="T499" s="59">
        <v>46.652000000000001</v>
      </c>
      <c r="U499" s="59">
        <v>1.708</v>
      </c>
      <c r="V499" s="59">
        <v>10.66</v>
      </c>
      <c r="W499" s="59">
        <v>13.375999999999999</v>
      </c>
      <c r="X499" s="59">
        <v>11.667999999999999</v>
      </c>
      <c r="Y499" s="59">
        <v>11.164</v>
      </c>
      <c r="Z499" s="59">
        <v>20.908000000000001</v>
      </c>
      <c r="AA499" s="59">
        <v>1.9159999999999999</v>
      </c>
      <c r="AB499" s="59">
        <v>20.303999999999998</v>
      </c>
      <c r="AC499" s="59">
        <v>12.776</v>
      </c>
      <c r="AD499" s="59">
        <v>6.5380000000000003</v>
      </c>
      <c r="AE499" s="59">
        <v>45.948</v>
      </c>
      <c r="AF499" s="59">
        <v>6.89</v>
      </c>
      <c r="AG499" s="59">
        <v>26.428000000000001</v>
      </c>
      <c r="AH499" s="59">
        <v>6.1420000000000003</v>
      </c>
      <c r="AI499" s="59">
        <v>25.724</v>
      </c>
      <c r="AJ499" s="59">
        <v>27.036000000000001</v>
      </c>
      <c r="AK499" s="59">
        <v>9.5559999999999992</v>
      </c>
      <c r="AL499" s="59">
        <v>10.156000000000001</v>
      </c>
      <c r="AM499" s="60">
        <v>19.795999999999999</v>
      </c>
    </row>
    <row r="500" spans="16:39" x14ac:dyDescent="0.25">
      <c r="P500" s="58">
        <v>0.497</v>
      </c>
      <c r="Q500" s="59">
        <v>5.5330000000000004</v>
      </c>
      <c r="R500" s="59">
        <v>15.663</v>
      </c>
      <c r="S500" s="59">
        <v>1.506</v>
      </c>
      <c r="T500" s="59">
        <v>46.588999999999999</v>
      </c>
      <c r="U500" s="59">
        <v>1.706</v>
      </c>
      <c r="V500" s="59">
        <v>10.645</v>
      </c>
      <c r="W500" s="59">
        <v>13.356999999999999</v>
      </c>
      <c r="X500" s="59">
        <v>11.651</v>
      </c>
      <c r="Y500" s="59">
        <v>11.148</v>
      </c>
      <c r="Z500" s="59">
        <v>20.881</v>
      </c>
      <c r="AA500" s="59">
        <v>1.9119999999999999</v>
      </c>
      <c r="AB500" s="59">
        <v>20.277999999999999</v>
      </c>
      <c r="AC500" s="59">
        <v>12.757</v>
      </c>
      <c r="AD500" s="59">
        <v>6.5285000000000002</v>
      </c>
      <c r="AE500" s="59">
        <v>45.886000000000003</v>
      </c>
      <c r="AF500" s="59">
        <v>6.88</v>
      </c>
      <c r="AG500" s="59">
        <v>26.396000000000001</v>
      </c>
      <c r="AH500" s="59">
        <v>6.1315</v>
      </c>
      <c r="AI500" s="59">
        <v>25.693000000000001</v>
      </c>
      <c r="AJ500" s="59">
        <v>27.001999999999999</v>
      </c>
      <c r="AK500" s="59">
        <v>9.5419999999999998</v>
      </c>
      <c r="AL500" s="59">
        <v>10.141999999999999</v>
      </c>
      <c r="AM500" s="60">
        <v>19.771999999999998</v>
      </c>
    </row>
    <row r="501" spans="16:39" x14ac:dyDescent="0.25">
      <c r="P501" s="58">
        <v>0.498</v>
      </c>
      <c r="Q501" s="59">
        <v>5.5220000000000002</v>
      </c>
      <c r="R501" s="59">
        <v>15.641999999999999</v>
      </c>
      <c r="S501" s="59">
        <v>1.504</v>
      </c>
      <c r="T501" s="59">
        <v>46.526000000000003</v>
      </c>
      <c r="U501" s="59">
        <v>1.704</v>
      </c>
      <c r="V501" s="59">
        <v>10.63</v>
      </c>
      <c r="W501" s="59">
        <v>13.337999999999999</v>
      </c>
      <c r="X501" s="59">
        <v>11.634</v>
      </c>
      <c r="Y501" s="59">
        <v>11.132</v>
      </c>
      <c r="Z501" s="59">
        <v>20.853999999999999</v>
      </c>
      <c r="AA501" s="59">
        <v>1.9079999999999999</v>
      </c>
      <c r="AB501" s="59">
        <v>20.251999999999999</v>
      </c>
      <c r="AC501" s="59">
        <v>12.738</v>
      </c>
      <c r="AD501" s="59">
        <v>6.5190000000000001</v>
      </c>
      <c r="AE501" s="59">
        <v>45.823999999999998</v>
      </c>
      <c r="AF501" s="59">
        <v>6.87</v>
      </c>
      <c r="AG501" s="59">
        <v>26.364000000000001</v>
      </c>
      <c r="AH501" s="59">
        <v>6.1210000000000004</v>
      </c>
      <c r="AI501" s="59">
        <v>25.661999999999999</v>
      </c>
      <c r="AJ501" s="59">
        <v>26.968</v>
      </c>
      <c r="AK501" s="59">
        <v>9.5280000000000005</v>
      </c>
      <c r="AL501" s="59">
        <v>10.128</v>
      </c>
      <c r="AM501" s="60">
        <v>19.748000000000001</v>
      </c>
    </row>
    <row r="502" spans="16:39" x14ac:dyDescent="0.25">
      <c r="P502" s="58">
        <v>0.499</v>
      </c>
      <c r="Q502" s="59">
        <v>5.5110000000000001</v>
      </c>
      <c r="R502" s="59">
        <v>15.621</v>
      </c>
      <c r="S502" s="59">
        <v>1.502</v>
      </c>
      <c r="T502" s="59">
        <v>46.463000000000001</v>
      </c>
      <c r="U502" s="59">
        <v>1.702</v>
      </c>
      <c r="V502" s="59">
        <v>10.615</v>
      </c>
      <c r="W502" s="59">
        <v>13.319000000000001</v>
      </c>
      <c r="X502" s="59">
        <v>11.617000000000001</v>
      </c>
      <c r="Y502" s="59">
        <v>11.116</v>
      </c>
      <c r="Z502" s="59">
        <v>20.827000000000002</v>
      </c>
      <c r="AA502" s="59">
        <v>1.9039999999999999</v>
      </c>
      <c r="AB502" s="59">
        <v>20.225999999999999</v>
      </c>
      <c r="AC502" s="59">
        <v>12.718999999999999</v>
      </c>
      <c r="AD502" s="59">
        <v>6.5095000000000001</v>
      </c>
      <c r="AE502" s="59">
        <v>45.762</v>
      </c>
      <c r="AF502" s="59">
        <v>6.86</v>
      </c>
      <c r="AG502" s="59">
        <v>26.332000000000001</v>
      </c>
      <c r="AH502" s="59">
        <v>6.1105</v>
      </c>
      <c r="AI502" s="59">
        <v>25.631</v>
      </c>
      <c r="AJ502" s="59">
        <v>26.934000000000001</v>
      </c>
      <c r="AK502" s="59">
        <v>9.5139999999999993</v>
      </c>
      <c r="AL502" s="59">
        <v>10.114000000000001</v>
      </c>
      <c r="AM502" s="60">
        <v>19.724</v>
      </c>
    </row>
    <row r="503" spans="16:39" x14ac:dyDescent="0.25">
      <c r="P503" s="58">
        <v>0.5</v>
      </c>
      <c r="Q503" s="59">
        <v>5.5</v>
      </c>
      <c r="R503" s="59">
        <v>15.6</v>
      </c>
      <c r="S503" s="59">
        <v>1.5</v>
      </c>
      <c r="T503" s="59">
        <v>46.4</v>
      </c>
      <c r="U503" s="59">
        <v>1.7</v>
      </c>
      <c r="V503" s="59">
        <v>10.6</v>
      </c>
      <c r="W503" s="59">
        <v>13.3</v>
      </c>
      <c r="X503" s="59">
        <v>11.6</v>
      </c>
      <c r="Y503" s="59">
        <v>11.1</v>
      </c>
      <c r="Z503" s="59">
        <v>20.8</v>
      </c>
      <c r="AA503" s="59">
        <v>1.9</v>
      </c>
      <c r="AB503" s="59">
        <v>20.2</v>
      </c>
      <c r="AC503" s="59">
        <v>12.7</v>
      </c>
      <c r="AD503" s="59">
        <v>6.5</v>
      </c>
      <c r="AE503" s="59">
        <v>45.7</v>
      </c>
      <c r="AF503" s="59">
        <v>6.85</v>
      </c>
      <c r="AG503" s="59">
        <v>26.3</v>
      </c>
      <c r="AH503" s="59">
        <v>6.1</v>
      </c>
      <c r="AI503" s="59">
        <v>25.6</v>
      </c>
      <c r="AJ503" s="59">
        <v>26.9</v>
      </c>
      <c r="AK503" s="59">
        <v>9.5</v>
      </c>
      <c r="AL503" s="59">
        <v>10.1</v>
      </c>
      <c r="AM503" s="60">
        <v>19.7</v>
      </c>
    </row>
    <row r="504" spans="16:39" x14ac:dyDescent="0.25">
      <c r="P504" s="58">
        <v>0.501</v>
      </c>
      <c r="Q504" s="59">
        <v>5.49</v>
      </c>
      <c r="R504" s="59">
        <v>15.582000000000001</v>
      </c>
      <c r="S504" s="59">
        <v>1.4990000000000001</v>
      </c>
      <c r="T504" s="59">
        <v>46.357999999999997</v>
      </c>
      <c r="U504" s="59">
        <v>1.6990000000000001</v>
      </c>
      <c r="V504" s="59">
        <v>10.586</v>
      </c>
      <c r="W504" s="59">
        <v>13.284000000000001</v>
      </c>
      <c r="X504" s="59">
        <v>11.586</v>
      </c>
      <c r="Y504" s="59">
        <v>11.086</v>
      </c>
      <c r="Z504" s="59">
        <v>20.777999999999999</v>
      </c>
      <c r="AA504" s="59">
        <v>1.8975</v>
      </c>
      <c r="AB504" s="59">
        <v>20.178999999999998</v>
      </c>
      <c r="AC504" s="59">
        <v>12.685</v>
      </c>
      <c r="AD504" s="59">
        <v>6.4915000000000003</v>
      </c>
      <c r="AE504" s="59">
        <v>45.658999999999999</v>
      </c>
      <c r="AF504" s="59">
        <v>6.8414999999999999</v>
      </c>
      <c r="AG504" s="59">
        <v>26.271999999999998</v>
      </c>
      <c r="AH504" s="59">
        <v>6.09</v>
      </c>
      <c r="AI504" s="59">
        <v>25.573</v>
      </c>
      <c r="AJ504" s="59">
        <v>26.870999999999999</v>
      </c>
      <c r="AK504" s="59">
        <v>9.4870000000000001</v>
      </c>
      <c r="AL504" s="59">
        <v>10.086</v>
      </c>
      <c r="AM504" s="60">
        <v>19.678000000000001</v>
      </c>
    </row>
    <row r="505" spans="16:39" x14ac:dyDescent="0.25">
      <c r="P505" s="58">
        <v>0.502</v>
      </c>
      <c r="Q505" s="59">
        <v>5.48</v>
      </c>
      <c r="R505" s="59">
        <v>15.564</v>
      </c>
      <c r="S505" s="59">
        <v>1.498</v>
      </c>
      <c r="T505" s="59">
        <v>46.316000000000003</v>
      </c>
      <c r="U505" s="59">
        <v>1.698</v>
      </c>
      <c r="V505" s="59">
        <v>10.571999999999999</v>
      </c>
      <c r="W505" s="59">
        <v>13.268000000000001</v>
      </c>
      <c r="X505" s="59">
        <v>11.571999999999999</v>
      </c>
      <c r="Y505" s="59">
        <v>11.071999999999999</v>
      </c>
      <c r="Z505" s="59">
        <v>20.756</v>
      </c>
      <c r="AA505" s="59">
        <v>1.895</v>
      </c>
      <c r="AB505" s="59">
        <v>20.158000000000001</v>
      </c>
      <c r="AC505" s="59">
        <v>12.67</v>
      </c>
      <c r="AD505" s="59">
        <v>6.4829999999999997</v>
      </c>
      <c r="AE505" s="59">
        <v>45.618000000000002</v>
      </c>
      <c r="AF505" s="59">
        <v>6.8330000000000002</v>
      </c>
      <c r="AG505" s="59">
        <v>26.244</v>
      </c>
      <c r="AH505" s="59">
        <v>6.08</v>
      </c>
      <c r="AI505" s="59">
        <v>25.545999999999999</v>
      </c>
      <c r="AJ505" s="59">
        <v>26.841999999999999</v>
      </c>
      <c r="AK505" s="59">
        <v>9.4740000000000002</v>
      </c>
      <c r="AL505" s="59">
        <v>10.071999999999999</v>
      </c>
      <c r="AM505" s="60">
        <v>19.655999999999999</v>
      </c>
    </row>
    <row r="506" spans="16:39" x14ac:dyDescent="0.25">
      <c r="P506" s="58">
        <v>0.503</v>
      </c>
      <c r="Q506" s="59">
        <v>5.47</v>
      </c>
      <c r="R506" s="59">
        <v>15.545999999999999</v>
      </c>
      <c r="S506" s="59">
        <v>1.4970000000000001</v>
      </c>
      <c r="T506" s="59">
        <v>46.274000000000001</v>
      </c>
      <c r="U506" s="59">
        <v>1.6970000000000001</v>
      </c>
      <c r="V506" s="59">
        <v>10.558</v>
      </c>
      <c r="W506" s="59">
        <v>13.252000000000001</v>
      </c>
      <c r="X506" s="59">
        <v>11.558</v>
      </c>
      <c r="Y506" s="59">
        <v>11.058</v>
      </c>
      <c r="Z506" s="59">
        <v>20.734000000000002</v>
      </c>
      <c r="AA506" s="59">
        <v>1.8925000000000001</v>
      </c>
      <c r="AB506" s="59">
        <v>20.137</v>
      </c>
      <c r="AC506" s="59">
        <v>12.654999999999999</v>
      </c>
      <c r="AD506" s="59">
        <v>6.4744999999999999</v>
      </c>
      <c r="AE506" s="59">
        <v>45.576999999999998</v>
      </c>
      <c r="AF506" s="59">
        <v>6.8244999999999996</v>
      </c>
      <c r="AG506" s="59">
        <v>26.216000000000001</v>
      </c>
      <c r="AH506" s="59">
        <v>6.07</v>
      </c>
      <c r="AI506" s="59">
        <v>25.518999999999998</v>
      </c>
      <c r="AJ506" s="59">
        <v>26.812999999999999</v>
      </c>
      <c r="AK506" s="59">
        <v>9.4610000000000003</v>
      </c>
      <c r="AL506" s="59">
        <v>10.058</v>
      </c>
      <c r="AM506" s="60">
        <v>19.634</v>
      </c>
    </row>
    <row r="507" spans="16:39" x14ac:dyDescent="0.25">
      <c r="P507" s="58">
        <v>0.504</v>
      </c>
      <c r="Q507" s="59">
        <v>5.46</v>
      </c>
      <c r="R507" s="59">
        <v>15.528</v>
      </c>
      <c r="S507" s="59">
        <v>1.496</v>
      </c>
      <c r="T507" s="59">
        <v>46.231999999999999</v>
      </c>
      <c r="U507" s="59">
        <v>1.696</v>
      </c>
      <c r="V507" s="59">
        <v>10.544</v>
      </c>
      <c r="W507" s="59">
        <v>13.236000000000001</v>
      </c>
      <c r="X507" s="59">
        <v>11.544</v>
      </c>
      <c r="Y507" s="59">
        <v>11.044</v>
      </c>
      <c r="Z507" s="59">
        <v>20.712</v>
      </c>
      <c r="AA507" s="59">
        <v>1.89</v>
      </c>
      <c r="AB507" s="59">
        <v>20.116</v>
      </c>
      <c r="AC507" s="59">
        <v>12.64</v>
      </c>
      <c r="AD507" s="59">
        <v>6.4660000000000002</v>
      </c>
      <c r="AE507" s="59">
        <v>45.536000000000001</v>
      </c>
      <c r="AF507" s="59">
        <v>6.8159999999999998</v>
      </c>
      <c r="AG507" s="59">
        <v>26.187999999999999</v>
      </c>
      <c r="AH507" s="59">
        <v>6.06</v>
      </c>
      <c r="AI507" s="59">
        <v>25.492000000000001</v>
      </c>
      <c r="AJ507" s="59">
        <v>26.783999999999999</v>
      </c>
      <c r="AK507" s="59">
        <v>9.4480000000000004</v>
      </c>
      <c r="AL507" s="59">
        <v>10.044</v>
      </c>
      <c r="AM507" s="60">
        <v>19.611999999999998</v>
      </c>
    </row>
    <row r="508" spans="16:39" x14ac:dyDescent="0.25">
      <c r="P508" s="58">
        <v>0.505</v>
      </c>
      <c r="Q508" s="59">
        <v>5.45</v>
      </c>
      <c r="R508" s="59">
        <v>15.51</v>
      </c>
      <c r="S508" s="59">
        <v>1.4950000000000001</v>
      </c>
      <c r="T508" s="59">
        <v>46.19</v>
      </c>
      <c r="U508" s="59">
        <v>1.6950000000000001</v>
      </c>
      <c r="V508" s="59">
        <v>10.53</v>
      </c>
      <c r="W508" s="59">
        <v>13.22</v>
      </c>
      <c r="X508" s="59">
        <v>11.53</v>
      </c>
      <c r="Y508" s="59">
        <v>11.03</v>
      </c>
      <c r="Z508" s="59">
        <v>20.69</v>
      </c>
      <c r="AA508" s="59">
        <v>1.8875</v>
      </c>
      <c r="AB508" s="59">
        <v>20.094999999999999</v>
      </c>
      <c r="AC508" s="59">
        <v>12.625</v>
      </c>
      <c r="AD508" s="59">
        <v>6.4574999999999996</v>
      </c>
      <c r="AE508" s="59">
        <v>45.494999999999997</v>
      </c>
      <c r="AF508" s="59">
        <v>6.8075000000000001</v>
      </c>
      <c r="AG508" s="59">
        <v>26.16</v>
      </c>
      <c r="AH508" s="59">
        <v>6.05</v>
      </c>
      <c r="AI508" s="59">
        <v>25.465</v>
      </c>
      <c r="AJ508" s="59">
        <v>26.754999999999999</v>
      </c>
      <c r="AK508" s="59">
        <v>9.4350000000000005</v>
      </c>
      <c r="AL508" s="59">
        <v>10.029999999999999</v>
      </c>
      <c r="AM508" s="60">
        <v>19.59</v>
      </c>
    </row>
    <row r="509" spans="16:39" x14ac:dyDescent="0.25">
      <c r="P509" s="58">
        <v>0.50600000000000001</v>
      </c>
      <c r="Q509" s="59">
        <v>5.44</v>
      </c>
      <c r="R509" s="59">
        <v>15.492000000000001</v>
      </c>
      <c r="S509" s="59">
        <v>1.494</v>
      </c>
      <c r="T509" s="59">
        <v>46.148000000000003</v>
      </c>
      <c r="U509" s="59">
        <v>1.694</v>
      </c>
      <c r="V509" s="59">
        <v>10.516</v>
      </c>
      <c r="W509" s="59">
        <v>13.204000000000001</v>
      </c>
      <c r="X509" s="59">
        <v>11.516</v>
      </c>
      <c r="Y509" s="59">
        <v>11.016</v>
      </c>
      <c r="Z509" s="59">
        <v>20.667999999999999</v>
      </c>
      <c r="AA509" s="59">
        <v>1.885</v>
      </c>
      <c r="AB509" s="59">
        <v>20.074000000000002</v>
      </c>
      <c r="AC509" s="59">
        <v>12.61</v>
      </c>
      <c r="AD509" s="59">
        <v>6.4489999999999998</v>
      </c>
      <c r="AE509" s="59">
        <v>45.454000000000001</v>
      </c>
      <c r="AF509" s="59">
        <v>6.7990000000000004</v>
      </c>
      <c r="AG509" s="59">
        <v>26.132000000000001</v>
      </c>
      <c r="AH509" s="59">
        <v>6.04</v>
      </c>
      <c r="AI509" s="59">
        <v>25.437999999999999</v>
      </c>
      <c r="AJ509" s="59">
        <v>26.725999999999999</v>
      </c>
      <c r="AK509" s="59">
        <v>9.4220000000000006</v>
      </c>
      <c r="AL509" s="59">
        <v>10.016</v>
      </c>
      <c r="AM509" s="60">
        <v>19.568000000000001</v>
      </c>
    </row>
    <row r="510" spans="16:39" x14ac:dyDescent="0.25">
      <c r="P510" s="58">
        <v>0.50700000000000001</v>
      </c>
      <c r="Q510" s="59">
        <v>5.43</v>
      </c>
      <c r="R510" s="59">
        <v>15.474</v>
      </c>
      <c r="S510" s="59">
        <v>1.4930000000000001</v>
      </c>
      <c r="T510" s="59">
        <v>46.106000000000002</v>
      </c>
      <c r="U510" s="59">
        <v>1.6930000000000001</v>
      </c>
      <c r="V510" s="59">
        <v>10.502000000000001</v>
      </c>
      <c r="W510" s="59">
        <v>13.188000000000001</v>
      </c>
      <c r="X510" s="59">
        <v>11.502000000000001</v>
      </c>
      <c r="Y510" s="59">
        <v>11.002000000000001</v>
      </c>
      <c r="Z510" s="59">
        <v>20.646000000000001</v>
      </c>
      <c r="AA510" s="59">
        <v>1.8825000000000001</v>
      </c>
      <c r="AB510" s="59">
        <v>20.053000000000001</v>
      </c>
      <c r="AC510" s="59">
        <v>12.595000000000001</v>
      </c>
      <c r="AD510" s="59">
        <v>6.4405000000000001</v>
      </c>
      <c r="AE510" s="59">
        <v>45.412999999999997</v>
      </c>
      <c r="AF510" s="59">
        <v>6.7904999999999998</v>
      </c>
      <c r="AG510" s="59">
        <v>26.103999999999999</v>
      </c>
      <c r="AH510" s="59">
        <v>6.03</v>
      </c>
      <c r="AI510" s="59">
        <v>25.411000000000001</v>
      </c>
      <c r="AJ510" s="59">
        <v>26.696999999999999</v>
      </c>
      <c r="AK510" s="59">
        <v>9.4090000000000007</v>
      </c>
      <c r="AL510" s="59">
        <v>10.002000000000001</v>
      </c>
      <c r="AM510" s="60">
        <v>19.545999999999999</v>
      </c>
    </row>
    <row r="511" spans="16:39" x14ac:dyDescent="0.25">
      <c r="P511" s="58">
        <v>0.50800000000000001</v>
      </c>
      <c r="Q511" s="59">
        <v>5.42</v>
      </c>
      <c r="R511" s="59">
        <v>15.456</v>
      </c>
      <c r="S511" s="59">
        <v>1.492</v>
      </c>
      <c r="T511" s="59">
        <v>46.064</v>
      </c>
      <c r="U511" s="59">
        <v>1.6919999999999999</v>
      </c>
      <c r="V511" s="59">
        <v>10.488</v>
      </c>
      <c r="W511" s="59">
        <v>13.172000000000001</v>
      </c>
      <c r="X511" s="59">
        <v>11.488</v>
      </c>
      <c r="Y511" s="59">
        <v>10.988</v>
      </c>
      <c r="Z511" s="59">
        <v>20.623999999999999</v>
      </c>
      <c r="AA511" s="59">
        <v>1.88</v>
      </c>
      <c r="AB511" s="59">
        <v>20.032</v>
      </c>
      <c r="AC511" s="59">
        <v>12.58</v>
      </c>
      <c r="AD511" s="59">
        <v>6.4320000000000004</v>
      </c>
      <c r="AE511" s="59">
        <v>45.372</v>
      </c>
      <c r="AF511" s="59">
        <v>6.782</v>
      </c>
      <c r="AG511" s="59">
        <v>26.076000000000001</v>
      </c>
      <c r="AH511" s="59">
        <v>6.02</v>
      </c>
      <c r="AI511" s="59">
        <v>25.384</v>
      </c>
      <c r="AJ511" s="59">
        <v>26.667999999999999</v>
      </c>
      <c r="AK511" s="59">
        <v>9.3960000000000008</v>
      </c>
      <c r="AL511" s="59">
        <v>9.9879999999999995</v>
      </c>
      <c r="AM511" s="60">
        <v>19.524000000000001</v>
      </c>
    </row>
    <row r="512" spans="16:39" x14ac:dyDescent="0.25">
      <c r="P512" s="58">
        <v>0.50900000000000001</v>
      </c>
      <c r="Q512" s="59">
        <v>5.41</v>
      </c>
      <c r="R512" s="59">
        <v>15.438000000000001</v>
      </c>
      <c r="S512" s="59">
        <v>1.4910000000000001</v>
      </c>
      <c r="T512" s="59">
        <v>46.021999999999998</v>
      </c>
      <c r="U512" s="59">
        <v>1.6910000000000001</v>
      </c>
      <c r="V512" s="59">
        <v>10.474</v>
      </c>
      <c r="W512" s="59">
        <v>13.156000000000001</v>
      </c>
      <c r="X512" s="59">
        <v>11.474</v>
      </c>
      <c r="Y512" s="59">
        <v>10.974</v>
      </c>
      <c r="Z512" s="59">
        <v>20.602</v>
      </c>
      <c r="AA512" s="59">
        <v>1.8774999999999999</v>
      </c>
      <c r="AB512" s="59">
        <v>20.010999999999999</v>
      </c>
      <c r="AC512" s="59">
        <v>12.565</v>
      </c>
      <c r="AD512" s="59">
        <v>6.4234999999999998</v>
      </c>
      <c r="AE512" s="59">
        <v>45.331000000000003</v>
      </c>
      <c r="AF512" s="59">
        <v>6.7735000000000003</v>
      </c>
      <c r="AG512" s="59">
        <v>26.047999999999998</v>
      </c>
      <c r="AH512" s="59">
        <v>6.01</v>
      </c>
      <c r="AI512" s="59">
        <v>25.356999999999999</v>
      </c>
      <c r="AJ512" s="59">
        <v>26.638999999999999</v>
      </c>
      <c r="AK512" s="59">
        <v>9.3829999999999991</v>
      </c>
      <c r="AL512" s="59">
        <v>9.9740000000000002</v>
      </c>
      <c r="AM512" s="60">
        <v>19.501999999999999</v>
      </c>
    </row>
    <row r="513" spans="16:39" x14ac:dyDescent="0.25">
      <c r="P513" s="58">
        <v>0.51</v>
      </c>
      <c r="Q513" s="59">
        <v>5.4</v>
      </c>
      <c r="R513" s="59">
        <v>15.42</v>
      </c>
      <c r="S513" s="59">
        <v>1.49</v>
      </c>
      <c r="T513" s="59">
        <v>45.98</v>
      </c>
      <c r="U513" s="59">
        <v>1.69</v>
      </c>
      <c r="V513" s="59">
        <v>10.46</v>
      </c>
      <c r="W513" s="59">
        <v>13.14</v>
      </c>
      <c r="X513" s="59">
        <v>11.46</v>
      </c>
      <c r="Y513" s="59">
        <v>10.96</v>
      </c>
      <c r="Z513" s="59">
        <v>20.58</v>
      </c>
      <c r="AA513" s="59">
        <v>1.875</v>
      </c>
      <c r="AB513" s="59">
        <v>19.989999999999998</v>
      </c>
      <c r="AC513" s="59">
        <v>12.55</v>
      </c>
      <c r="AD513" s="59">
        <v>6.415</v>
      </c>
      <c r="AE513" s="59">
        <v>45.29</v>
      </c>
      <c r="AF513" s="59">
        <v>6.7649999999999997</v>
      </c>
      <c r="AG513" s="59">
        <v>26.02</v>
      </c>
      <c r="AH513" s="59">
        <v>6</v>
      </c>
      <c r="AI513" s="59">
        <v>25.33</v>
      </c>
      <c r="AJ513" s="59">
        <v>26.61</v>
      </c>
      <c r="AK513" s="59">
        <v>9.3699999999999992</v>
      </c>
      <c r="AL513" s="59">
        <v>9.9600000000000009</v>
      </c>
      <c r="AM513" s="60">
        <v>19.48</v>
      </c>
    </row>
    <row r="514" spans="16:39" x14ac:dyDescent="0.25">
      <c r="P514" s="58">
        <v>0.51100000000000001</v>
      </c>
      <c r="Q514" s="59">
        <v>5.39</v>
      </c>
      <c r="R514" s="59">
        <v>15.401999999999999</v>
      </c>
      <c r="S514" s="59">
        <v>1.4890000000000001</v>
      </c>
      <c r="T514" s="59">
        <v>45.938000000000002</v>
      </c>
      <c r="U514" s="59">
        <v>1.6890000000000001</v>
      </c>
      <c r="V514" s="59">
        <v>10.446</v>
      </c>
      <c r="W514" s="59">
        <v>13.124000000000001</v>
      </c>
      <c r="X514" s="59">
        <v>11.446</v>
      </c>
      <c r="Y514" s="59">
        <v>10.946</v>
      </c>
      <c r="Z514" s="59">
        <v>20.558</v>
      </c>
      <c r="AA514" s="59">
        <v>1.8725000000000001</v>
      </c>
      <c r="AB514" s="59">
        <v>19.969000000000001</v>
      </c>
      <c r="AC514" s="59">
        <v>12.535</v>
      </c>
      <c r="AD514" s="59">
        <v>6.4065000000000003</v>
      </c>
      <c r="AE514" s="59">
        <v>45.249000000000002</v>
      </c>
      <c r="AF514" s="59">
        <v>6.7565</v>
      </c>
      <c r="AG514" s="59">
        <v>25.992000000000001</v>
      </c>
      <c r="AH514" s="59">
        <v>5.99</v>
      </c>
      <c r="AI514" s="59">
        <v>25.303000000000001</v>
      </c>
      <c r="AJ514" s="59">
        <v>26.581</v>
      </c>
      <c r="AK514" s="59">
        <v>9.3569999999999993</v>
      </c>
      <c r="AL514" s="59">
        <v>9.9459999999999997</v>
      </c>
      <c r="AM514" s="60">
        <v>19.457999999999998</v>
      </c>
    </row>
    <row r="515" spans="16:39" x14ac:dyDescent="0.25">
      <c r="P515" s="58">
        <v>0.51200000000000001</v>
      </c>
      <c r="Q515" s="59">
        <v>5.38</v>
      </c>
      <c r="R515" s="59">
        <v>15.384</v>
      </c>
      <c r="S515" s="59">
        <v>1.488</v>
      </c>
      <c r="T515" s="59">
        <v>45.896000000000001</v>
      </c>
      <c r="U515" s="59">
        <v>1.6879999999999999</v>
      </c>
      <c r="V515" s="59">
        <v>10.432</v>
      </c>
      <c r="W515" s="59">
        <v>13.108000000000001</v>
      </c>
      <c r="X515" s="59">
        <v>11.432</v>
      </c>
      <c r="Y515" s="59">
        <v>10.932</v>
      </c>
      <c r="Z515" s="59">
        <v>20.536000000000001</v>
      </c>
      <c r="AA515" s="59">
        <v>1.87</v>
      </c>
      <c r="AB515" s="59">
        <v>19.948</v>
      </c>
      <c r="AC515" s="59">
        <v>12.52</v>
      </c>
      <c r="AD515" s="59">
        <v>6.3979999999999997</v>
      </c>
      <c r="AE515" s="59">
        <v>45.207999999999998</v>
      </c>
      <c r="AF515" s="59">
        <v>6.7480000000000002</v>
      </c>
      <c r="AG515" s="59">
        <v>25.963999999999999</v>
      </c>
      <c r="AH515" s="59">
        <v>5.98</v>
      </c>
      <c r="AI515" s="59">
        <v>25.276</v>
      </c>
      <c r="AJ515" s="59">
        <v>26.552</v>
      </c>
      <c r="AK515" s="59">
        <v>9.3439999999999994</v>
      </c>
      <c r="AL515" s="59">
        <v>9.9320000000000004</v>
      </c>
      <c r="AM515" s="60">
        <v>19.436</v>
      </c>
    </row>
    <row r="516" spans="16:39" x14ac:dyDescent="0.25">
      <c r="P516" s="58">
        <v>0.51300000000000001</v>
      </c>
      <c r="Q516" s="59">
        <v>5.37</v>
      </c>
      <c r="R516" s="59">
        <v>15.366</v>
      </c>
      <c r="S516" s="59">
        <v>1.4870000000000001</v>
      </c>
      <c r="T516" s="59">
        <v>45.853999999999999</v>
      </c>
      <c r="U516" s="59">
        <v>1.6870000000000001</v>
      </c>
      <c r="V516" s="59">
        <v>10.417999999999999</v>
      </c>
      <c r="W516" s="59">
        <v>13.092000000000001</v>
      </c>
      <c r="X516" s="59">
        <v>11.417999999999999</v>
      </c>
      <c r="Y516" s="59">
        <v>10.917999999999999</v>
      </c>
      <c r="Z516" s="59">
        <v>20.513999999999999</v>
      </c>
      <c r="AA516" s="59">
        <v>1.8674999999999999</v>
      </c>
      <c r="AB516" s="59">
        <v>19.927</v>
      </c>
      <c r="AC516" s="59">
        <v>12.505000000000001</v>
      </c>
      <c r="AD516" s="59">
        <v>6.3895</v>
      </c>
      <c r="AE516" s="59">
        <v>45.167000000000002</v>
      </c>
      <c r="AF516" s="59">
        <v>6.7394999999999996</v>
      </c>
      <c r="AG516" s="59">
        <v>25.936</v>
      </c>
      <c r="AH516" s="59">
        <v>5.97</v>
      </c>
      <c r="AI516" s="59">
        <v>25.248999999999999</v>
      </c>
      <c r="AJ516" s="59">
        <v>26.523</v>
      </c>
      <c r="AK516" s="59">
        <v>9.3309999999999995</v>
      </c>
      <c r="AL516" s="59">
        <v>9.9179999999999993</v>
      </c>
      <c r="AM516" s="60">
        <v>19.414000000000001</v>
      </c>
    </row>
    <row r="517" spans="16:39" x14ac:dyDescent="0.25">
      <c r="P517" s="58">
        <v>0.51400000000000001</v>
      </c>
      <c r="Q517" s="59">
        <v>5.36</v>
      </c>
      <c r="R517" s="59">
        <v>15.348000000000001</v>
      </c>
      <c r="S517" s="59">
        <v>1.486</v>
      </c>
      <c r="T517" s="59">
        <v>45.811999999999998</v>
      </c>
      <c r="U517" s="59">
        <v>1.6859999999999999</v>
      </c>
      <c r="V517" s="59">
        <v>10.404</v>
      </c>
      <c r="W517" s="59">
        <v>13.076000000000001</v>
      </c>
      <c r="X517" s="59">
        <v>11.404</v>
      </c>
      <c r="Y517" s="59">
        <v>10.904</v>
      </c>
      <c r="Z517" s="59">
        <v>20.492000000000001</v>
      </c>
      <c r="AA517" s="59">
        <v>1.865</v>
      </c>
      <c r="AB517" s="59">
        <v>19.905999999999999</v>
      </c>
      <c r="AC517" s="59">
        <v>12.49</v>
      </c>
      <c r="AD517" s="59">
        <v>6.3810000000000002</v>
      </c>
      <c r="AE517" s="59">
        <v>45.125999999999998</v>
      </c>
      <c r="AF517" s="59">
        <v>6.7309999999999999</v>
      </c>
      <c r="AG517" s="59">
        <v>25.908000000000001</v>
      </c>
      <c r="AH517" s="59">
        <v>5.96</v>
      </c>
      <c r="AI517" s="59">
        <v>25.222000000000001</v>
      </c>
      <c r="AJ517" s="59">
        <v>26.494</v>
      </c>
      <c r="AK517" s="59">
        <v>9.3179999999999996</v>
      </c>
      <c r="AL517" s="59">
        <v>9.9039999999999999</v>
      </c>
      <c r="AM517" s="60">
        <v>19.391999999999999</v>
      </c>
    </row>
    <row r="518" spans="16:39" x14ac:dyDescent="0.25">
      <c r="P518" s="58">
        <v>0.51500000000000001</v>
      </c>
      <c r="Q518" s="59">
        <v>5.35</v>
      </c>
      <c r="R518" s="59">
        <v>15.33</v>
      </c>
      <c r="S518" s="59">
        <v>1.4850000000000001</v>
      </c>
      <c r="T518" s="59">
        <v>45.77</v>
      </c>
      <c r="U518" s="59">
        <v>1.6850000000000001</v>
      </c>
      <c r="V518" s="59">
        <v>10.39</v>
      </c>
      <c r="W518" s="59">
        <v>13.06</v>
      </c>
      <c r="X518" s="59">
        <v>11.39</v>
      </c>
      <c r="Y518" s="59">
        <v>10.89</v>
      </c>
      <c r="Z518" s="59">
        <v>20.47</v>
      </c>
      <c r="AA518" s="59">
        <v>1.8625</v>
      </c>
      <c r="AB518" s="59">
        <v>19.885000000000002</v>
      </c>
      <c r="AC518" s="59">
        <v>12.475</v>
      </c>
      <c r="AD518" s="59">
        <v>6.3724999999999996</v>
      </c>
      <c r="AE518" s="59">
        <v>45.085000000000001</v>
      </c>
      <c r="AF518" s="59">
        <v>6.7225000000000001</v>
      </c>
      <c r="AG518" s="59">
        <v>25.88</v>
      </c>
      <c r="AH518" s="59">
        <v>5.95</v>
      </c>
      <c r="AI518" s="59">
        <v>25.195</v>
      </c>
      <c r="AJ518" s="59">
        <v>26.465</v>
      </c>
      <c r="AK518" s="59">
        <v>9.3049999999999997</v>
      </c>
      <c r="AL518" s="59">
        <v>9.89</v>
      </c>
      <c r="AM518" s="60">
        <v>19.37</v>
      </c>
    </row>
    <row r="519" spans="16:39" x14ac:dyDescent="0.25">
      <c r="P519" s="58">
        <v>0.51600000000000001</v>
      </c>
      <c r="Q519" s="59">
        <v>5.34</v>
      </c>
      <c r="R519" s="59">
        <v>15.311999999999999</v>
      </c>
      <c r="S519" s="59">
        <v>1.484</v>
      </c>
      <c r="T519" s="59">
        <v>45.728000000000002</v>
      </c>
      <c r="U519" s="59">
        <v>1.6839999999999999</v>
      </c>
      <c r="V519" s="59">
        <v>10.375999999999999</v>
      </c>
      <c r="W519" s="59">
        <v>13.044</v>
      </c>
      <c r="X519" s="59">
        <v>11.375999999999999</v>
      </c>
      <c r="Y519" s="59">
        <v>10.875999999999999</v>
      </c>
      <c r="Z519" s="59">
        <v>20.448</v>
      </c>
      <c r="AA519" s="59">
        <v>1.86</v>
      </c>
      <c r="AB519" s="59">
        <v>19.864000000000001</v>
      </c>
      <c r="AC519" s="59">
        <v>12.46</v>
      </c>
      <c r="AD519" s="59">
        <v>6.3639999999999999</v>
      </c>
      <c r="AE519" s="59">
        <v>45.043999999999997</v>
      </c>
      <c r="AF519" s="59">
        <v>6.7140000000000004</v>
      </c>
      <c r="AG519" s="59">
        <v>25.852</v>
      </c>
      <c r="AH519" s="59">
        <v>5.94</v>
      </c>
      <c r="AI519" s="59">
        <v>25.167999999999999</v>
      </c>
      <c r="AJ519" s="59">
        <v>26.436</v>
      </c>
      <c r="AK519" s="59">
        <v>9.2919999999999998</v>
      </c>
      <c r="AL519" s="59">
        <v>9.8759999999999994</v>
      </c>
      <c r="AM519" s="60">
        <v>19.347999999999999</v>
      </c>
    </row>
    <row r="520" spans="16:39" x14ac:dyDescent="0.25">
      <c r="P520" s="58">
        <v>0.51700000000000002</v>
      </c>
      <c r="Q520" s="59">
        <v>5.33</v>
      </c>
      <c r="R520" s="59">
        <v>15.294</v>
      </c>
      <c r="S520" s="59">
        <v>1.4830000000000001</v>
      </c>
      <c r="T520" s="59">
        <v>45.686</v>
      </c>
      <c r="U520" s="59">
        <v>1.6830000000000001</v>
      </c>
      <c r="V520" s="59">
        <v>10.362</v>
      </c>
      <c r="W520" s="59">
        <v>13.028</v>
      </c>
      <c r="X520" s="59">
        <v>11.362</v>
      </c>
      <c r="Y520" s="59">
        <v>10.862</v>
      </c>
      <c r="Z520" s="59">
        <v>20.425999999999998</v>
      </c>
      <c r="AA520" s="59">
        <v>1.8574999999999999</v>
      </c>
      <c r="AB520" s="59">
        <v>19.843</v>
      </c>
      <c r="AC520" s="59">
        <v>12.445</v>
      </c>
      <c r="AD520" s="59">
        <v>6.3555000000000001</v>
      </c>
      <c r="AE520" s="59">
        <v>45.003</v>
      </c>
      <c r="AF520" s="59">
        <v>6.7054999999999998</v>
      </c>
      <c r="AG520" s="59">
        <v>25.824000000000002</v>
      </c>
      <c r="AH520" s="59">
        <v>5.93</v>
      </c>
      <c r="AI520" s="59">
        <v>25.140999999999998</v>
      </c>
      <c r="AJ520" s="59">
        <v>26.407</v>
      </c>
      <c r="AK520" s="59">
        <v>9.2789999999999999</v>
      </c>
      <c r="AL520" s="59">
        <v>9.8620000000000001</v>
      </c>
      <c r="AM520" s="60">
        <v>19.326000000000001</v>
      </c>
    </row>
    <row r="521" spans="16:39" x14ac:dyDescent="0.25">
      <c r="P521" s="58">
        <v>0.51800000000000002</v>
      </c>
      <c r="Q521" s="59">
        <v>5.32</v>
      </c>
      <c r="R521" s="59">
        <v>15.276</v>
      </c>
      <c r="S521" s="59">
        <v>1.482</v>
      </c>
      <c r="T521" s="59">
        <v>45.643999999999998</v>
      </c>
      <c r="U521" s="59">
        <v>1.6819999999999999</v>
      </c>
      <c r="V521" s="59">
        <v>10.348000000000001</v>
      </c>
      <c r="W521" s="59">
        <v>13.012</v>
      </c>
      <c r="X521" s="59">
        <v>11.348000000000001</v>
      </c>
      <c r="Y521" s="59">
        <v>10.848000000000001</v>
      </c>
      <c r="Z521" s="59">
        <v>20.404</v>
      </c>
      <c r="AA521" s="59">
        <v>1.855</v>
      </c>
      <c r="AB521" s="59">
        <v>19.821999999999999</v>
      </c>
      <c r="AC521" s="59">
        <v>12.43</v>
      </c>
      <c r="AD521" s="59">
        <v>6.3470000000000004</v>
      </c>
      <c r="AE521" s="59">
        <v>44.962000000000003</v>
      </c>
      <c r="AF521" s="59">
        <v>6.6970000000000001</v>
      </c>
      <c r="AG521" s="59">
        <v>25.795999999999999</v>
      </c>
      <c r="AH521" s="59">
        <v>5.92</v>
      </c>
      <c r="AI521" s="59">
        <v>25.114000000000001</v>
      </c>
      <c r="AJ521" s="59">
        <v>26.378</v>
      </c>
      <c r="AK521" s="59">
        <v>9.266</v>
      </c>
      <c r="AL521" s="59">
        <v>9.8480000000000008</v>
      </c>
      <c r="AM521" s="60">
        <v>19.303999999999998</v>
      </c>
    </row>
    <row r="522" spans="16:39" x14ac:dyDescent="0.25">
      <c r="P522" s="58">
        <v>0.51900000000000002</v>
      </c>
      <c r="Q522" s="59">
        <v>5.31</v>
      </c>
      <c r="R522" s="59">
        <v>15.257999999999999</v>
      </c>
      <c r="S522" s="59">
        <v>1.4810000000000001</v>
      </c>
      <c r="T522" s="59">
        <v>45.601999999999997</v>
      </c>
      <c r="U522" s="59">
        <v>1.681</v>
      </c>
      <c r="V522" s="59">
        <v>10.334</v>
      </c>
      <c r="W522" s="59">
        <v>12.996</v>
      </c>
      <c r="X522" s="59">
        <v>11.334</v>
      </c>
      <c r="Y522" s="59">
        <v>10.834</v>
      </c>
      <c r="Z522" s="59">
        <v>20.382000000000001</v>
      </c>
      <c r="AA522" s="59">
        <v>1.8525</v>
      </c>
      <c r="AB522" s="59">
        <v>19.800999999999998</v>
      </c>
      <c r="AC522" s="59">
        <v>12.414999999999999</v>
      </c>
      <c r="AD522" s="59">
        <v>6.3384999999999998</v>
      </c>
      <c r="AE522" s="59">
        <v>44.920999999999999</v>
      </c>
      <c r="AF522" s="59">
        <v>6.6885000000000003</v>
      </c>
      <c r="AG522" s="59">
        <v>25.768000000000001</v>
      </c>
      <c r="AH522" s="59">
        <v>5.91</v>
      </c>
      <c r="AI522" s="59">
        <v>25.087</v>
      </c>
      <c r="AJ522" s="59">
        <v>26.349</v>
      </c>
      <c r="AK522" s="59">
        <v>9.2530000000000001</v>
      </c>
      <c r="AL522" s="59">
        <v>9.8339999999999996</v>
      </c>
      <c r="AM522" s="60">
        <v>19.282</v>
      </c>
    </row>
    <row r="523" spans="16:39" x14ac:dyDescent="0.25">
      <c r="P523" s="58">
        <v>0.52</v>
      </c>
      <c r="Q523" s="59">
        <v>5.3</v>
      </c>
      <c r="R523" s="59">
        <v>15.24</v>
      </c>
      <c r="S523" s="59">
        <v>1.48</v>
      </c>
      <c r="T523" s="59">
        <v>45.56</v>
      </c>
      <c r="U523" s="59">
        <v>1.68</v>
      </c>
      <c r="V523" s="59">
        <v>10.32</v>
      </c>
      <c r="W523" s="59">
        <v>12.98</v>
      </c>
      <c r="X523" s="59">
        <v>11.32</v>
      </c>
      <c r="Y523" s="59">
        <v>10.82</v>
      </c>
      <c r="Z523" s="59">
        <v>20.36</v>
      </c>
      <c r="AA523" s="59">
        <v>1.85</v>
      </c>
      <c r="AB523" s="59">
        <v>19.78</v>
      </c>
      <c r="AC523" s="59">
        <v>12.4</v>
      </c>
      <c r="AD523" s="59">
        <v>6.33</v>
      </c>
      <c r="AE523" s="59">
        <v>44.88</v>
      </c>
      <c r="AF523" s="59">
        <v>6.68</v>
      </c>
      <c r="AG523" s="59">
        <v>25.74</v>
      </c>
      <c r="AH523" s="59">
        <v>5.9</v>
      </c>
      <c r="AI523" s="59">
        <v>25.06</v>
      </c>
      <c r="AJ523" s="59">
        <v>26.32</v>
      </c>
      <c r="AK523" s="59">
        <v>9.24</v>
      </c>
      <c r="AL523" s="59">
        <v>9.82</v>
      </c>
      <c r="AM523" s="60">
        <v>19.260000000000002</v>
      </c>
    </row>
    <row r="524" spans="16:39" x14ac:dyDescent="0.25">
      <c r="P524" s="58">
        <v>0.52100000000000002</v>
      </c>
      <c r="Q524" s="59">
        <v>5.29</v>
      </c>
      <c r="R524" s="59">
        <v>15.222</v>
      </c>
      <c r="S524" s="59">
        <v>1.4790000000000001</v>
      </c>
      <c r="T524" s="59">
        <v>45.518000000000001</v>
      </c>
      <c r="U524" s="59">
        <v>1.679</v>
      </c>
      <c r="V524" s="59">
        <v>10.305999999999999</v>
      </c>
      <c r="W524" s="59">
        <v>12.964</v>
      </c>
      <c r="X524" s="59">
        <v>11.305999999999999</v>
      </c>
      <c r="Y524" s="59">
        <v>10.805999999999999</v>
      </c>
      <c r="Z524" s="59">
        <v>20.338000000000001</v>
      </c>
      <c r="AA524" s="59">
        <v>1.8474999999999999</v>
      </c>
      <c r="AB524" s="59">
        <v>19.759</v>
      </c>
      <c r="AC524" s="59">
        <v>12.385</v>
      </c>
      <c r="AD524" s="59">
        <v>6.3215000000000003</v>
      </c>
      <c r="AE524" s="59">
        <v>44.838999999999999</v>
      </c>
      <c r="AF524" s="59">
        <v>6.6715</v>
      </c>
      <c r="AG524" s="59">
        <v>25.712</v>
      </c>
      <c r="AH524" s="59">
        <v>5.89</v>
      </c>
      <c r="AI524" s="59">
        <v>25.033000000000001</v>
      </c>
      <c r="AJ524" s="59">
        <v>26.291</v>
      </c>
      <c r="AK524" s="59">
        <v>9.2270000000000003</v>
      </c>
      <c r="AL524" s="59">
        <v>9.8059999999999992</v>
      </c>
      <c r="AM524" s="60">
        <v>19.238</v>
      </c>
    </row>
    <row r="525" spans="16:39" x14ac:dyDescent="0.25">
      <c r="P525" s="58">
        <v>0.52200000000000002</v>
      </c>
      <c r="Q525" s="59">
        <v>5.28</v>
      </c>
      <c r="R525" s="59">
        <v>15.204000000000001</v>
      </c>
      <c r="S525" s="59">
        <v>1.478</v>
      </c>
      <c r="T525" s="59">
        <v>45.475999999999999</v>
      </c>
      <c r="U525" s="59">
        <v>1.6779999999999999</v>
      </c>
      <c r="V525" s="59">
        <v>10.292</v>
      </c>
      <c r="W525" s="59">
        <v>12.948</v>
      </c>
      <c r="X525" s="59">
        <v>11.292</v>
      </c>
      <c r="Y525" s="59">
        <v>10.792</v>
      </c>
      <c r="Z525" s="59">
        <v>20.315999999999999</v>
      </c>
      <c r="AA525" s="59">
        <v>1.845</v>
      </c>
      <c r="AB525" s="59">
        <v>19.738</v>
      </c>
      <c r="AC525" s="59">
        <v>12.37</v>
      </c>
      <c r="AD525" s="59">
        <v>6.3129999999999997</v>
      </c>
      <c r="AE525" s="59">
        <v>44.798000000000002</v>
      </c>
      <c r="AF525" s="59">
        <v>6.6630000000000003</v>
      </c>
      <c r="AG525" s="59">
        <v>25.684000000000001</v>
      </c>
      <c r="AH525" s="59">
        <v>5.88</v>
      </c>
      <c r="AI525" s="59">
        <v>25.006</v>
      </c>
      <c r="AJ525" s="59">
        <v>26.262</v>
      </c>
      <c r="AK525" s="59">
        <v>9.2140000000000004</v>
      </c>
      <c r="AL525" s="59">
        <v>9.7919999999999998</v>
      </c>
      <c r="AM525" s="60">
        <v>19.216000000000001</v>
      </c>
    </row>
    <row r="526" spans="16:39" x14ac:dyDescent="0.25">
      <c r="P526" s="58">
        <v>0.52300000000000002</v>
      </c>
      <c r="Q526" s="59">
        <v>5.27</v>
      </c>
      <c r="R526" s="59">
        <v>15.186</v>
      </c>
      <c r="S526" s="59">
        <v>1.4770000000000001</v>
      </c>
      <c r="T526" s="59">
        <v>45.433999999999997</v>
      </c>
      <c r="U526" s="59">
        <v>1.677</v>
      </c>
      <c r="V526" s="59">
        <v>10.278</v>
      </c>
      <c r="W526" s="59">
        <v>12.932</v>
      </c>
      <c r="X526" s="59">
        <v>11.278</v>
      </c>
      <c r="Y526" s="59">
        <v>10.778</v>
      </c>
      <c r="Z526" s="59">
        <v>20.294</v>
      </c>
      <c r="AA526" s="59">
        <v>1.8425</v>
      </c>
      <c r="AB526" s="59">
        <v>19.716999999999999</v>
      </c>
      <c r="AC526" s="59">
        <v>12.355</v>
      </c>
      <c r="AD526" s="59">
        <v>6.3045</v>
      </c>
      <c r="AE526" s="59">
        <v>44.756999999999998</v>
      </c>
      <c r="AF526" s="59">
        <v>6.6544999999999996</v>
      </c>
      <c r="AG526" s="59">
        <v>25.655999999999999</v>
      </c>
      <c r="AH526" s="59">
        <v>5.87</v>
      </c>
      <c r="AI526" s="59">
        <v>24.978999999999999</v>
      </c>
      <c r="AJ526" s="59">
        <v>26.233000000000001</v>
      </c>
      <c r="AK526" s="59">
        <v>9.2010000000000005</v>
      </c>
      <c r="AL526" s="59">
        <v>9.7780000000000005</v>
      </c>
      <c r="AM526" s="60">
        <v>19.193999999999999</v>
      </c>
    </row>
    <row r="527" spans="16:39" x14ac:dyDescent="0.25">
      <c r="P527" s="58">
        <v>0.52400000000000002</v>
      </c>
      <c r="Q527" s="59">
        <v>5.26</v>
      </c>
      <c r="R527" s="59">
        <v>15.167999999999999</v>
      </c>
      <c r="S527" s="59">
        <v>1.476</v>
      </c>
      <c r="T527" s="59">
        <v>45.392000000000003</v>
      </c>
      <c r="U527" s="59">
        <v>1.6759999999999999</v>
      </c>
      <c r="V527" s="59">
        <v>10.263999999999999</v>
      </c>
      <c r="W527" s="59">
        <v>12.916</v>
      </c>
      <c r="X527" s="59">
        <v>11.263999999999999</v>
      </c>
      <c r="Y527" s="59">
        <v>10.763999999999999</v>
      </c>
      <c r="Z527" s="59">
        <v>20.271999999999998</v>
      </c>
      <c r="AA527" s="59">
        <v>1.84</v>
      </c>
      <c r="AB527" s="59">
        <v>19.696000000000002</v>
      </c>
      <c r="AC527" s="59">
        <v>12.34</v>
      </c>
      <c r="AD527" s="59">
        <v>6.2960000000000003</v>
      </c>
      <c r="AE527" s="59">
        <v>44.716000000000001</v>
      </c>
      <c r="AF527" s="59">
        <v>6.6459999999999999</v>
      </c>
      <c r="AG527" s="59">
        <v>25.628</v>
      </c>
      <c r="AH527" s="59">
        <v>5.86</v>
      </c>
      <c r="AI527" s="59">
        <v>24.952000000000002</v>
      </c>
      <c r="AJ527" s="59">
        <v>26.204000000000001</v>
      </c>
      <c r="AK527" s="59">
        <v>9.1880000000000006</v>
      </c>
      <c r="AL527" s="59">
        <v>9.7639999999999993</v>
      </c>
      <c r="AM527" s="60">
        <v>19.172000000000001</v>
      </c>
    </row>
    <row r="528" spans="16:39" x14ac:dyDescent="0.25">
      <c r="P528" s="58">
        <v>0.52500000000000002</v>
      </c>
      <c r="Q528" s="59">
        <v>5.25</v>
      </c>
      <c r="R528" s="59">
        <v>15.15</v>
      </c>
      <c r="S528" s="59">
        <v>1.4750000000000001</v>
      </c>
      <c r="T528" s="59">
        <v>45.35</v>
      </c>
      <c r="U528" s="59">
        <v>1.675</v>
      </c>
      <c r="V528" s="59">
        <v>10.25</v>
      </c>
      <c r="W528" s="59">
        <v>12.9</v>
      </c>
      <c r="X528" s="59">
        <v>11.25</v>
      </c>
      <c r="Y528" s="59">
        <v>10.75</v>
      </c>
      <c r="Z528" s="59">
        <v>20.25</v>
      </c>
      <c r="AA528" s="59">
        <v>1.8374999999999999</v>
      </c>
      <c r="AB528" s="59">
        <v>19.675000000000001</v>
      </c>
      <c r="AC528" s="59">
        <v>12.324999999999999</v>
      </c>
      <c r="AD528" s="59">
        <v>6.2874999999999996</v>
      </c>
      <c r="AE528" s="59">
        <v>44.674999999999997</v>
      </c>
      <c r="AF528" s="59">
        <v>6.6375000000000002</v>
      </c>
      <c r="AG528" s="59">
        <v>25.6</v>
      </c>
      <c r="AH528" s="59">
        <v>5.85</v>
      </c>
      <c r="AI528" s="59">
        <v>24.925000000000001</v>
      </c>
      <c r="AJ528" s="59">
        <v>26.175000000000001</v>
      </c>
      <c r="AK528" s="59">
        <v>9.1750000000000007</v>
      </c>
      <c r="AL528" s="59">
        <v>9.75</v>
      </c>
      <c r="AM528" s="60">
        <v>19.149999999999999</v>
      </c>
    </row>
    <row r="529" spans="16:39" x14ac:dyDescent="0.25">
      <c r="P529" s="58">
        <v>0.52600000000000002</v>
      </c>
      <c r="Q529" s="59">
        <v>5.24</v>
      </c>
      <c r="R529" s="59">
        <v>15.132</v>
      </c>
      <c r="S529" s="59">
        <v>1.474</v>
      </c>
      <c r="T529" s="59">
        <v>45.308</v>
      </c>
      <c r="U529" s="59">
        <v>1.6739999999999999</v>
      </c>
      <c r="V529" s="59">
        <v>10.236000000000001</v>
      </c>
      <c r="W529" s="59">
        <v>12.884</v>
      </c>
      <c r="X529" s="59">
        <v>11.236000000000001</v>
      </c>
      <c r="Y529" s="59">
        <v>10.736000000000001</v>
      </c>
      <c r="Z529" s="59">
        <v>20.228000000000002</v>
      </c>
      <c r="AA529" s="59">
        <v>1.835</v>
      </c>
      <c r="AB529" s="59">
        <v>19.654</v>
      </c>
      <c r="AC529" s="59">
        <v>12.31</v>
      </c>
      <c r="AD529" s="59">
        <v>6.2789999999999999</v>
      </c>
      <c r="AE529" s="59">
        <v>44.634</v>
      </c>
      <c r="AF529" s="59">
        <v>6.6289999999999996</v>
      </c>
      <c r="AG529" s="59">
        <v>25.571999999999999</v>
      </c>
      <c r="AH529" s="59">
        <v>5.84</v>
      </c>
      <c r="AI529" s="59">
        <v>24.898</v>
      </c>
      <c r="AJ529" s="59">
        <v>26.146000000000001</v>
      </c>
      <c r="AK529" s="59">
        <v>9.1620000000000008</v>
      </c>
      <c r="AL529" s="59">
        <v>9.7360000000000007</v>
      </c>
      <c r="AM529" s="60">
        <v>19.128</v>
      </c>
    </row>
    <row r="530" spans="16:39" x14ac:dyDescent="0.25">
      <c r="P530" s="58">
        <v>0.52700000000000002</v>
      </c>
      <c r="Q530" s="59">
        <v>5.23</v>
      </c>
      <c r="R530" s="59">
        <v>15.114000000000001</v>
      </c>
      <c r="S530" s="59">
        <v>1.4730000000000001</v>
      </c>
      <c r="T530" s="59">
        <v>45.265999999999998</v>
      </c>
      <c r="U530" s="59">
        <v>1.673</v>
      </c>
      <c r="V530" s="59">
        <v>10.222</v>
      </c>
      <c r="W530" s="59">
        <v>12.868</v>
      </c>
      <c r="X530" s="59">
        <v>11.222</v>
      </c>
      <c r="Y530" s="59">
        <v>10.722</v>
      </c>
      <c r="Z530" s="59">
        <v>20.206</v>
      </c>
      <c r="AA530" s="59">
        <v>1.8325</v>
      </c>
      <c r="AB530" s="59">
        <v>19.632999999999999</v>
      </c>
      <c r="AC530" s="59">
        <v>12.295</v>
      </c>
      <c r="AD530" s="59">
        <v>6.2705000000000002</v>
      </c>
      <c r="AE530" s="59">
        <v>44.593000000000004</v>
      </c>
      <c r="AF530" s="59">
        <v>6.6204999999999998</v>
      </c>
      <c r="AG530" s="59">
        <v>25.544</v>
      </c>
      <c r="AH530" s="59">
        <v>5.83</v>
      </c>
      <c r="AI530" s="59">
        <v>24.870999999999999</v>
      </c>
      <c r="AJ530" s="59">
        <v>26.117000000000001</v>
      </c>
      <c r="AK530" s="59">
        <v>9.1489999999999991</v>
      </c>
      <c r="AL530" s="59">
        <v>9.7219999999999995</v>
      </c>
      <c r="AM530" s="60">
        <v>19.106000000000002</v>
      </c>
    </row>
    <row r="531" spans="16:39" x14ac:dyDescent="0.25">
      <c r="P531" s="58">
        <v>0.52800000000000002</v>
      </c>
      <c r="Q531" s="59">
        <v>5.22</v>
      </c>
      <c r="R531" s="59">
        <v>15.096</v>
      </c>
      <c r="S531" s="59">
        <v>1.472</v>
      </c>
      <c r="T531" s="59">
        <v>45.223999999999997</v>
      </c>
      <c r="U531" s="59">
        <v>1.6719999999999999</v>
      </c>
      <c r="V531" s="59">
        <v>10.208</v>
      </c>
      <c r="W531" s="59">
        <v>12.852</v>
      </c>
      <c r="X531" s="59">
        <v>11.208</v>
      </c>
      <c r="Y531" s="59">
        <v>10.708</v>
      </c>
      <c r="Z531" s="59">
        <v>20.184000000000001</v>
      </c>
      <c r="AA531" s="59">
        <v>1.83</v>
      </c>
      <c r="AB531" s="59">
        <v>19.611999999999998</v>
      </c>
      <c r="AC531" s="59">
        <v>12.28</v>
      </c>
      <c r="AD531" s="59">
        <v>6.2619999999999996</v>
      </c>
      <c r="AE531" s="59">
        <v>44.552</v>
      </c>
      <c r="AF531" s="59">
        <v>6.6120000000000001</v>
      </c>
      <c r="AG531" s="59">
        <v>25.515999999999998</v>
      </c>
      <c r="AH531" s="59">
        <v>5.82</v>
      </c>
      <c r="AI531" s="59">
        <v>24.844000000000001</v>
      </c>
      <c r="AJ531" s="59">
        <v>26.088000000000001</v>
      </c>
      <c r="AK531" s="59">
        <v>9.1359999999999992</v>
      </c>
      <c r="AL531" s="59">
        <v>9.7080000000000002</v>
      </c>
      <c r="AM531" s="60">
        <v>19.084</v>
      </c>
    </row>
    <row r="532" spans="16:39" x14ac:dyDescent="0.25">
      <c r="P532" s="58">
        <v>0.52900000000000003</v>
      </c>
      <c r="Q532" s="59">
        <v>5.21</v>
      </c>
      <c r="R532" s="59">
        <v>15.077999999999999</v>
      </c>
      <c r="S532" s="59">
        <v>1.4710000000000001</v>
      </c>
      <c r="T532" s="59">
        <v>45.182000000000002</v>
      </c>
      <c r="U532" s="59">
        <v>1.671</v>
      </c>
      <c r="V532" s="59">
        <v>10.194000000000001</v>
      </c>
      <c r="W532" s="59">
        <v>12.836</v>
      </c>
      <c r="X532" s="59">
        <v>11.194000000000001</v>
      </c>
      <c r="Y532" s="59">
        <v>10.694000000000001</v>
      </c>
      <c r="Z532" s="59">
        <v>20.161999999999999</v>
      </c>
      <c r="AA532" s="59">
        <v>1.8274999999999999</v>
      </c>
      <c r="AB532" s="59">
        <v>19.591000000000001</v>
      </c>
      <c r="AC532" s="59">
        <v>12.265000000000001</v>
      </c>
      <c r="AD532" s="59">
        <v>6.2534999999999998</v>
      </c>
      <c r="AE532" s="59">
        <v>44.511000000000003</v>
      </c>
      <c r="AF532" s="59">
        <v>6.6035000000000004</v>
      </c>
      <c r="AG532" s="59">
        <v>25.488</v>
      </c>
      <c r="AH532" s="59">
        <v>5.81</v>
      </c>
      <c r="AI532" s="59">
        <v>24.817</v>
      </c>
      <c r="AJ532" s="59">
        <v>26.059000000000001</v>
      </c>
      <c r="AK532" s="59">
        <v>9.1229999999999993</v>
      </c>
      <c r="AL532" s="59">
        <v>9.6940000000000008</v>
      </c>
      <c r="AM532" s="60">
        <v>19.062000000000001</v>
      </c>
    </row>
    <row r="533" spans="16:39" x14ac:dyDescent="0.25">
      <c r="P533" s="58">
        <v>0.53</v>
      </c>
      <c r="Q533" s="59">
        <v>5.2</v>
      </c>
      <c r="R533" s="59">
        <v>15.06</v>
      </c>
      <c r="S533" s="59">
        <v>1.47</v>
      </c>
      <c r="T533" s="59">
        <v>45.14</v>
      </c>
      <c r="U533" s="59">
        <v>1.67</v>
      </c>
      <c r="V533" s="59">
        <v>10.18</v>
      </c>
      <c r="W533" s="59">
        <v>12.82</v>
      </c>
      <c r="X533" s="59">
        <v>11.18</v>
      </c>
      <c r="Y533" s="59">
        <v>10.68</v>
      </c>
      <c r="Z533" s="59">
        <v>20.14</v>
      </c>
      <c r="AA533" s="59">
        <v>1.825</v>
      </c>
      <c r="AB533" s="59">
        <v>19.57</v>
      </c>
      <c r="AC533" s="59">
        <v>12.25</v>
      </c>
      <c r="AD533" s="59">
        <v>6.2450000000000001</v>
      </c>
      <c r="AE533" s="59">
        <v>44.47</v>
      </c>
      <c r="AF533" s="59">
        <v>6.5949999999999998</v>
      </c>
      <c r="AG533" s="59">
        <v>25.46</v>
      </c>
      <c r="AH533" s="59">
        <v>5.8</v>
      </c>
      <c r="AI533" s="59">
        <v>24.79</v>
      </c>
      <c r="AJ533" s="59">
        <v>26.03</v>
      </c>
      <c r="AK533" s="59">
        <v>9.11</v>
      </c>
      <c r="AL533" s="59">
        <v>9.68</v>
      </c>
      <c r="AM533" s="60">
        <v>19.04</v>
      </c>
    </row>
    <row r="534" spans="16:39" x14ac:dyDescent="0.25">
      <c r="P534" s="58">
        <v>0.53100000000000003</v>
      </c>
      <c r="Q534" s="59">
        <v>5.19</v>
      </c>
      <c r="R534" s="59">
        <v>15.042</v>
      </c>
      <c r="S534" s="59">
        <v>1.4690000000000001</v>
      </c>
      <c r="T534" s="59">
        <v>45.097999999999999</v>
      </c>
      <c r="U534" s="59">
        <v>1.669</v>
      </c>
      <c r="V534" s="59">
        <v>10.166</v>
      </c>
      <c r="W534" s="59">
        <v>12.804</v>
      </c>
      <c r="X534" s="59">
        <v>11.166</v>
      </c>
      <c r="Y534" s="59">
        <v>10.666</v>
      </c>
      <c r="Z534" s="59">
        <v>20.117999999999999</v>
      </c>
      <c r="AA534" s="59">
        <v>1.8225</v>
      </c>
      <c r="AB534" s="59">
        <v>19.548999999999999</v>
      </c>
      <c r="AC534" s="59">
        <v>12.234999999999999</v>
      </c>
      <c r="AD534" s="59">
        <v>6.2365000000000004</v>
      </c>
      <c r="AE534" s="59">
        <v>44.429000000000002</v>
      </c>
      <c r="AF534" s="59">
        <v>6.5865</v>
      </c>
      <c r="AG534" s="59">
        <v>25.431999999999999</v>
      </c>
      <c r="AH534" s="59">
        <v>5.79</v>
      </c>
      <c r="AI534" s="59">
        <v>24.763000000000002</v>
      </c>
      <c r="AJ534" s="59">
        <v>26.001000000000001</v>
      </c>
      <c r="AK534" s="59">
        <v>9.0969999999999995</v>
      </c>
      <c r="AL534" s="59">
        <v>9.6660000000000004</v>
      </c>
      <c r="AM534" s="60">
        <v>19.018000000000001</v>
      </c>
    </row>
    <row r="535" spans="16:39" x14ac:dyDescent="0.25">
      <c r="P535" s="58">
        <v>0.53200000000000003</v>
      </c>
      <c r="Q535" s="59">
        <v>5.18</v>
      </c>
      <c r="R535" s="59">
        <v>15.023999999999999</v>
      </c>
      <c r="S535" s="59">
        <v>1.468</v>
      </c>
      <c r="T535" s="59">
        <v>45.055999999999997</v>
      </c>
      <c r="U535" s="59">
        <v>1.6679999999999999</v>
      </c>
      <c r="V535" s="59">
        <v>10.151999999999999</v>
      </c>
      <c r="W535" s="59">
        <v>12.788</v>
      </c>
      <c r="X535" s="59">
        <v>11.151999999999999</v>
      </c>
      <c r="Y535" s="59">
        <v>10.651999999999999</v>
      </c>
      <c r="Z535" s="59">
        <v>20.096</v>
      </c>
      <c r="AA535" s="59">
        <v>1.82</v>
      </c>
      <c r="AB535" s="59">
        <v>19.527999999999999</v>
      </c>
      <c r="AC535" s="59">
        <v>12.22</v>
      </c>
      <c r="AD535" s="59">
        <v>6.2279999999999998</v>
      </c>
      <c r="AE535" s="59">
        <v>44.387999999999998</v>
      </c>
      <c r="AF535" s="59">
        <v>6.5780000000000003</v>
      </c>
      <c r="AG535" s="59">
        <v>25.404</v>
      </c>
      <c r="AH535" s="59">
        <v>5.78</v>
      </c>
      <c r="AI535" s="59">
        <v>24.736000000000001</v>
      </c>
      <c r="AJ535" s="59">
        <v>25.972000000000001</v>
      </c>
      <c r="AK535" s="59">
        <v>9.0839999999999996</v>
      </c>
      <c r="AL535" s="59">
        <v>9.6519999999999992</v>
      </c>
      <c r="AM535" s="60">
        <v>18.995999999999999</v>
      </c>
    </row>
    <row r="536" spans="16:39" x14ac:dyDescent="0.25">
      <c r="P536" s="58">
        <v>0.53300000000000003</v>
      </c>
      <c r="Q536" s="59">
        <v>5.17</v>
      </c>
      <c r="R536" s="59">
        <v>15.006</v>
      </c>
      <c r="S536" s="59">
        <v>1.4670000000000001</v>
      </c>
      <c r="T536" s="59">
        <v>45.014000000000003</v>
      </c>
      <c r="U536" s="59">
        <v>1.667</v>
      </c>
      <c r="V536" s="59">
        <v>10.138</v>
      </c>
      <c r="W536" s="59">
        <v>12.772</v>
      </c>
      <c r="X536" s="59">
        <v>11.138</v>
      </c>
      <c r="Y536" s="59">
        <v>10.638</v>
      </c>
      <c r="Z536" s="59">
        <v>20.074000000000002</v>
      </c>
      <c r="AA536" s="59">
        <v>1.8174999999999999</v>
      </c>
      <c r="AB536" s="59">
        <v>19.507000000000001</v>
      </c>
      <c r="AC536" s="59">
        <v>12.205</v>
      </c>
      <c r="AD536" s="59">
        <v>6.2195</v>
      </c>
      <c r="AE536" s="59">
        <v>44.347000000000001</v>
      </c>
      <c r="AF536" s="59">
        <v>6.5694999999999997</v>
      </c>
      <c r="AG536" s="59">
        <v>25.376000000000001</v>
      </c>
      <c r="AH536" s="59">
        <v>5.77</v>
      </c>
      <c r="AI536" s="59">
        <v>24.709</v>
      </c>
      <c r="AJ536" s="59">
        <v>25.943000000000001</v>
      </c>
      <c r="AK536" s="59">
        <v>9.0709999999999997</v>
      </c>
      <c r="AL536" s="59">
        <v>9.6379999999999999</v>
      </c>
      <c r="AM536" s="60">
        <v>18.974</v>
      </c>
    </row>
    <row r="537" spans="16:39" x14ac:dyDescent="0.25">
      <c r="P537" s="58">
        <v>0.53400000000000003</v>
      </c>
      <c r="Q537" s="59">
        <v>5.16</v>
      </c>
      <c r="R537" s="59">
        <v>14.988</v>
      </c>
      <c r="S537" s="59">
        <v>1.466</v>
      </c>
      <c r="T537" s="59">
        <v>44.972000000000001</v>
      </c>
      <c r="U537" s="59">
        <v>1.6659999999999999</v>
      </c>
      <c r="V537" s="59">
        <v>10.124000000000001</v>
      </c>
      <c r="W537" s="59">
        <v>12.756</v>
      </c>
      <c r="X537" s="59">
        <v>11.124000000000001</v>
      </c>
      <c r="Y537" s="59">
        <v>10.624000000000001</v>
      </c>
      <c r="Z537" s="59">
        <v>20.052</v>
      </c>
      <c r="AA537" s="59">
        <v>1.8149999999999999</v>
      </c>
      <c r="AB537" s="59">
        <v>19.486000000000001</v>
      </c>
      <c r="AC537" s="59">
        <v>12.19</v>
      </c>
      <c r="AD537" s="59">
        <v>6.2110000000000003</v>
      </c>
      <c r="AE537" s="59">
        <v>44.305999999999997</v>
      </c>
      <c r="AF537" s="59">
        <v>6.5609999999999999</v>
      </c>
      <c r="AG537" s="59">
        <v>25.347999999999999</v>
      </c>
      <c r="AH537" s="59">
        <v>5.76</v>
      </c>
      <c r="AI537" s="59">
        <v>24.681999999999999</v>
      </c>
      <c r="AJ537" s="59">
        <v>25.914000000000001</v>
      </c>
      <c r="AK537" s="59">
        <v>9.0579999999999998</v>
      </c>
      <c r="AL537" s="59">
        <v>9.6240000000000006</v>
      </c>
      <c r="AM537" s="60">
        <v>18.952000000000002</v>
      </c>
    </row>
    <row r="538" spans="16:39" x14ac:dyDescent="0.25">
      <c r="P538" s="58">
        <v>0.53500000000000003</v>
      </c>
      <c r="Q538" s="59">
        <v>5.15</v>
      </c>
      <c r="R538" s="59">
        <v>14.97</v>
      </c>
      <c r="S538" s="59">
        <v>1.4650000000000001</v>
      </c>
      <c r="T538" s="59">
        <v>44.93</v>
      </c>
      <c r="U538" s="59">
        <v>1.665</v>
      </c>
      <c r="V538" s="59">
        <v>10.11</v>
      </c>
      <c r="W538" s="59">
        <v>12.74</v>
      </c>
      <c r="X538" s="59">
        <v>11.11</v>
      </c>
      <c r="Y538" s="59">
        <v>10.61</v>
      </c>
      <c r="Z538" s="59">
        <v>20.03</v>
      </c>
      <c r="AA538" s="59">
        <v>1.8125</v>
      </c>
      <c r="AB538" s="59">
        <v>19.465</v>
      </c>
      <c r="AC538" s="59">
        <v>12.175000000000001</v>
      </c>
      <c r="AD538" s="59">
        <v>6.2024999999999997</v>
      </c>
      <c r="AE538" s="59">
        <v>44.265000000000001</v>
      </c>
      <c r="AF538" s="59">
        <v>6.5525000000000002</v>
      </c>
      <c r="AG538" s="59">
        <v>25.32</v>
      </c>
      <c r="AH538" s="59">
        <v>5.75</v>
      </c>
      <c r="AI538" s="59">
        <v>24.655000000000001</v>
      </c>
      <c r="AJ538" s="59">
        <v>25.885000000000002</v>
      </c>
      <c r="AK538" s="59">
        <v>9.0449999999999999</v>
      </c>
      <c r="AL538" s="59">
        <v>9.61</v>
      </c>
      <c r="AM538" s="60">
        <v>18.93</v>
      </c>
    </row>
    <row r="539" spans="16:39" x14ac:dyDescent="0.25">
      <c r="P539" s="58">
        <v>0.53600000000000003</v>
      </c>
      <c r="Q539" s="59">
        <v>5.14</v>
      </c>
      <c r="R539" s="59">
        <v>14.952</v>
      </c>
      <c r="S539" s="59">
        <v>1.464</v>
      </c>
      <c r="T539" s="59">
        <v>44.887999999999998</v>
      </c>
      <c r="U539" s="59">
        <v>1.6639999999999999</v>
      </c>
      <c r="V539" s="59">
        <v>10.096</v>
      </c>
      <c r="W539" s="59">
        <v>12.724</v>
      </c>
      <c r="X539" s="59">
        <v>11.096</v>
      </c>
      <c r="Y539" s="59">
        <v>10.596</v>
      </c>
      <c r="Z539" s="59">
        <v>20.007999999999999</v>
      </c>
      <c r="AA539" s="59">
        <v>1.81</v>
      </c>
      <c r="AB539" s="59">
        <v>19.443999999999999</v>
      </c>
      <c r="AC539" s="59">
        <v>12.16</v>
      </c>
      <c r="AD539" s="59">
        <v>6.194</v>
      </c>
      <c r="AE539" s="59">
        <v>44.223999999999997</v>
      </c>
      <c r="AF539" s="59">
        <v>6.5439999999999996</v>
      </c>
      <c r="AG539" s="59">
        <v>25.292000000000002</v>
      </c>
      <c r="AH539" s="59">
        <v>5.74</v>
      </c>
      <c r="AI539" s="59">
        <v>24.628</v>
      </c>
      <c r="AJ539" s="59">
        <v>25.856000000000002</v>
      </c>
      <c r="AK539" s="59">
        <v>9.032</v>
      </c>
      <c r="AL539" s="59">
        <v>9.5960000000000001</v>
      </c>
      <c r="AM539" s="60">
        <v>18.908000000000001</v>
      </c>
    </row>
    <row r="540" spans="16:39" x14ac:dyDescent="0.25">
      <c r="P540" s="58">
        <v>0.53700000000000003</v>
      </c>
      <c r="Q540" s="59">
        <v>5.13</v>
      </c>
      <c r="R540" s="59">
        <v>14.933999999999999</v>
      </c>
      <c r="S540" s="59">
        <v>1.4630000000000001</v>
      </c>
      <c r="T540" s="59">
        <v>44.845999999999997</v>
      </c>
      <c r="U540" s="59">
        <v>1.663</v>
      </c>
      <c r="V540" s="59">
        <v>10.082000000000001</v>
      </c>
      <c r="W540" s="59">
        <v>12.708</v>
      </c>
      <c r="X540" s="59">
        <v>11.082000000000001</v>
      </c>
      <c r="Y540" s="59">
        <v>10.582000000000001</v>
      </c>
      <c r="Z540" s="59">
        <v>19.986000000000001</v>
      </c>
      <c r="AA540" s="59">
        <v>1.8075000000000001</v>
      </c>
      <c r="AB540" s="59">
        <v>19.422999999999998</v>
      </c>
      <c r="AC540" s="59">
        <v>12.145</v>
      </c>
      <c r="AD540" s="59">
        <v>6.1855000000000002</v>
      </c>
      <c r="AE540" s="59">
        <v>44.183</v>
      </c>
      <c r="AF540" s="59">
        <v>6.5354999999999999</v>
      </c>
      <c r="AG540" s="59">
        <v>25.263999999999999</v>
      </c>
      <c r="AH540" s="59">
        <v>5.73</v>
      </c>
      <c r="AI540" s="59">
        <v>24.600999999999999</v>
      </c>
      <c r="AJ540" s="59">
        <v>25.827000000000002</v>
      </c>
      <c r="AK540" s="59">
        <v>9.0190000000000001</v>
      </c>
      <c r="AL540" s="59">
        <v>9.5820000000000007</v>
      </c>
      <c r="AM540" s="60">
        <v>18.885999999999999</v>
      </c>
    </row>
    <row r="541" spans="16:39" x14ac:dyDescent="0.25">
      <c r="P541" s="58">
        <v>0.53800000000000003</v>
      </c>
      <c r="Q541" s="59">
        <v>5.12</v>
      </c>
      <c r="R541" s="59">
        <v>14.916</v>
      </c>
      <c r="S541" s="59">
        <v>1.462</v>
      </c>
      <c r="T541" s="59">
        <v>44.804000000000002</v>
      </c>
      <c r="U541" s="59">
        <v>1.6619999999999999</v>
      </c>
      <c r="V541" s="59">
        <v>10.068</v>
      </c>
      <c r="W541" s="59">
        <v>12.692</v>
      </c>
      <c r="X541" s="59">
        <v>11.068</v>
      </c>
      <c r="Y541" s="59">
        <v>10.568</v>
      </c>
      <c r="Z541" s="59">
        <v>19.963999999999999</v>
      </c>
      <c r="AA541" s="59">
        <v>1.8049999999999999</v>
      </c>
      <c r="AB541" s="59">
        <v>19.402000000000001</v>
      </c>
      <c r="AC541" s="59">
        <v>12.13</v>
      </c>
      <c r="AD541" s="59">
        <v>6.1769999999999996</v>
      </c>
      <c r="AE541" s="59">
        <v>44.142000000000003</v>
      </c>
      <c r="AF541" s="59">
        <v>6.5270000000000001</v>
      </c>
      <c r="AG541" s="59">
        <v>25.236000000000001</v>
      </c>
      <c r="AH541" s="59">
        <v>5.72</v>
      </c>
      <c r="AI541" s="59">
        <v>24.574000000000002</v>
      </c>
      <c r="AJ541" s="59">
        <v>25.797999999999998</v>
      </c>
      <c r="AK541" s="59">
        <v>9.0060000000000002</v>
      </c>
      <c r="AL541" s="59">
        <v>9.5679999999999996</v>
      </c>
      <c r="AM541" s="60">
        <v>18.864000000000001</v>
      </c>
    </row>
    <row r="542" spans="16:39" x14ac:dyDescent="0.25">
      <c r="P542" s="58">
        <v>0.53900000000000003</v>
      </c>
      <c r="Q542" s="59">
        <v>5.1100000000000003</v>
      </c>
      <c r="R542" s="59">
        <v>14.898</v>
      </c>
      <c r="S542" s="59">
        <v>1.4610000000000001</v>
      </c>
      <c r="T542" s="59">
        <v>44.762</v>
      </c>
      <c r="U542" s="59">
        <v>1.661</v>
      </c>
      <c r="V542" s="59">
        <v>10.054</v>
      </c>
      <c r="W542" s="59">
        <v>12.676</v>
      </c>
      <c r="X542" s="59">
        <v>11.054</v>
      </c>
      <c r="Y542" s="59">
        <v>10.554</v>
      </c>
      <c r="Z542" s="59">
        <v>19.942</v>
      </c>
      <c r="AA542" s="59">
        <v>1.8025</v>
      </c>
      <c r="AB542" s="59">
        <v>19.381</v>
      </c>
      <c r="AC542" s="59">
        <v>12.115</v>
      </c>
      <c r="AD542" s="59">
        <v>6.1684999999999999</v>
      </c>
      <c r="AE542" s="59">
        <v>44.100999999999999</v>
      </c>
      <c r="AF542" s="59">
        <v>6.5185000000000004</v>
      </c>
      <c r="AG542" s="59">
        <v>25.207999999999998</v>
      </c>
      <c r="AH542" s="59">
        <v>5.71</v>
      </c>
      <c r="AI542" s="59">
        <v>24.547000000000001</v>
      </c>
      <c r="AJ542" s="59">
        <v>25.768999999999998</v>
      </c>
      <c r="AK542" s="59">
        <v>8.9930000000000003</v>
      </c>
      <c r="AL542" s="59">
        <v>9.5540000000000003</v>
      </c>
      <c r="AM542" s="60">
        <v>18.841999999999999</v>
      </c>
    </row>
    <row r="543" spans="16:39" x14ac:dyDescent="0.25">
      <c r="P543" s="58">
        <v>0.54</v>
      </c>
      <c r="Q543" s="59">
        <v>5.0999999999999996</v>
      </c>
      <c r="R543" s="59">
        <v>14.88</v>
      </c>
      <c r="S543" s="59">
        <v>1.46</v>
      </c>
      <c r="T543" s="59">
        <v>44.72</v>
      </c>
      <c r="U543" s="59">
        <v>1.66</v>
      </c>
      <c r="V543" s="59">
        <v>10.039999999999999</v>
      </c>
      <c r="W543" s="59">
        <v>12.66</v>
      </c>
      <c r="X543" s="59">
        <v>11.04</v>
      </c>
      <c r="Y543" s="59">
        <v>10.54</v>
      </c>
      <c r="Z543" s="59">
        <v>19.920000000000002</v>
      </c>
      <c r="AA543" s="59">
        <v>1.8</v>
      </c>
      <c r="AB543" s="59">
        <v>19.36</v>
      </c>
      <c r="AC543" s="59">
        <v>12.1</v>
      </c>
      <c r="AD543" s="59">
        <v>6.16</v>
      </c>
      <c r="AE543" s="59">
        <v>44.06</v>
      </c>
      <c r="AF543" s="59">
        <v>6.51</v>
      </c>
      <c r="AG543" s="59">
        <v>25.18</v>
      </c>
      <c r="AH543" s="59">
        <v>5.7</v>
      </c>
      <c r="AI543" s="59">
        <v>24.52</v>
      </c>
      <c r="AJ543" s="59">
        <v>25.74</v>
      </c>
      <c r="AK543" s="59">
        <v>8.98</v>
      </c>
      <c r="AL543" s="59">
        <v>9.5399999999999991</v>
      </c>
      <c r="AM543" s="60">
        <v>18.82</v>
      </c>
    </row>
    <row r="544" spans="16:39" x14ac:dyDescent="0.25">
      <c r="P544" s="58">
        <v>0.54100000000000004</v>
      </c>
      <c r="Q544" s="59">
        <v>5.09</v>
      </c>
      <c r="R544" s="59">
        <v>14.862</v>
      </c>
      <c r="S544" s="59">
        <v>1.4590000000000001</v>
      </c>
      <c r="T544" s="59">
        <v>44.677999999999997</v>
      </c>
      <c r="U544" s="59">
        <v>1.659</v>
      </c>
      <c r="V544" s="59">
        <v>10.026</v>
      </c>
      <c r="W544" s="59">
        <v>12.644</v>
      </c>
      <c r="X544" s="59">
        <v>11.026</v>
      </c>
      <c r="Y544" s="59">
        <v>10.526</v>
      </c>
      <c r="Z544" s="59">
        <v>19.898</v>
      </c>
      <c r="AA544" s="59">
        <v>1.7975000000000001</v>
      </c>
      <c r="AB544" s="59">
        <v>19.338999999999999</v>
      </c>
      <c r="AC544" s="59">
        <v>12.085000000000001</v>
      </c>
      <c r="AD544" s="59">
        <v>6.1515000000000004</v>
      </c>
      <c r="AE544" s="59">
        <v>44.018999999999998</v>
      </c>
      <c r="AF544" s="59">
        <v>6.5015000000000001</v>
      </c>
      <c r="AG544" s="59">
        <v>25.152000000000001</v>
      </c>
      <c r="AH544" s="59">
        <v>5.69</v>
      </c>
      <c r="AI544" s="59">
        <v>24.492999999999999</v>
      </c>
      <c r="AJ544" s="59">
        <v>25.710999999999999</v>
      </c>
      <c r="AK544" s="59">
        <v>8.9670000000000005</v>
      </c>
      <c r="AL544" s="59">
        <v>9.5259999999999998</v>
      </c>
      <c r="AM544" s="60">
        <v>18.797999999999998</v>
      </c>
    </row>
    <row r="545" spans="16:39" x14ac:dyDescent="0.25">
      <c r="P545" s="58">
        <v>0.54200000000000004</v>
      </c>
      <c r="Q545" s="59">
        <v>5.08</v>
      </c>
      <c r="R545" s="59">
        <v>14.843999999999999</v>
      </c>
      <c r="S545" s="59">
        <v>1.458</v>
      </c>
      <c r="T545" s="59">
        <v>44.636000000000003</v>
      </c>
      <c r="U545" s="59">
        <v>1.6579999999999999</v>
      </c>
      <c r="V545" s="59">
        <v>10.012</v>
      </c>
      <c r="W545" s="59">
        <v>12.628</v>
      </c>
      <c r="X545" s="59">
        <v>11.012</v>
      </c>
      <c r="Y545" s="59">
        <v>10.512</v>
      </c>
      <c r="Z545" s="59">
        <v>19.876000000000001</v>
      </c>
      <c r="AA545" s="59">
        <v>1.7949999999999999</v>
      </c>
      <c r="AB545" s="59">
        <v>19.318000000000001</v>
      </c>
      <c r="AC545" s="59">
        <v>12.07</v>
      </c>
      <c r="AD545" s="59">
        <v>6.1429999999999998</v>
      </c>
      <c r="AE545" s="59">
        <v>43.978000000000002</v>
      </c>
      <c r="AF545" s="59">
        <v>6.4930000000000003</v>
      </c>
      <c r="AG545" s="59">
        <v>25.123999999999999</v>
      </c>
      <c r="AH545" s="59">
        <v>5.68</v>
      </c>
      <c r="AI545" s="59">
        <v>24.466000000000001</v>
      </c>
      <c r="AJ545" s="59">
        <v>25.681999999999999</v>
      </c>
      <c r="AK545" s="59">
        <v>8.9540000000000006</v>
      </c>
      <c r="AL545" s="59">
        <v>9.5120000000000005</v>
      </c>
      <c r="AM545" s="60">
        <v>18.776</v>
      </c>
    </row>
    <row r="546" spans="16:39" x14ac:dyDescent="0.25">
      <c r="P546" s="58">
        <v>0.54300000000000004</v>
      </c>
      <c r="Q546" s="59">
        <v>5.07</v>
      </c>
      <c r="R546" s="59">
        <v>14.826000000000001</v>
      </c>
      <c r="S546" s="59">
        <v>1.4570000000000001</v>
      </c>
      <c r="T546" s="59">
        <v>44.594000000000001</v>
      </c>
      <c r="U546" s="59">
        <v>1.657</v>
      </c>
      <c r="V546" s="59">
        <v>9.9979999999999993</v>
      </c>
      <c r="W546" s="59">
        <v>12.612</v>
      </c>
      <c r="X546" s="59">
        <v>10.997999999999999</v>
      </c>
      <c r="Y546" s="59">
        <v>10.497999999999999</v>
      </c>
      <c r="Z546" s="59">
        <v>19.853999999999999</v>
      </c>
      <c r="AA546" s="59">
        <v>1.7925</v>
      </c>
      <c r="AB546" s="59">
        <v>19.297000000000001</v>
      </c>
      <c r="AC546" s="59">
        <v>12.055</v>
      </c>
      <c r="AD546" s="59">
        <v>6.1345000000000001</v>
      </c>
      <c r="AE546" s="59">
        <v>43.936999999999998</v>
      </c>
      <c r="AF546" s="59">
        <v>6.4844999999999997</v>
      </c>
      <c r="AG546" s="59">
        <v>25.096</v>
      </c>
      <c r="AH546" s="59">
        <v>5.67</v>
      </c>
      <c r="AI546" s="59">
        <v>24.439</v>
      </c>
      <c r="AJ546" s="59">
        <v>25.652999999999999</v>
      </c>
      <c r="AK546" s="59">
        <v>8.9410000000000007</v>
      </c>
      <c r="AL546" s="59">
        <v>9.4979999999999993</v>
      </c>
      <c r="AM546" s="60">
        <v>18.754000000000001</v>
      </c>
    </row>
    <row r="547" spans="16:39" x14ac:dyDescent="0.25">
      <c r="P547" s="58">
        <v>0.54400000000000004</v>
      </c>
      <c r="Q547" s="59">
        <v>5.0599999999999996</v>
      </c>
      <c r="R547" s="59">
        <v>14.808</v>
      </c>
      <c r="S547" s="59">
        <v>1.456</v>
      </c>
      <c r="T547" s="59">
        <v>44.552</v>
      </c>
      <c r="U547" s="59">
        <v>1.6559999999999999</v>
      </c>
      <c r="V547" s="59">
        <v>9.984</v>
      </c>
      <c r="W547" s="59">
        <v>12.596</v>
      </c>
      <c r="X547" s="59">
        <v>10.984</v>
      </c>
      <c r="Y547" s="59">
        <v>10.484</v>
      </c>
      <c r="Z547" s="59">
        <v>19.832000000000001</v>
      </c>
      <c r="AA547" s="59">
        <v>1.79</v>
      </c>
      <c r="AB547" s="59">
        <v>19.276</v>
      </c>
      <c r="AC547" s="59">
        <v>12.04</v>
      </c>
      <c r="AD547" s="59">
        <v>6.1260000000000003</v>
      </c>
      <c r="AE547" s="59">
        <v>43.896000000000001</v>
      </c>
      <c r="AF547" s="59">
        <v>6.476</v>
      </c>
      <c r="AG547" s="59">
        <v>25.068000000000001</v>
      </c>
      <c r="AH547" s="59">
        <v>5.66</v>
      </c>
      <c r="AI547" s="59">
        <v>24.411999999999999</v>
      </c>
      <c r="AJ547" s="59">
        <v>25.623999999999999</v>
      </c>
      <c r="AK547" s="59">
        <v>8.9280000000000008</v>
      </c>
      <c r="AL547" s="59">
        <v>9.484</v>
      </c>
      <c r="AM547" s="60">
        <v>18.731999999999999</v>
      </c>
    </row>
    <row r="548" spans="16:39" x14ac:dyDescent="0.25">
      <c r="P548" s="58">
        <v>0.54500000000000004</v>
      </c>
      <c r="Q548" s="59">
        <v>5.05</v>
      </c>
      <c r="R548" s="59">
        <v>14.79</v>
      </c>
      <c r="S548" s="59">
        <v>1.4550000000000001</v>
      </c>
      <c r="T548" s="59">
        <v>44.51</v>
      </c>
      <c r="U548" s="59">
        <v>1.655</v>
      </c>
      <c r="V548" s="59">
        <v>9.9700000000000006</v>
      </c>
      <c r="W548" s="59">
        <v>12.58</v>
      </c>
      <c r="X548" s="59">
        <v>10.97</v>
      </c>
      <c r="Y548" s="59">
        <v>10.47</v>
      </c>
      <c r="Z548" s="59">
        <v>19.809999999999999</v>
      </c>
      <c r="AA548" s="59">
        <v>1.7875000000000001</v>
      </c>
      <c r="AB548" s="59">
        <v>19.254999999999999</v>
      </c>
      <c r="AC548" s="59">
        <v>12.025</v>
      </c>
      <c r="AD548" s="59">
        <v>6.1174999999999997</v>
      </c>
      <c r="AE548" s="59">
        <v>43.854999999999997</v>
      </c>
      <c r="AF548" s="59">
        <v>6.4675000000000002</v>
      </c>
      <c r="AG548" s="59">
        <v>25.04</v>
      </c>
      <c r="AH548" s="59">
        <v>5.65</v>
      </c>
      <c r="AI548" s="59">
        <v>24.385000000000002</v>
      </c>
      <c r="AJ548" s="59">
        <v>25.594999999999999</v>
      </c>
      <c r="AK548" s="59">
        <v>8.9149999999999991</v>
      </c>
      <c r="AL548" s="59">
        <v>9.4700000000000006</v>
      </c>
      <c r="AM548" s="60">
        <v>18.71</v>
      </c>
    </row>
    <row r="549" spans="16:39" x14ac:dyDescent="0.25">
      <c r="P549" s="58">
        <v>0.54600000000000004</v>
      </c>
      <c r="Q549" s="59">
        <v>5.04</v>
      </c>
      <c r="R549" s="59">
        <v>14.772</v>
      </c>
      <c r="S549" s="59">
        <v>1.454</v>
      </c>
      <c r="T549" s="59">
        <v>44.468000000000004</v>
      </c>
      <c r="U549" s="59">
        <v>1.6539999999999999</v>
      </c>
      <c r="V549" s="59">
        <v>9.9559999999999995</v>
      </c>
      <c r="W549" s="59">
        <v>12.564</v>
      </c>
      <c r="X549" s="59">
        <v>10.956</v>
      </c>
      <c r="Y549" s="59">
        <v>10.456</v>
      </c>
      <c r="Z549" s="59">
        <v>19.788</v>
      </c>
      <c r="AA549" s="59">
        <v>1.7849999999999999</v>
      </c>
      <c r="AB549" s="59">
        <v>19.234000000000002</v>
      </c>
      <c r="AC549" s="59">
        <v>12.01</v>
      </c>
      <c r="AD549" s="59">
        <v>6.109</v>
      </c>
      <c r="AE549" s="59">
        <v>43.814</v>
      </c>
      <c r="AF549" s="59">
        <v>6.4589999999999996</v>
      </c>
      <c r="AG549" s="59">
        <v>25.012</v>
      </c>
      <c r="AH549" s="59">
        <v>5.64</v>
      </c>
      <c r="AI549" s="59">
        <v>24.358000000000001</v>
      </c>
      <c r="AJ549" s="59">
        <v>25.565999999999999</v>
      </c>
      <c r="AK549" s="59">
        <v>8.9019999999999992</v>
      </c>
      <c r="AL549" s="59">
        <v>9.4559999999999995</v>
      </c>
      <c r="AM549" s="60">
        <v>18.687999999999999</v>
      </c>
    </row>
    <row r="550" spans="16:39" x14ac:dyDescent="0.25">
      <c r="P550" s="58">
        <v>0.54700000000000004</v>
      </c>
      <c r="Q550" s="59">
        <v>5.03</v>
      </c>
      <c r="R550" s="59">
        <v>14.754</v>
      </c>
      <c r="S550" s="59">
        <v>1.4530000000000001</v>
      </c>
      <c r="T550" s="59">
        <v>44.426000000000002</v>
      </c>
      <c r="U550" s="59">
        <v>1.653</v>
      </c>
      <c r="V550" s="59">
        <v>9.9420000000000002</v>
      </c>
      <c r="W550" s="59">
        <v>12.548</v>
      </c>
      <c r="X550" s="59">
        <v>10.942</v>
      </c>
      <c r="Y550" s="59">
        <v>10.442</v>
      </c>
      <c r="Z550" s="59">
        <v>19.765999999999998</v>
      </c>
      <c r="AA550" s="59">
        <v>1.7825</v>
      </c>
      <c r="AB550" s="59">
        <v>19.213000000000001</v>
      </c>
      <c r="AC550" s="59">
        <v>11.994999999999999</v>
      </c>
      <c r="AD550" s="59">
        <v>6.1005000000000003</v>
      </c>
      <c r="AE550" s="59">
        <v>43.773000000000003</v>
      </c>
      <c r="AF550" s="59">
        <v>6.4504999999999999</v>
      </c>
      <c r="AG550" s="59">
        <v>24.984000000000002</v>
      </c>
      <c r="AH550" s="59">
        <v>5.63</v>
      </c>
      <c r="AI550" s="59">
        <v>24.331</v>
      </c>
      <c r="AJ550" s="59">
        <v>25.536999999999999</v>
      </c>
      <c r="AK550" s="59">
        <v>8.8889999999999993</v>
      </c>
      <c r="AL550" s="59">
        <v>9.4420000000000002</v>
      </c>
      <c r="AM550" s="60">
        <v>18.666</v>
      </c>
    </row>
    <row r="551" spans="16:39" x14ac:dyDescent="0.25">
      <c r="P551" s="58">
        <v>0.54800000000000004</v>
      </c>
      <c r="Q551" s="59">
        <v>5.0199999999999996</v>
      </c>
      <c r="R551" s="59">
        <v>14.736000000000001</v>
      </c>
      <c r="S551" s="59">
        <v>1.452</v>
      </c>
      <c r="T551" s="59">
        <v>44.384</v>
      </c>
      <c r="U551" s="59">
        <v>1.6519999999999999</v>
      </c>
      <c r="V551" s="59">
        <v>9.9280000000000008</v>
      </c>
      <c r="W551" s="59">
        <v>12.532</v>
      </c>
      <c r="X551" s="59">
        <v>10.928000000000001</v>
      </c>
      <c r="Y551" s="59">
        <v>10.428000000000001</v>
      </c>
      <c r="Z551" s="59">
        <v>19.744</v>
      </c>
      <c r="AA551" s="59">
        <v>1.78</v>
      </c>
      <c r="AB551" s="59">
        <v>19.192</v>
      </c>
      <c r="AC551" s="59">
        <v>11.98</v>
      </c>
      <c r="AD551" s="59">
        <v>6.0919999999999996</v>
      </c>
      <c r="AE551" s="59">
        <v>43.731999999999999</v>
      </c>
      <c r="AF551" s="59">
        <v>6.4420000000000002</v>
      </c>
      <c r="AG551" s="59">
        <v>24.956</v>
      </c>
      <c r="AH551" s="59">
        <v>5.62</v>
      </c>
      <c r="AI551" s="59">
        <v>24.303999999999998</v>
      </c>
      <c r="AJ551" s="59">
        <v>25.507999999999999</v>
      </c>
      <c r="AK551" s="59">
        <v>8.8759999999999994</v>
      </c>
      <c r="AL551" s="59">
        <v>9.4280000000000008</v>
      </c>
      <c r="AM551" s="60">
        <v>18.643999999999998</v>
      </c>
    </row>
    <row r="552" spans="16:39" x14ac:dyDescent="0.25">
      <c r="P552" s="58">
        <v>0.54900000000000004</v>
      </c>
      <c r="Q552" s="59">
        <v>5.01</v>
      </c>
      <c r="R552" s="59">
        <v>14.718</v>
      </c>
      <c r="S552" s="59">
        <v>1.4510000000000001</v>
      </c>
      <c r="T552" s="59">
        <v>44.341999999999999</v>
      </c>
      <c r="U552" s="59">
        <v>1.651</v>
      </c>
      <c r="V552" s="59">
        <v>9.9139999999999997</v>
      </c>
      <c r="W552" s="59">
        <v>12.516</v>
      </c>
      <c r="X552" s="59">
        <v>10.914</v>
      </c>
      <c r="Y552" s="59">
        <v>10.414</v>
      </c>
      <c r="Z552" s="59">
        <v>19.722000000000001</v>
      </c>
      <c r="AA552" s="59">
        <v>1.7775000000000001</v>
      </c>
      <c r="AB552" s="59">
        <v>19.170999999999999</v>
      </c>
      <c r="AC552" s="59">
        <v>11.965</v>
      </c>
      <c r="AD552" s="59">
        <v>6.0834999999999999</v>
      </c>
      <c r="AE552" s="59">
        <v>43.691000000000003</v>
      </c>
      <c r="AF552" s="59">
        <v>6.4335000000000004</v>
      </c>
      <c r="AG552" s="59">
        <v>24.928000000000001</v>
      </c>
      <c r="AH552" s="59">
        <v>5.61</v>
      </c>
      <c r="AI552" s="59">
        <v>24.277000000000001</v>
      </c>
      <c r="AJ552" s="59">
        <v>25.478999999999999</v>
      </c>
      <c r="AK552" s="59">
        <v>8.8629999999999995</v>
      </c>
      <c r="AL552" s="59">
        <v>9.4139999999999997</v>
      </c>
      <c r="AM552" s="60">
        <v>18.622</v>
      </c>
    </row>
    <row r="553" spans="16:39" x14ac:dyDescent="0.25">
      <c r="P553" s="58">
        <v>0.55000000000000004</v>
      </c>
      <c r="Q553" s="59">
        <v>5</v>
      </c>
      <c r="R553" s="59">
        <v>14.7</v>
      </c>
      <c r="S553" s="59">
        <v>1.45</v>
      </c>
      <c r="T553" s="59">
        <v>44.3</v>
      </c>
      <c r="U553" s="59">
        <v>1.65</v>
      </c>
      <c r="V553" s="59">
        <v>9.9</v>
      </c>
      <c r="W553" s="59">
        <v>12.5</v>
      </c>
      <c r="X553" s="59">
        <v>10.9</v>
      </c>
      <c r="Y553" s="59">
        <v>10.4</v>
      </c>
      <c r="Z553" s="59">
        <v>19.7</v>
      </c>
      <c r="AA553" s="59">
        <v>1.7749999999999999</v>
      </c>
      <c r="AB553" s="59">
        <v>19.149999999999999</v>
      </c>
      <c r="AC553" s="59">
        <v>11.95</v>
      </c>
      <c r="AD553" s="59">
        <v>6.0750000000000002</v>
      </c>
      <c r="AE553" s="59">
        <v>43.65</v>
      </c>
      <c r="AF553" s="59">
        <v>6.4249999999999998</v>
      </c>
      <c r="AG553" s="59">
        <v>24.9</v>
      </c>
      <c r="AH553" s="59">
        <v>5.6</v>
      </c>
      <c r="AI553" s="59">
        <v>24.25</v>
      </c>
      <c r="AJ553" s="59">
        <v>25.45</v>
      </c>
      <c r="AK553" s="59">
        <v>8.85</v>
      </c>
      <c r="AL553" s="59">
        <v>9.4</v>
      </c>
      <c r="AM553" s="60">
        <v>18.600000000000001</v>
      </c>
    </row>
    <row r="554" spans="16:39" x14ac:dyDescent="0.25">
      <c r="P554" s="58">
        <v>0.55100000000000005</v>
      </c>
      <c r="Q554" s="59">
        <v>4.99</v>
      </c>
      <c r="R554" s="59">
        <v>14.682</v>
      </c>
      <c r="S554" s="59">
        <v>1.4490000000000001</v>
      </c>
      <c r="T554" s="59">
        <v>44.258000000000003</v>
      </c>
      <c r="U554" s="59">
        <v>1.649</v>
      </c>
      <c r="V554" s="59">
        <v>9.8859999999999992</v>
      </c>
      <c r="W554" s="59">
        <v>12.484</v>
      </c>
      <c r="X554" s="59">
        <v>10.885999999999999</v>
      </c>
      <c r="Y554" s="59">
        <v>10.385999999999999</v>
      </c>
      <c r="Z554" s="59">
        <v>19.678000000000001</v>
      </c>
      <c r="AA554" s="59">
        <v>1.7725</v>
      </c>
      <c r="AB554" s="59">
        <v>19.129000000000001</v>
      </c>
      <c r="AC554" s="59">
        <v>11.935</v>
      </c>
      <c r="AD554" s="59">
        <v>6.0664999999999996</v>
      </c>
      <c r="AE554" s="59">
        <v>43.609000000000002</v>
      </c>
      <c r="AF554" s="59">
        <v>6.4165000000000001</v>
      </c>
      <c r="AG554" s="59">
        <v>24.872</v>
      </c>
      <c r="AH554" s="59">
        <v>5.59</v>
      </c>
      <c r="AI554" s="59">
        <v>24.222999999999999</v>
      </c>
      <c r="AJ554" s="59">
        <v>25.420999999999999</v>
      </c>
      <c r="AK554" s="59">
        <v>8.8369999999999997</v>
      </c>
      <c r="AL554" s="59">
        <v>9.3859999999999992</v>
      </c>
      <c r="AM554" s="60">
        <v>18.577999999999999</v>
      </c>
    </row>
    <row r="555" spans="16:39" x14ac:dyDescent="0.25">
      <c r="P555" s="58">
        <v>0.55200000000000005</v>
      </c>
      <c r="Q555" s="59">
        <v>4.9800000000000004</v>
      </c>
      <c r="R555" s="59">
        <v>14.664</v>
      </c>
      <c r="S555" s="59">
        <v>1.448</v>
      </c>
      <c r="T555" s="59">
        <v>44.216000000000001</v>
      </c>
      <c r="U555" s="59">
        <v>1.6479999999999999</v>
      </c>
      <c r="V555" s="59">
        <v>9.8719999999999999</v>
      </c>
      <c r="W555" s="59">
        <v>12.468</v>
      </c>
      <c r="X555" s="59">
        <v>10.872</v>
      </c>
      <c r="Y555" s="59">
        <v>10.372</v>
      </c>
      <c r="Z555" s="59">
        <v>19.655999999999999</v>
      </c>
      <c r="AA555" s="59">
        <v>1.77</v>
      </c>
      <c r="AB555" s="59">
        <v>19.108000000000001</v>
      </c>
      <c r="AC555" s="59">
        <v>11.92</v>
      </c>
      <c r="AD555" s="59">
        <v>6.0579999999999998</v>
      </c>
      <c r="AE555" s="59">
        <v>43.567999999999998</v>
      </c>
      <c r="AF555" s="59">
        <v>6.4080000000000004</v>
      </c>
      <c r="AG555" s="59">
        <v>24.844000000000001</v>
      </c>
      <c r="AH555" s="59">
        <v>5.58</v>
      </c>
      <c r="AI555" s="59">
        <v>24.196000000000002</v>
      </c>
      <c r="AJ555" s="59">
        <v>25.391999999999999</v>
      </c>
      <c r="AK555" s="59">
        <v>8.8239999999999998</v>
      </c>
      <c r="AL555" s="59">
        <v>9.3719999999999999</v>
      </c>
      <c r="AM555" s="60">
        <v>18.556000000000001</v>
      </c>
    </row>
    <row r="556" spans="16:39" x14ac:dyDescent="0.25">
      <c r="P556" s="58">
        <v>0.55300000000000005</v>
      </c>
      <c r="Q556" s="59">
        <v>4.97</v>
      </c>
      <c r="R556" s="59">
        <v>14.646000000000001</v>
      </c>
      <c r="S556" s="59">
        <v>1.4470000000000001</v>
      </c>
      <c r="T556" s="59">
        <v>44.173999999999999</v>
      </c>
      <c r="U556" s="59">
        <v>1.647</v>
      </c>
      <c r="V556" s="59">
        <v>9.8580000000000005</v>
      </c>
      <c r="W556" s="59">
        <v>12.452</v>
      </c>
      <c r="X556" s="59">
        <v>10.858000000000001</v>
      </c>
      <c r="Y556" s="59">
        <v>10.358000000000001</v>
      </c>
      <c r="Z556" s="59">
        <v>19.634</v>
      </c>
      <c r="AA556" s="59">
        <v>1.7675000000000001</v>
      </c>
      <c r="AB556" s="59">
        <v>19.087</v>
      </c>
      <c r="AC556" s="59">
        <v>11.904999999999999</v>
      </c>
      <c r="AD556" s="59">
        <v>6.0495000000000001</v>
      </c>
      <c r="AE556" s="59">
        <v>43.527000000000001</v>
      </c>
      <c r="AF556" s="59">
        <v>6.3994999999999997</v>
      </c>
      <c r="AG556" s="59">
        <v>24.815999999999999</v>
      </c>
      <c r="AH556" s="59">
        <v>5.57</v>
      </c>
      <c r="AI556" s="59">
        <v>24.169</v>
      </c>
      <c r="AJ556" s="59">
        <v>25.363</v>
      </c>
      <c r="AK556" s="59">
        <v>8.8109999999999999</v>
      </c>
      <c r="AL556" s="59">
        <v>9.3580000000000005</v>
      </c>
      <c r="AM556" s="60">
        <v>18.533999999999999</v>
      </c>
    </row>
    <row r="557" spans="16:39" x14ac:dyDescent="0.25">
      <c r="P557" s="58">
        <v>0.55400000000000005</v>
      </c>
      <c r="Q557" s="59">
        <v>4.96</v>
      </c>
      <c r="R557" s="59">
        <v>14.628</v>
      </c>
      <c r="S557" s="59">
        <v>1.446</v>
      </c>
      <c r="T557" s="59">
        <v>44.131999999999998</v>
      </c>
      <c r="U557" s="59">
        <v>1.6459999999999999</v>
      </c>
      <c r="V557" s="59">
        <v>9.8439999999999994</v>
      </c>
      <c r="W557" s="59">
        <v>12.436</v>
      </c>
      <c r="X557" s="59">
        <v>10.843999999999999</v>
      </c>
      <c r="Y557" s="59">
        <v>10.343999999999999</v>
      </c>
      <c r="Z557" s="59">
        <v>19.611999999999998</v>
      </c>
      <c r="AA557" s="59">
        <v>1.7649999999999999</v>
      </c>
      <c r="AB557" s="59">
        <v>19.065999999999999</v>
      </c>
      <c r="AC557" s="59">
        <v>11.89</v>
      </c>
      <c r="AD557" s="59">
        <v>6.0410000000000004</v>
      </c>
      <c r="AE557" s="59">
        <v>43.485999999999997</v>
      </c>
      <c r="AF557" s="59">
        <v>6.391</v>
      </c>
      <c r="AG557" s="59">
        <v>24.788</v>
      </c>
      <c r="AH557" s="59">
        <v>5.56</v>
      </c>
      <c r="AI557" s="59">
        <v>24.141999999999999</v>
      </c>
      <c r="AJ557" s="59">
        <v>25.334</v>
      </c>
      <c r="AK557" s="59">
        <v>8.798</v>
      </c>
      <c r="AL557" s="59">
        <v>9.3439999999999994</v>
      </c>
      <c r="AM557" s="60">
        <v>18.512</v>
      </c>
    </row>
    <row r="558" spans="16:39" x14ac:dyDescent="0.25">
      <c r="P558" s="58">
        <v>0.55500000000000005</v>
      </c>
      <c r="Q558" s="59">
        <v>4.95</v>
      </c>
      <c r="R558" s="59">
        <v>14.61</v>
      </c>
      <c r="S558" s="59">
        <v>1.4450000000000001</v>
      </c>
      <c r="T558" s="59">
        <v>44.09</v>
      </c>
      <c r="U558" s="59">
        <v>1.645</v>
      </c>
      <c r="V558" s="59">
        <v>9.83</v>
      </c>
      <c r="W558" s="59">
        <v>12.42</v>
      </c>
      <c r="X558" s="59">
        <v>10.83</v>
      </c>
      <c r="Y558" s="59">
        <v>10.33</v>
      </c>
      <c r="Z558" s="59">
        <v>19.59</v>
      </c>
      <c r="AA558" s="59">
        <v>1.7625</v>
      </c>
      <c r="AB558" s="59">
        <v>19.045000000000002</v>
      </c>
      <c r="AC558" s="59">
        <v>11.875</v>
      </c>
      <c r="AD558" s="59">
        <v>6.0324999999999998</v>
      </c>
      <c r="AE558" s="59">
        <v>43.445</v>
      </c>
      <c r="AF558" s="59">
        <v>6.3825000000000003</v>
      </c>
      <c r="AG558" s="59">
        <v>24.76</v>
      </c>
      <c r="AH558" s="59">
        <v>5.55</v>
      </c>
      <c r="AI558" s="59">
        <v>24.114999999999998</v>
      </c>
      <c r="AJ558" s="59">
        <v>25.305</v>
      </c>
      <c r="AK558" s="59">
        <v>8.7850000000000001</v>
      </c>
      <c r="AL558" s="59">
        <v>9.33</v>
      </c>
      <c r="AM558" s="60">
        <v>18.489999999999998</v>
      </c>
    </row>
    <row r="559" spans="16:39" x14ac:dyDescent="0.25">
      <c r="P559" s="58">
        <v>0.55600000000000005</v>
      </c>
      <c r="Q559" s="59">
        <v>4.9400000000000004</v>
      </c>
      <c r="R559" s="59">
        <v>14.592000000000001</v>
      </c>
      <c r="S559" s="59">
        <v>1.444</v>
      </c>
      <c r="T559" s="59">
        <v>44.048000000000002</v>
      </c>
      <c r="U559" s="59">
        <v>1.6439999999999999</v>
      </c>
      <c r="V559" s="59">
        <v>9.8160000000000007</v>
      </c>
      <c r="W559" s="59">
        <v>12.404</v>
      </c>
      <c r="X559" s="59">
        <v>10.816000000000001</v>
      </c>
      <c r="Y559" s="59">
        <v>10.316000000000001</v>
      </c>
      <c r="Z559" s="59">
        <v>19.568000000000001</v>
      </c>
      <c r="AA559" s="59">
        <v>1.76</v>
      </c>
      <c r="AB559" s="59">
        <v>19.024000000000001</v>
      </c>
      <c r="AC559" s="59">
        <v>11.86</v>
      </c>
      <c r="AD559" s="59">
        <v>6.024</v>
      </c>
      <c r="AE559" s="59">
        <v>43.404000000000003</v>
      </c>
      <c r="AF559" s="59">
        <v>6.3739999999999997</v>
      </c>
      <c r="AG559" s="59">
        <v>24.731999999999999</v>
      </c>
      <c r="AH559" s="59">
        <v>5.54</v>
      </c>
      <c r="AI559" s="59">
        <v>24.088000000000001</v>
      </c>
      <c r="AJ559" s="59">
        <v>25.276</v>
      </c>
      <c r="AK559" s="59">
        <v>8.7720000000000002</v>
      </c>
      <c r="AL559" s="59">
        <v>9.3160000000000007</v>
      </c>
      <c r="AM559" s="60">
        <v>18.468</v>
      </c>
    </row>
    <row r="560" spans="16:39" x14ac:dyDescent="0.25">
      <c r="P560" s="58">
        <v>0.55700000000000005</v>
      </c>
      <c r="Q560" s="59">
        <v>4.93</v>
      </c>
      <c r="R560" s="59">
        <v>14.574</v>
      </c>
      <c r="S560" s="59">
        <v>1.4430000000000001</v>
      </c>
      <c r="T560" s="59">
        <v>44.006</v>
      </c>
      <c r="U560" s="59">
        <v>1.643</v>
      </c>
      <c r="V560" s="59">
        <v>9.8019999999999996</v>
      </c>
      <c r="W560" s="59">
        <v>12.388</v>
      </c>
      <c r="X560" s="59">
        <v>10.802</v>
      </c>
      <c r="Y560" s="59">
        <v>10.302</v>
      </c>
      <c r="Z560" s="59">
        <v>19.545999999999999</v>
      </c>
      <c r="AA560" s="59">
        <v>1.7575000000000001</v>
      </c>
      <c r="AB560" s="59">
        <v>19.003</v>
      </c>
      <c r="AC560" s="59">
        <v>11.845000000000001</v>
      </c>
      <c r="AD560" s="59">
        <v>6.0155000000000003</v>
      </c>
      <c r="AE560" s="59">
        <v>43.363</v>
      </c>
      <c r="AF560" s="59">
        <v>6.3654999999999999</v>
      </c>
      <c r="AG560" s="59">
        <v>24.704000000000001</v>
      </c>
      <c r="AH560" s="59">
        <v>5.53</v>
      </c>
      <c r="AI560" s="59">
        <v>24.061</v>
      </c>
      <c r="AJ560" s="59">
        <v>25.247</v>
      </c>
      <c r="AK560" s="59">
        <v>8.7590000000000003</v>
      </c>
      <c r="AL560" s="59">
        <v>9.3019999999999996</v>
      </c>
      <c r="AM560" s="60">
        <v>18.446000000000002</v>
      </c>
    </row>
    <row r="561" spans="16:39" x14ac:dyDescent="0.25">
      <c r="P561" s="58">
        <v>0.55800000000000005</v>
      </c>
      <c r="Q561" s="59">
        <v>4.92</v>
      </c>
      <c r="R561" s="59">
        <v>14.555999999999999</v>
      </c>
      <c r="S561" s="59">
        <v>1.4419999999999999</v>
      </c>
      <c r="T561" s="59">
        <v>43.963999999999999</v>
      </c>
      <c r="U561" s="59">
        <v>1.6419999999999999</v>
      </c>
      <c r="V561" s="59">
        <v>9.7880000000000003</v>
      </c>
      <c r="W561" s="59">
        <v>12.372</v>
      </c>
      <c r="X561" s="59">
        <v>10.788</v>
      </c>
      <c r="Y561" s="59">
        <v>10.288</v>
      </c>
      <c r="Z561" s="59">
        <v>19.524000000000001</v>
      </c>
      <c r="AA561" s="59">
        <v>1.7549999999999999</v>
      </c>
      <c r="AB561" s="59">
        <v>18.981999999999999</v>
      </c>
      <c r="AC561" s="59">
        <v>11.83</v>
      </c>
      <c r="AD561" s="59">
        <v>6.0069999999999997</v>
      </c>
      <c r="AE561" s="59">
        <v>43.322000000000003</v>
      </c>
      <c r="AF561" s="59">
        <v>6.3570000000000002</v>
      </c>
      <c r="AG561" s="59">
        <v>24.675999999999998</v>
      </c>
      <c r="AH561" s="59">
        <v>5.52</v>
      </c>
      <c r="AI561" s="59">
        <v>24.033999999999999</v>
      </c>
      <c r="AJ561" s="59">
        <v>25.218</v>
      </c>
      <c r="AK561" s="59">
        <v>8.7460000000000004</v>
      </c>
      <c r="AL561" s="59">
        <v>9.2880000000000003</v>
      </c>
      <c r="AM561" s="60">
        <v>18.423999999999999</v>
      </c>
    </row>
    <row r="562" spans="16:39" x14ac:dyDescent="0.25">
      <c r="P562" s="58">
        <v>0.55900000000000005</v>
      </c>
      <c r="Q562" s="59">
        <v>4.91</v>
      </c>
      <c r="R562" s="59">
        <v>14.538</v>
      </c>
      <c r="S562" s="59">
        <v>1.4410000000000001</v>
      </c>
      <c r="T562" s="59">
        <v>43.921999999999997</v>
      </c>
      <c r="U562" s="59">
        <v>1.641</v>
      </c>
      <c r="V562" s="59">
        <v>9.7739999999999991</v>
      </c>
      <c r="W562" s="59">
        <v>12.356</v>
      </c>
      <c r="X562" s="59">
        <v>10.773999999999999</v>
      </c>
      <c r="Y562" s="59">
        <v>10.273999999999999</v>
      </c>
      <c r="Z562" s="59">
        <v>19.501999999999999</v>
      </c>
      <c r="AA562" s="59">
        <v>1.7524999999999999</v>
      </c>
      <c r="AB562" s="59">
        <v>18.960999999999999</v>
      </c>
      <c r="AC562" s="59">
        <v>11.815</v>
      </c>
      <c r="AD562" s="59">
        <v>5.9984999999999999</v>
      </c>
      <c r="AE562" s="59">
        <v>43.280999999999999</v>
      </c>
      <c r="AF562" s="59">
        <v>6.3484999999999996</v>
      </c>
      <c r="AG562" s="59">
        <v>24.648</v>
      </c>
      <c r="AH562" s="59">
        <v>5.51</v>
      </c>
      <c r="AI562" s="59">
        <v>24.007000000000001</v>
      </c>
      <c r="AJ562" s="59">
        <v>25.189</v>
      </c>
      <c r="AK562" s="59">
        <v>8.7330000000000005</v>
      </c>
      <c r="AL562" s="59">
        <v>9.2739999999999991</v>
      </c>
      <c r="AM562" s="60">
        <v>18.402000000000001</v>
      </c>
    </row>
    <row r="563" spans="16:39" x14ac:dyDescent="0.25">
      <c r="P563" s="58">
        <v>0.56000000000000005</v>
      </c>
      <c r="Q563" s="59">
        <v>4.9000000000000004</v>
      </c>
      <c r="R563" s="59">
        <v>14.52</v>
      </c>
      <c r="S563" s="59">
        <v>1.44</v>
      </c>
      <c r="T563" s="59">
        <v>43.88</v>
      </c>
      <c r="U563" s="59">
        <v>1.64</v>
      </c>
      <c r="V563" s="59">
        <v>9.76</v>
      </c>
      <c r="W563" s="59">
        <v>12.34</v>
      </c>
      <c r="X563" s="59">
        <v>10.76</v>
      </c>
      <c r="Y563" s="59">
        <v>10.26</v>
      </c>
      <c r="Z563" s="59">
        <v>19.48</v>
      </c>
      <c r="AA563" s="59">
        <v>1.75</v>
      </c>
      <c r="AB563" s="59">
        <v>18.940000000000001</v>
      </c>
      <c r="AC563" s="59">
        <v>11.8</v>
      </c>
      <c r="AD563" s="59">
        <v>5.99</v>
      </c>
      <c r="AE563" s="59">
        <v>43.24</v>
      </c>
      <c r="AF563" s="59">
        <v>6.34</v>
      </c>
      <c r="AG563" s="59">
        <v>24.62</v>
      </c>
      <c r="AH563" s="59">
        <v>5.5</v>
      </c>
      <c r="AI563" s="59">
        <v>23.98</v>
      </c>
      <c r="AJ563" s="59">
        <v>25.16</v>
      </c>
      <c r="AK563" s="59">
        <v>8.7200000000000006</v>
      </c>
      <c r="AL563" s="59">
        <v>9.26</v>
      </c>
      <c r="AM563" s="60">
        <v>18.38</v>
      </c>
    </row>
    <row r="564" spans="16:39" x14ac:dyDescent="0.25">
      <c r="P564" s="58">
        <v>0.56100000000000005</v>
      </c>
      <c r="Q564" s="59">
        <v>4.8899999999999997</v>
      </c>
      <c r="R564" s="59">
        <v>14.502000000000001</v>
      </c>
      <c r="S564" s="59">
        <v>1.4390000000000001</v>
      </c>
      <c r="T564" s="59">
        <v>43.838000000000001</v>
      </c>
      <c r="U564" s="59">
        <v>1.639</v>
      </c>
      <c r="V564" s="59">
        <v>9.7460000000000004</v>
      </c>
      <c r="W564" s="59">
        <v>12.324</v>
      </c>
      <c r="X564" s="59">
        <v>10.746</v>
      </c>
      <c r="Y564" s="59">
        <v>10.246</v>
      </c>
      <c r="Z564" s="59">
        <v>19.457999999999998</v>
      </c>
      <c r="AA564" s="59">
        <v>1.7475000000000001</v>
      </c>
      <c r="AB564" s="59">
        <v>18.919</v>
      </c>
      <c r="AC564" s="59">
        <v>11.785</v>
      </c>
      <c r="AD564" s="59">
        <v>5.9814999999999996</v>
      </c>
      <c r="AE564" s="59">
        <v>43.198999999999998</v>
      </c>
      <c r="AF564" s="59">
        <v>6.3315000000000001</v>
      </c>
      <c r="AG564" s="59">
        <v>24.591999999999999</v>
      </c>
      <c r="AH564" s="59">
        <v>5.49</v>
      </c>
      <c r="AI564" s="59">
        <v>23.952999999999999</v>
      </c>
      <c r="AJ564" s="59">
        <v>25.131</v>
      </c>
      <c r="AK564" s="59">
        <v>8.7070000000000007</v>
      </c>
      <c r="AL564" s="59">
        <v>9.2460000000000004</v>
      </c>
      <c r="AM564" s="60">
        <v>18.358000000000001</v>
      </c>
    </row>
    <row r="565" spans="16:39" x14ac:dyDescent="0.25">
      <c r="P565" s="58">
        <v>0.56200000000000006</v>
      </c>
      <c r="Q565" s="59">
        <v>4.88</v>
      </c>
      <c r="R565" s="59">
        <v>14.484</v>
      </c>
      <c r="S565" s="59">
        <v>1.4379999999999999</v>
      </c>
      <c r="T565" s="59">
        <v>43.795999999999999</v>
      </c>
      <c r="U565" s="59">
        <v>1.6379999999999999</v>
      </c>
      <c r="V565" s="59">
        <v>9.7319999999999993</v>
      </c>
      <c r="W565" s="59">
        <v>12.308</v>
      </c>
      <c r="X565" s="59">
        <v>10.731999999999999</v>
      </c>
      <c r="Y565" s="59">
        <v>10.231999999999999</v>
      </c>
      <c r="Z565" s="59">
        <v>19.436</v>
      </c>
      <c r="AA565" s="59">
        <v>1.7450000000000001</v>
      </c>
      <c r="AB565" s="59">
        <v>18.898</v>
      </c>
      <c r="AC565" s="59">
        <v>11.77</v>
      </c>
      <c r="AD565" s="59">
        <v>5.9729999999999999</v>
      </c>
      <c r="AE565" s="59">
        <v>43.158000000000001</v>
      </c>
      <c r="AF565" s="59">
        <v>6.3230000000000004</v>
      </c>
      <c r="AG565" s="59">
        <v>24.564</v>
      </c>
      <c r="AH565" s="59">
        <v>5.48</v>
      </c>
      <c r="AI565" s="59">
        <v>23.925999999999998</v>
      </c>
      <c r="AJ565" s="59">
        <v>25.102</v>
      </c>
      <c r="AK565" s="59">
        <v>8.6940000000000008</v>
      </c>
      <c r="AL565" s="59">
        <v>9.2319999999999993</v>
      </c>
      <c r="AM565" s="60">
        <v>18.335999999999999</v>
      </c>
    </row>
    <row r="566" spans="16:39" x14ac:dyDescent="0.25">
      <c r="P566" s="58">
        <v>0.56299999999999994</v>
      </c>
      <c r="Q566" s="59">
        <v>4.87</v>
      </c>
      <c r="R566" s="59">
        <v>14.465999999999999</v>
      </c>
      <c r="S566" s="59">
        <v>1.4370000000000001</v>
      </c>
      <c r="T566" s="59">
        <v>43.753999999999998</v>
      </c>
      <c r="U566" s="59">
        <v>1.637</v>
      </c>
      <c r="V566" s="59">
        <v>9.718</v>
      </c>
      <c r="W566" s="59">
        <v>12.292</v>
      </c>
      <c r="X566" s="59">
        <v>10.718</v>
      </c>
      <c r="Y566" s="59">
        <v>10.218</v>
      </c>
      <c r="Z566" s="59">
        <v>19.414000000000001</v>
      </c>
      <c r="AA566" s="59">
        <v>1.7424999999999999</v>
      </c>
      <c r="AB566" s="59">
        <v>18.876999999999999</v>
      </c>
      <c r="AC566" s="59">
        <v>11.755000000000001</v>
      </c>
      <c r="AD566" s="59">
        <v>5.9645000000000001</v>
      </c>
      <c r="AE566" s="59">
        <v>43.116999999999997</v>
      </c>
      <c r="AF566" s="59">
        <v>6.3144999999999998</v>
      </c>
      <c r="AG566" s="59">
        <v>24.536000000000001</v>
      </c>
      <c r="AH566" s="59">
        <v>5.47</v>
      </c>
      <c r="AI566" s="59">
        <v>23.899000000000001</v>
      </c>
      <c r="AJ566" s="59">
        <v>25.073</v>
      </c>
      <c r="AK566" s="59">
        <v>8.6809999999999992</v>
      </c>
      <c r="AL566" s="59">
        <v>9.218</v>
      </c>
      <c r="AM566" s="60">
        <v>18.314</v>
      </c>
    </row>
    <row r="567" spans="16:39" x14ac:dyDescent="0.25">
      <c r="P567" s="58">
        <v>0.56399999999999995</v>
      </c>
      <c r="Q567" s="59">
        <v>4.8600000000000003</v>
      </c>
      <c r="R567" s="59">
        <v>14.448</v>
      </c>
      <c r="S567" s="59">
        <v>1.4359999999999999</v>
      </c>
      <c r="T567" s="59">
        <v>43.712000000000003</v>
      </c>
      <c r="U567" s="59">
        <v>1.6359999999999999</v>
      </c>
      <c r="V567" s="59">
        <v>9.7040000000000006</v>
      </c>
      <c r="W567" s="59">
        <v>12.276</v>
      </c>
      <c r="X567" s="59">
        <v>10.704000000000001</v>
      </c>
      <c r="Y567" s="59">
        <v>10.204000000000001</v>
      </c>
      <c r="Z567" s="59">
        <v>19.391999999999999</v>
      </c>
      <c r="AA567" s="59">
        <v>1.74</v>
      </c>
      <c r="AB567" s="59">
        <v>18.856000000000002</v>
      </c>
      <c r="AC567" s="59">
        <v>11.74</v>
      </c>
      <c r="AD567" s="59">
        <v>5.9560000000000004</v>
      </c>
      <c r="AE567" s="59">
        <v>43.076000000000001</v>
      </c>
      <c r="AF567" s="59">
        <v>6.306</v>
      </c>
      <c r="AG567" s="59">
        <v>24.507999999999999</v>
      </c>
      <c r="AH567" s="59">
        <v>5.46</v>
      </c>
      <c r="AI567" s="59">
        <v>23.872</v>
      </c>
      <c r="AJ567" s="59">
        <v>25.044</v>
      </c>
      <c r="AK567" s="59">
        <v>8.6679999999999993</v>
      </c>
      <c r="AL567" s="59">
        <v>9.2040000000000006</v>
      </c>
      <c r="AM567" s="60">
        <v>18.292000000000002</v>
      </c>
    </row>
    <row r="568" spans="16:39" x14ac:dyDescent="0.25">
      <c r="P568" s="58">
        <v>0.56499999999999995</v>
      </c>
      <c r="Q568" s="59">
        <v>4.8499999999999996</v>
      </c>
      <c r="R568" s="59">
        <v>14.43</v>
      </c>
      <c r="S568" s="59">
        <v>1.4350000000000001</v>
      </c>
      <c r="T568" s="59">
        <v>43.67</v>
      </c>
      <c r="U568" s="59">
        <v>1.635</v>
      </c>
      <c r="V568" s="59">
        <v>9.69</v>
      </c>
      <c r="W568" s="59">
        <v>12.26</v>
      </c>
      <c r="X568" s="59">
        <v>10.69</v>
      </c>
      <c r="Y568" s="59">
        <v>10.19</v>
      </c>
      <c r="Z568" s="59">
        <v>19.37</v>
      </c>
      <c r="AA568" s="59">
        <v>1.7375</v>
      </c>
      <c r="AB568" s="59">
        <v>18.835000000000001</v>
      </c>
      <c r="AC568" s="59">
        <v>11.725</v>
      </c>
      <c r="AD568" s="59">
        <v>5.9474999999999998</v>
      </c>
      <c r="AE568" s="59">
        <v>43.034999999999997</v>
      </c>
      <c r="AF568" s="59">
        <v>6.2975000000000003</v>
      </c>
      <c r="AG568" s="59">
        <v>24.48</v>
      </c>
      <c r="AH568" s="59">
        <v>5.45</v>
      </c>
      <c r="AI568" s="59">
        <v>23.844999999999999</v>
      </c>
      <c r="AJ568" s="59">
        <v>25.015000000000001</v>
      </c>
      <c r="AK568" s="59">
        <v>8.6549999999999994</v>
      </c>
      <c r="AL568" s="59">
        <v>9.19</v>
      </c>
      <c r="AM568" s="60">
        <v>18.27</v>
      </c>
    </row>
    <row r="569" spans="16:39" x14ac:dyDescent="0.25">
      <c r="P569" s="58">
        <v>0.56599999999999995</v>
      </c>
      <c r="Q569" s="59">
        <v>4.84</v>
      </c>
      <c r="R569" s="59">
        <v>14.412000000000001</v>
      </c>
      <c r="S569" s="59">
        <v>1.4339999999999999</v>
      </c>
      <c r="T569" s="59">
        <v>43.628</v>
      </c>
      <c r="U569" s="59">
        <v>1.6339999999999999</v>
      </c>
      <c r="V569" s="59">
        <v>9.6760000000000002</v>
      </c>
      <c r="W569" s="59">
        <v>12.244</v>
      </c>
      <c r="X569" s="59">
        <v>10.676</v>
      </c>
      <c r="Y569" s="59">
        <v>10.176</v>
      </c>
      <c r="Z569" s="59">
        <v>19.347999999999999</v>
      </c>
      <c r="AA569" s="59">
        <v>1.7350000000000001</v>
      </c>
      <c r="AB569" s="59">
        <v>18.814</v>
      </c>
      <c r="AC569" s="59">
        <v>11.71</v>
      </c>
      <c r="AD569" s="59">
        <v>5.9390000000000001</v>
      </c>
      <c r="AE569" s="59">
        <v>42.994</v>
      </c>
      <c r="AF569" s="59">
        <v>6.2889999999999997</v>
      </c>
      <c r="AG569" s="59">
        <v>24.452000000000002</v>
      </c>
      <c r="AH569" s="59">
        <v>5.44</v>
      </c>
      <c r="AI569" s="59">
        <v>23.818000000000001</v>
      </c>
      <c r="AJ569" s="59">
        <v>24.986000000000001</v>
      </c>
      <c r="AK569" s="59">
        <v>8.6419999999999995</v>
      </c>
      <c r="AL569" s="59">
        <v>9.1760000000000002</v>
      </c>
      <c r="AM569" s="60">
        <v>18.248000000000001</v>
      </c>
    </row>
    <row r="570" spans="16:39" x14ac:dyDescent="0.25">
      <c r="P570" s="58">
        <v>0.56699999999999995</v>
      </c>
      <c r="Q570" s="59">
        <v>4.83</v>
      </c>
      <c r="R570" s="59">
        <v>14.394</v>
      </c>
      <c r="S570" s="59">
        <v>1.4330000000000001</v>
      </c>
      <c r="T570" s="59">
        <v>43.585999999999999</v>
      </c>
      <c r="U570" s="59">
        <v>1.633</v>
      </c>
      <c r="V570" s="59">
        <v>9.6620000000000008</v>
      </c>
      <c r="W570" s="59">
        <v>12.228</v>
      </c>
      <c r="X570" s="59">
        <v>10.662000000000001</v>
      </c>
      <c r="Y570" s="59">
        <v>10.162000000000001</v>
      </c>
      <c r="Z570" s="59">
        <v>19.326000000000001</v>
      </c>
      <c r="AA570" s="59">
        <v>1.7324999999999999</v>
      </c>
      <c r="AB570" s="59">
        <v>18.792999999999999</v>
      </c>
      <c r="AC570" s="59">
        <v>11.695</v>
      </c>
      <c r="AD570" s="59">
        <v>5.9305000000000003</v>
      </c>
      <c r="AE570" s="59">
        <v>42.953000000000003</v>
      </c>
      <c r="AF570" s="59">
        <v>6.2805</v>
      </c>
      <c r="AG570" s="59">
        <v>24.423999999999999</v>
      </c>
      <c r="AH570" s="59">
        <v>5.43</v>
      </c>
      <c r="AI570" s="59">
        <v>23.791</v>
      </c>
      <c r="AJ570" s="59">
        <v>24.957000000000001</v>
      </c>
      <c r="AK570" s="59">
        <v>8.6289999999999996</v>
      </c>
      <c r="AL570" s="59">
        <v>9.1620000000000008</v>
      </c>
      <c r="AM570" s="60">
        <v>18.225999999999999</v>
      </c>
    </row>
    <row r="571" spans="16:39" x14ac:dyDescent="0.25">
      <c r="P571" s="58">
        <v>0.56799999999999995</v>
      </c>
      <c r="Q571" s="59">
        <v>4.82</v>
      </c>
      <c r="R571" s="59">
        <v>14.375999999999999</v>
      </c>
      <c r="S571" s="59">
        <v>1.4319999999999999</v>
      </c>
      <c r="T571" s="59">
        <v>43.543999999999997</v>
      </c>
      <c r="U571" s="59">
        <v>1.6319999999999999</v>
      </c>
      <c r="V571" s="59">
        <v>9.6479999999999997</v>
      </c>
      <c r="W571" s="59">
        <v>12.212</v>
      </c>
      <c r="X571" s="59">
        <v>10.648</v>
      </c>
      <c r="Y571" s="59">
        <v>10.148</v>
      </c>
      <c r="Z571" s="59">
        <v>19.303999999999998</v>
      </c>
      <c r="AA571" s="59">
        <v>1.73</v>
      </c>
      <c r="AB571" s="59">
        <v>18.771999999999998</v>
      </c>
      <c r="AC571" s="59">
        <v>11.68</v>
      </c>
      <c r="AD571" s="59">
        <v>5.9219999999999997</v>
      </c>
      <c r="AE571" s="59">
        <v>42.911999999999999</v>
      </c>
      <c r="AF571" s="59">
        <v>6.2720000000000002</v>
      </c>
      <c r="AG571" s="59">
        <v>24.396000000000001</v>
      </c>
      <c r="AH571" s="59">
        <v>5.42</v>
      </c>
      <c r="AI571" s="59">
        <v>23.763999999999999</v>
      </c>
      <c r="AJ571" s="59">
        <v>24.928000000000001</v>
      </c>
      <c r="AK571" s="59">
        <v>8.6159999999999997</v>
      </c>
      <c r="AL571" s="59">
        <v>9.1479999999999997</v>
      </c>
      <c r="AM571" s="60">
        <v>18.204000000000001</v>
      </c>
    </row>
    <row r="572" spans="16:39" x14ac:dyDescent="0.25">
      <c r="P572" s="58">
        <v>0.56899999999999995</v>
      </c>
      <c r="Q572" s="59">
        <v>4.8099999999999996</v>
      </c>
      <c r="R572" s="59">
        <v>14.358000000000001</v>
      </c>
      <c r="S572" s="59">
        <v>1.431</v>
      </c>
      <c r="T572" s="59">
        <v>43.502000000000002</v>
      </c>
      <c r="U572" s="59">
        <v>1.631</v>
      </c>
      <c r="V572" s="59">
        <v>9.6340000000000003</v>
      </c>
      <c r="W572" s="59">
        <v>12.196</v>
      </c>
      <c r="X572" s="59">
        <v>10.634</v>
      </c>
      <c r="Y572" s="59">
        <v>10.134</v>
      </c>
      <c r="Z572" s="59">
        <v>19.282</v>
      </c>
      <c r="AA572" s="59">
        <v>1.7275</v>
      </c>
      <c r="AB572" s="59">
        <v>18.751000000000001</v>
      </c>
      <c r="AC572" s="59">
        <v>11.664999999999999</v>
      </c>
      <c r="AD572" s="59">
        <v>5.9135</v>
      </c>
      <c r="AE572" s="59">
        <v>42.871000000000002</v>
      </c>
      <c r="AF572" s="59">
        <v>6.2634999999999996</v>
      </c>
      <c r="AG572" s="59">
        <v>24.367999999999999</v>
      </c>
      <c r="AH572" s="59">
        <v>5.41</v>
      </c>
      <c r="AI572" s="59">
        <v>23.736999999999998</v>
      </c>
      <c r="AJ572" s="59">
        <v>24.899000000000001</v>
      </c>
      <c r="AK572" s="59">
        <v>8.6029999999999998</v>
      </c>
      <c r="AL572" s="59">
        <v>9.1340000000000003</v>
      </c>
      <c r="AM572" s="60">
        <v>18.181999999999999</v>
      </c>
    </row>
    <row r="573" spans="16:39" x14ac:dyDescent="0.25">
      <c r="P573" s="58">
        <v>0.56999999999999995</v>
      </c>
      <c r="Q573" s="59">
        <v>4.8</v>
      </c>
      <c r="R573" s="59">
        <v>14.34</v>
      </c>
      <c r="S573" s="59">
        <v>1.43</v>
      </c>
      <c r="T573" s="59">
        <v>43.46</v>
      </c>
      <c r="U573" s="59">
        <v>1.63</v>
      </c>
      <c r="V573" s="59">
        <v>9.6199999999999992</v>
      </c>
      <c r="W573" s="59">
        <v>12.18</v>
      </c>
      <c r="X573" s="59">
        <v>10.62</v>
      </c>
      <c r="Y573" s="59">
        <v>10.119999999999999</v>
      </c>
      <c r="Z573" s="59">
        <v>19.260000000000002</v>
      </c>
      <c r="AA573" s="59">
        <v>1.7250000000000001</v>
      </c>
      <c r="AB573" s="59">
        <v>18.73</v>
      </c>
      <c r="AC573" s="59">
        <v>11.65</v>
      </c>
      <c r="AD573" s="59">
        <v>5.9050000000000002</v>
      </c>
      <c r="AE573" s="59">
        <v>42.83</v>
      </c>
      <c r="AF573" s="59">
        <v>6.2549999999999999</v>
      </c>
      <c r="AG573" s="59">
        <v>24.34</v>
      </c>
      <c r="AH573" s="59">
        <v>5.4</v>
      </c>
      <c r="AI573" s="59">
        <v>23.71</v>
      </c>
      <c r="AJ573" s="59">
        <v>24.87</v>
      </c>
      <c r="AK573" s="59">
        <v>8.59</v>
      </c>
      <c r="AL573" s="59">
        <v>9.1199999999999992</v>
      </c>
      <c r="AM573" s="60">
        <v>18.16</v>
      </c>
    </row>
    <row r="574" spans="16:39" x14ac:dyDescent="0.25">
      <c r="P574" s="58">
        <v>0.57099999999999995</v>
      </c>
      <c r="Q574" s="59">
        <v>4.79</v>
      </c>
      <c r="R574" s="59">
        <v>14.321999999999999</v>
      </c>
      <c r="S574" s="59">
        <v>1.429</v>
      </c>
      <c r="T574" s="59">
        <v>43.417999999999999</v>
      </c>
      <c r="U574" s="59">
        <v>1.629</v>
      </c>
      <c r="V574" s="59">
        <v>9.6059999999999999</v>
      </c>
      <c r="W574" s="59">
        <v>12.164</v>
      </c>
      <c r="X574" s="59">
        <v>10.606</v>
      </c>
      <c r="Y574" s="59">
        <v>10.106</v>
      </c>
      <c r="Z574" s="59">
        <v>19.238</v>
      </c>
      <c r="AA574" s="59">
        <v>1.7224999999999999</v>
      </c>
      <c r="AB574" s="59">
        <v>18.709</v>
      </c>
      <c r="AC574" s="59">
        <v>11.635</v>
      </c>
      <c r="AD574" s="59">
        <v>5.8964999999999996</v>
      </c>
      <c r="AE574" s="59">
        <v>42.789000000000001</v>
      </c>
      <c r="AF574" s="59">
        <v>6.2465000000000002</v>
      </c>
      <c r="AG574" s="59">
        <v>24.312000000000001</v>
      </c>
      <c r="AH574" s="59">
        <v>5.39</v>
      </c>
      <c r="AI574" s="59">
        <v>23.683</v>
      </c>
      <c r="AJ574" s="59">
        <v>24.841000000000001</v>
      </c>
      <c r="AK574" s="59">
        <v>8.577</v>
      </c>
      <c r="AL574" s="59">
        <v>9.1059999999999999</v>
      </c>
      <c r="AM574" s="60">
        <v>18.138000000000002</v>
      </c>
    </row>
    <row r="575" spans="16:39" x14ac:dyDescent="0.25">
      <c r="P575" s="58">
        <v>0.57199999999999995</v>
      </c>
      <c r="Q575" s="59">
        <v>4.78</v>
      </c>
      <c r="R575" s="59">
        <v>14.304</v>
      </c>
      <c r="S575" s="59">
        <v>1.4279999999999999</v>
      </c>
      <c r="T575" s="59">
        <v>43.375999999999998</v>
      </c>
      <c r="U575" s="59">
        <v>1.6279999999999999</v>
      </c>
      <c r="V575" s="59">
        <v>9.5920000000000005</v>
      </c>
      <c r="W575" s="59">
        <v>12.148</v>
      </c>
      <c r="X575" s="59">
        <v>10.592000000000001</v>
      </c>
      <c r="Y575" s="59">
        <v>10.092000000000001</v>
      </c>
      <c r="Z575" s="59">
        <v>19.216000000000001</v>
      </c>
      <c r="AA575" s="59">
        <v>1.72</v>
      </c>
      <c r="AB575" s="59">
        <v>18.687999999999999</v>
      </c>
      <c r="AC575" s="59">
        <v>11.62</v>
      </c>
      <c r="AD575" s="59">
        <v>5.8879999999999999</v>
      </c>
      <c r="AE575" s="59">
        <v>42.747999999999998</v>
      </c>
      <c r="AF575" s="59">
        <v>6.2380000000000004</v>
      </c>
      <c r="AG575" s="59">
        <v>24.283999999999999</v>
      </c>
      <c r="AH575" s="59">
        <v>5.38</v>
      </c>
      <c r="AI575" s="59">
        <v>23.655999999999999</v>
      </c>
      <c r="AJ575" s="59">
        <v>24.812000000000001</v>
      </c>
      <c r="AK575" s="59">
        <v>8.5640000000000001</v>
      </c>
      <c r="AL575" s="59">
        <v>9.0920000000000005</v>
      </c>
      <c r="AM575" s="60">
        <v>18.116</v>
      </c>
    </row>
    <row r="576" spans="16:39" x14ac:dyDescent="0.25">
      <c r="P576" s="58">
        <v>0.57299999999999995</v>
      </c>
      <c r="Q576" s="59">
        <v>4.7699999999999996</v>
      </c>
      <c r="R576" s="59">
        <v>14.286</v>
      </c>
      <c r="S576" s="59">
        <v>1.427</v>
      </c>
      <c r="T576" s="59">
        <v>43.334000000000003</v>
      </c>
      <c r="U576" s="59">
        <v>1.627</v>
      </c>
      <c r="V576" s="59">
        <v>9.5779999999999994</v>
      </c>
      <c r="W576" s="59">
        <v>12.132</v>
      </c>
      <c r="X576" s="59">
        <v>10.577999999999999</v>
      </c>
      <c r="Y576" s="59">
        <v>10.077999999999999</v>
      </c>
      <c r="Z576" s="59">
        <v>19.193999999999999</v>
      </c>
      <c r="AA576" s="59">
        <v>1.7175</v>
      </c>
      <c r="AB576" s="59">
        <v>18.667000000000002</v>
      </c>
      <c r="AC576" s="59">
        <v>11.605</v>
      </c>
      <c r="AD576" s="59">
        <v>5.8795000000000002</v>
      </c>
      <c r="AE576" s="59">
        <v>42.707000000000001</v>
      </c>
      <c r="AF576" s="59">
        <v>6.2294999999999998</v>
      </c>
      <c r="AG576" s="59">
        <v>24.256</v>
      </c>
      <c r="AH576" s="59">
        <v>5.37</v>
      </c>
      <c r="AI576" s="59">
        <v>23.629000000000001</v>
      </c>
      <c r="AJ576" s="59">
        <v>24.783000000000001</v>
      </c>
      <c r="AK576" s="59">
        <v>8.5510000000000002</v>
      </c>
      <c r="AL576" s="59">
        <v>9.0779999999999994</v>
      </c>
      <c r="AM576" s="60">
        <v>18.094000000000001</v>
      </c>
    </row>
    <row r="577" spans="16:39" x14ac:dyDescent="0.25">
      <c r="P577" s="58">
        <v>0.57399999999999995</v>
      </c>
      <c r="Q577" s="59">
        <v>4.76</v>
      </c>
      <c r="R577" s="59">
        <v>14.268000000000001</v>
      </c>
      <c r="S577" s="59">
        <v>1.4259999999999999</v>
      </c>
      <c r="T577" s="59">
        <v>43.292000000000002</v>
      </c>
      <c r="U577" s="59">
        <v>1.6259999999999999</v>
      </c>
      <c r="V577" s="59">
        <v>9.5640000000000001</v>
      </c>
      <c r="W577" s="59">
        <v>12.116</v>
      </c>
      <c r="X577" s="59">
        <v>10.564</v>
      </c>
      <c r="Y577" s="59">
        <v>10.064</v>
      </c>
      <c r="Z577" s="59">
        <v>19.172000000000001</v>
      </c>
      <c r="AA577" s="59">
        <v>1.7150000000000001</v>
      </c>
      <c r="AB577" s="59">
        <v>18.646000000000001</v>
      </c>
      <c r="AC577" s="59">
        <v>11.59</v>
      </c>
      <c r="AD577" s="59">
        <v>5.8710000000000004</v>
      </c>
      <c r="AE577" s="59">
        <v>42.665999999999997</v>
      </c>
      <c r="AF577" s="59">
        <v>6.2210000000000001</v>
      </c>
      <c r="AG577" s="59">
        <v>24.228000000000002</v>
      </c>
      <c r="AH577" s="59">
        <v>5.36</v>
      </c>
      <c r="AI577" s="59">
        <v>23.602</v>
      </c>
      <c r="AJ577" s="59">
        <v>24.754000000000001</v>
      </c>
      <c r="AK577" s="59">
        <v>8.5380000000000003</v>
      </c>
      <c r="AL577" s="59">
        <v>9.0640000000000001</v>
      </c>
      <c r="AM577" s="60">
        <v>18.071999999999999</v>
      </c>
    </row>
    <row r="578" spans="16:39" x14ac:dyDescent="0.25">
      <c r="P578" s="58">
        <v>0.57499999999999996</v>
      </c>
      <c r="Q578" s="59">
        <v>4.75</v>
      </c>
      <c r="R578" s="59">
        <v>14.25</v>
      </c>
      <c r="S578" s="59">
        <v>1.425</v>
      </c>
      <c r="T578" s="59">
        <v>43.25</v>
      </c>
      <c r="U578" s="59">
        <v>1.625</v>
      </c>
      <c r="V578" s="59">
        <v>9.5500000000000007</v>
      </c>
      <c r="W578" s="59">
        <v>12.1</v>
      </c>
      <c r="X578" s="59">
        <v>10.55</v>
      </c>
      <c r="Y578" s="59">
        <v>10.050000000000001</v>
      </c>
      <c r="Z578" s="59">
        <v>19.149999999999999</v>
      </c>
      <c r="AA578" s="59">
        <v>1.7124999999999999</v>
      </c>
      <c r="AB578" s="59">
        <v>18.625</v>
      </c>
      <c r="AC578" s="59">
        <v>11.574999999999999</v>
      </c>
      <c r="AD578" s="59">
        <v>5.8624999999999998</v>
      </c>
      <c r="AE578" s="59">
        <v>42.625</v>
      </c>
      <c r="AF578" s="59">
        <v>6.2125000000000004</v>
      </c>
      <c r="AG578" s="59">
        <v>24.2</v>
      </c>
      <c r="AH578" s="59">
        <v>5.35</v>
      </c>
      <c r="AI578" s="59">
        <v>23.574999999999999</v>
      </c>
      <c r="AJ578" s="59">
        <v>24.725000000000001</v>
      </c>
      <c r="AK578" s="59">
        <v>8.5250000000000004</v>
      </c>
      <c r="AL578" s="59">
        <v>9.0500000000000007</v>
      </c>
      <c r="AM578" s="60">
        <v>18.05</v>
      </c>
    </row>
    <row r="579" spans="16:39" x14ac:dyDescent="0.25">
      <c r="P579" s="58">
        <v>0.57599999999999996</v>
      </c>
      <c r="Q579" s="59">
        <v>4.74</v>
      </c>
      <c r="R579" s="59">
        <v>14.231999999999999</v>
      </c>
      <c r="S579" s="59">
        <v>1.4239999999999999</v>
      </c>
      <c r="T579" s="59">
        <v>43.207999999999998</v>
      </c>
      <c r="U579" s="59">
        <v>1.6240000000000001</v>
      </c>
      <c r="V579" s="59">
        <v>9.5359999999999996</v>
      </c>
      <c r="W579" s="59">
        <v>12.084</v>
      </c>
      <c r="X579" s="59">
        <v>10.536</v>
      </c>
      <c r="Y579" s="59">
        <v>10.036</v>
      </c>
      <c r="Z579" s="59">
        <v>19.128</v>
      </c>
      <c r="AA579" s="59">
        <v>1.71</v>
      </c>
      <c r="AB579" s="59">
        <v>18.603999999999999</v>
      </c>
      <c r="AC579" s="59">
        <v>11.56</v>
      </c>
      <c r="AD579" s="59">
        <v>5.8540000000000001</v>
      </c>
      <c r="AE579" s="59">
        <v>42.584000000000003</v>
      </c>
      <c r="AF579" s="59">
        <v>6.2039999999999997</v>
      </c>
      <c r="AG579" s="59">
        <v>24.172000000000001</v>
      </c>
      <c r="AH579" s="59">
        <v>5.34</v>
      </c>
      <c r="AI579" s="59">
        <v>23.547999999999998</v>
      </c>
      <c r="AJ579" s="59">
        <v>24.696000000000002</v>
      </c>
      <c r="AK579" s="59">
        <v>8.5120000000000005</v>
      </c>
      <c r="AL579" s="59">
        <v>9.0359999999999996</v>
      </c>
      <c r="AM579" s="60">
        <v>18.027999999999999</v>
      </c>
    </row>
    <row r="580" spans="16:39" x14ac:dyDescent="0.25">
      <c r="P580" s="58">
        <v>0.57699999999999996</v>
      </c>
      <c r="Q580" s="59">
        <v>4.7300000000000004</v>
      </c>
      <c r="R580" s="59">
        <v>14.214</v>
      </c>
      <c r="S580" s="59">
        <v>1.423</v>
      </c>
      <c r="T580" s="59">
        <v>43.165999999999997</v>
      </c>
      <c r="U580" s="59">
        <v>1.623</v>
      </c>
      <c r="V580" s="59">
        <v>9.5220000000000002</v>
      </c>
      <c r="W580" s="59">
        <v>12.068</v>
      </c>
      <c r="X580" s="59">
        <v>10.522</v>
      </c>
      <c r="Y580" s="59">
        <v>10.022</v>
      </c>
      <c r="Z580" s="59">
        <v>19.106000000000002</v>
      </c>
      <c r="AA580" s="59">
        <v>1.7075</v>
      </c>
      <c r="AB580" s="59">
        <v>18.582999999999998</v>
      </c>
      <c r="AC580" s="59">
        <v>11.545</v>
      </c>
      <c r="AD580" s="59">
        <v>5.8455000000000004</v>
      </c>
      <c r="AE580" s="59">
        <v>42.542999999999999</v>
      </c>
      <c r="AF580" s="59">
        <v>6.1955</v>
      </c>
      <c r="AG580" s="59">
        <v>24.143999999999998</v>
      </c>
      <c r="AH580" s="59">
        <v>5.33</v>
      </c>
      <c r="AI580" s="59">
        <v>23.521000000000001</v>
      </c>
      <c r="AJ580" s="59">
        <v>24.667000000000002</v>
      </c>
      <c r="AK580" s="59">
        <v>8.4990000000000006</v>
      </c>
      <c r="AL580" s="59">
        <v>9.0220000000000002</v>
      </c>
      <c r="AM580" s="60">
        <v>18.006</v>
      </c>
    </row>
    <row r="581" spans="16:39" x14ac:dyDescent="0.25">
      <c r="P581" s="58">
        <v>0.57799999999999996</v>
      </c>
      <c r="Q581" s="59">
        <v>4.72</v>
      </c>
      <c r="R581" s="59">
        <v>14.196</v>
      </c>
      <c r="S581" s="59">
        <v>1.4219999999999999</v>
      </c>
      <c r="T581" s="59">
        <v>43.124000000000002</v>
      </c>
      <c r="U581" s="59">
        <v>1.6220000000000001</v>
      </c>
      <c r="V581" s="59">
        <v>9.5079999999999991</v>
      </c>
      <c r="W581" s="59">
        <v>12.052</v>
      </c>
      <c r="X581" s="59">
        <v>10.507999999999999</v>
      </c>
      <c r="Y581" s="59">
        <v>10.007999999999999</v>
      </c>
      <c r="Z581" s="59">
        <v>19.084</v>
      </c>
      <c r="AA581" s="59">
        <v>1.7050000000000001</v>
      </c>
      <c r="AB581" s="59">
        <v>18.562000000000001</v>
      </c>
      <c r="AC581" s="59">
        <v>11.53</v>
      </c>
      <c r="AD581" s="59">
        <v>5.8369999999999997</v>
      </c>
      <c r="AE581" s="59">
        <v>42.502000000000002</v>
      </c>
      <c r="AF581" s="59">
        <v>6.1870000000000003</v>
      </c>
      <c r="AG581" s="59">
        <v>24.116</v>
      </c>
      <c r="AH581" s="59">
        <v>5.32</v>
      </c>
      <c r="AI581" s="59">
        <v>23.494</v>
      </c>
      <c r="AJ581" s="59">
        <v>24.638000000000002</v>
      </c>
      <c r="AK581" s="59">
        <v>8.4860000000000007</v>
      </c>
      <c r="AL581" s="59">
        <v>9.0079999999999991</v>
      </c>
      <c r="AM581" s="60">
        <v>17.984000000000002</v>
      </c>
    </row>
    <row r="582" spans="16:39" x14ac:dyDescent="0.25">
      <c r="P582" s="58">
        <v>0.57899999999999996</v>
      </c>
      <c r="Q582" s="59">
        <v>4.71</v>
      </c>
      <c r="R582" s="59">
        <v>14.178000000000001</v>
      </c>
      <c r="S582" s="59">
        <v>1.421</v>
      </c>
      <c r="T582" s="59">
        <v>43.082000000000001</v>
      </c>
      <c r="U582" s="59">
        <v>1.621</v>
      </c>
      <c r="V582" s="59">
        <v>9.4939999999999998</v>
      </c>
      <c r="W582" s="59">
        <v>12.036</v>
      </c>
      <c r="X582" s="59">
        <v>10.494</v>
      </c>
      <c r="Y582" s="59">
        <v>9.9939999999999998</v>
      </c>
      <c r="Z582" s="59">
        <v>19.062000000000001</v>
      </c>
      <c r="AA582" s="59">
        <v>1.7024999999999999</v>
      </c>
      <c r="AB582" s="59">
        <v>18.541</v>
      </c>
      <c r="AC582" s="59">
        <v>11.515000000000001</v>
      </c>
      <c r="AD582" s="59">
        <v>5.8285</v>
      </c>
      <c r="AE582" s="59">
        <v>42.460999999999999</v>
      </c>
      <c r="AF582" s="59">
        <v>6.1784999999999997</v>
      </c>
      <c r="AG582" s="59">
        <v>24.088000000000001</v>
      </c>
      <c r="AH582" s="59">
        <v>5.31</v>
      </c>
      <c r="AI582" s="59">
        <v>23.466999999999999</v>
      </c>
      <c r="AJ582" s="59">
        <v>24.609000000000002</v>
      </c>
      <c r="AK582" s="59">
        <v>8.4730000000000008</v>
      </c>
      <c r="AL582" s="59">
        <v>8.9939999999999998</v>
      </c>
      <c r="AM582" s="60">
        <v>17.962</v>
      </c>
    </row>
    <row r="583" spans="16:39" x14ac:dyDescent="0.25">
      <c r="P583" s="58">
        <v>0.57999999999999996</v>
      </c>
      <c r="Q583" s="59">
        <v>4.7</v>
      </c>
      <c r="R583" s="59">
        <v>14.16</v>
      </c>
      <c r="S583" s="59">
        <v>1.42</v>
      </c>
      <c r="T583" s="59">
        <v>43.04</v>
      </c>
      <c r="U583" s="59">
        <v>1.62</v>
      </c>
      <c r="V583" s="59">
        <v>9.48</v>
      </c>
      <c r="W583" s="59">
        <v>12.02</v>
      </c>
      <c r="X583" s="59">
        <v>10.48</v>
      </c>
      <c r="Y583" s="59">
        <v>9.98</v>
      </c>
      <c r="Z583" s="59">
        <v>19.04</v>
      </c>
      <c r="AA583" s="59">
        <v>1.7</v>
      </c>
      <c r="AB583" s="59">
        <v>18.52</v>
      </c>
      <c r="AC583" s="59">
        <v>11.5</v>
      </c>
      <c r="AD583" s="59">
        <v>5.82</v>
      </c>
      <c r="AE583" s="59">
        <v>42.42</v>
      </c>
      <c r="AF583" s="59">
        <v>6.17</v>
      </c>
      <c r="AG583" s="59">
        <v>24.06</v>
      </c>
      <c r="AH583" s="59">
        <v>5.3</v>
      </c>
      <c r="AI583" s="59">
        <v>23.44</v>
      </c>
      <c r="AJ583" s="59">
        <v>24.58</v>
      </c>
      <c r="AK583" s="59">
        <v>8.4600000000000009</v>
      </c>
      <c r="AL583" s="59">
        <v>8.98</v>
      </c>
      <c r="AM583" s="60">
        <v>17.940000000000001</v>
      </c>
    </row>
    <row r="584" spans="16:39" x14ac:dyDescent="0.25">
      <c r="P584" s="58">
        <v>0.58099999999999996</v>
      </c>
      <c r="Q584" s="59">
        <v>4.6900000000000004</v>
      </c>
      <c r="R584" s="59">
        <v>14.141999999999999</v>
      </c>
      <c r="S584" s="59">
        <v>1.419</v>
      </c>
      <c r="T584" s="59">
        <v>42.997999999999998</v>
      </c>
      <c r="U584" s="59">
        <v>1.619</v>
      </c>
      <c r="V584" s="59">
        <v>9.4659999999999993</v>
      </c>
      <c r="W584" s="59">
        <v>12.004</v>
      </c>
      <c r="X584" s="59">
        <v>10.465999999999999</v>
      </c>
      <c r="Y584" s="59">
        <v>9.9659999999999993</v>
      </c>
      <c r="Z584" s="59">
        <v>19.018000000000001</v>
      </c>
      <c r="AA584" s="59">
        <v>1.6975</v>
      </c>
      <c r="AB584" s="59">
        <v>18.498999999999999</v>
      </c>
      <c r="AC584" s="59">
        <v>11.484999999999999</v>
      </c>
      <c r="AD584" s="59">
        <v>5.8114999999999997</v>
      </c>
      <c r="AE584" s="59">
        <v>42.378999999999998</v>
      </c>
      <c r="AF584" s="59">
        <v>6.1615000000000002</v>
      </c>
      <c r="AG584" s="59">
        <v>24.032</v>
      </c>
      <c r="AH584" s="59">
        <v>5.29</v>
      </c>
      <c r="AI584" s="59">
        <v>23.413</v>
      </c>
      <c r="AJ584" s="59">
        <v>24.550999999999998</v>
      </c>
      <c r="AK584" s="59">
        <v>8.4469999999999992</v>
      </c>
      <c r="AL584" s="59">
        <v>8.9659999999999993</v>
      </c>
      <c r="AM584" s="60">
        <v>17.917999999999999</v>
      </c>
    </row>
    <row r="585" spans="16:39" x14ac:dyDescent="0.25">
      <c r="P585" s="58">
        <v>0.58199999999999996</v>
      </c>
      <c r="Q585" s="59">
        <v>4.68</v>
      </c>
      <c r="R585" s="59">
        <v>14.124000000000001</v>
      </c>
      <c r="S585" s="59">
        <v>1.4179999999999999</v>
      </c>
      <c r="T585" s="59">
        <v>42.956000000000003</v>
      </c>
      <c r="U585" s="59">
        <v>1.6180000000000001</v>
      </c>
      <c r="V585" s="59">
        <v>9.452</v>
      </c>
      <c r="W585" s="59">
        <v>11.988</v>
      </c>
      <c r="X585" s="59">
        <v>10.452</v>
      </c>
      <c r="Y585" s="59">
        <v>9.952</v>
      </c>
      <c r="Z585" s="59">
        <v>18.995999999999999</v>
      </c>
      <c r="AA585" s="59">
        <v>1.6950000000000001</v>
      </c>
      <c r="AB585" s="59">
        <v>18.478000000000002</v>
      </c>
      <c r="AC585" s="59">
        <v>11.47</v>
      </c>
      <c r="AD585" s="59">
        <v>5.8029999999999999</v>
      </c>
      <c r="AE585" s="59">
        <v>42.338000000000001</v>
      </c>
      <c r="AF585" s="59">
        <v>6.1529999999999996</v>
      </c>
      <c r="AG585" s="59">
        <v>24.004000000000001</v>
      </c>
      <c r="AH585" s="59">
        <v>5.28</v>
      </c>
      <c r="AI585" s="59">
        <v>23.385999999999999</v>
      </c>
      <c r="AJ585" s="59">
        <v>24.521999999999998</v>
      </c>
      <c r="AK585" s="59">
        <v>8.4339999999999993</v>
      </c>
      <c r="AL585" s="59">
        <v>8.952</v>
      </c>
      <c r="AM585" s="60">
        <v>17.896000000000001</v>
      </c>
    </row>
    <row r="586" spans="16:39" x14ac:dyDescent="0.25">
      <c r="P586" s="58">
        <v>0.58299999999999996</v>
      </c>
      <c r="Q586" s="59">
        <v>4.67</v>
      </c>
      <c r="R586" s="59">
        <v>14.106</v>
      </c>
      <c r="S586" s="59">
        <v>1.417</v>
      </c>
      <c r="T586" s="59">
        <v>42.914000000000001</v>
      </c>
      <c r="U586" s="59">
        <v>1.617</v>
      </c>
      <c r="V586" s="59">
        <v>9.4380000000000006</v>
      </c>
      <c r="W586" s="59">
        <v>11.972</v>
      </c>
      <c r="X586" s="59">
        <v>10.438000000000001</v>
      </c>
      <c r="Y586" s="59">
        <v>9.9380000000000006</v>
      </c>
      <c r="Z586" s="59">
        <v>18.974</v>
      </c>
      <c r="AA586" s="59">
        <v>1.6924999999999999</v>
      </c>
      <c r="AB586" s="59">
        <v>18.457000000000001</v>
      </c>
      <c r="AC586" s="59">
        <v>11.455</v>
      </c>
      <c r="AD586" s="59">
        <v>5.7945000000000002</v>
      </c>
      <c r="AE586" s="59">
        <v>42.296999999999997</v>
      </c>
      <c r="AF586" s="59">
        <v>6.1444999999999999</v>
      </c>
      <c r="AG586" s="59">
        <v>23.975999999999999</v>
      </c>
      <c r="AH586" s="59">
        <v>5.27</v>
      </c>
      <c r="AI586" s="59">
        <v>23.359000000000002</v>
      </c>
      <c r="AJ586" s="59">
        <v>24.492999999999999</v>
      </c>
      <c r="AK586" s="59">
        <v>8.4209999999999994</v>
      </c>
      <c r="AL586" s="59">
        <v>8.9380000000000006</v>
      </c>
      <c r="AM586" s="60">
        <v>17.873999999999999</v>
      </c>
    </row>
    <row r="587" spans="16:39" x14ac:dyDescent="0.25">
      <c r="P587" s="58">
        <v>0.58399999999999996</v>
      </c>
      <c r="Q587" s="59">
        <v>4.66</v>
      </c>
      <c r="R587" s="59">
        <v>14.087999999999999</v>
      </c>
      <c r="S587" s="59">
        <v>1.4159999999999999</v>
      </c>
      <c r="T587" s="59">
        <v>42.872</v>
      </c>
      <c r="U587" s="59">
        <v>1.6160000000000001</v>
      </c>
      <c r="V587" s="59">
        <v>9.4239999999999995</v>
      </c>
      <c r="W587" s="59">
        <v>11.956</v>
      </c>
      <c r="X587" s="59">
        <v>10.423999999999999</v>
      </c>
      <c r="Y587" s="59">
        <v>9.9239999999999995</v>
      </c>
      <c r="Z587" s="59">
        <v>18.952000000000002</v>
      </c>
      <c r="AA587" s="59">
        <v>1.69</v>
      </c>
      <c r="AB587" s="59">
        <v>18.436</v>
      </c>
      <c r="AC587" s="59">
        <v>11.44</v>
      </c>
      <c r="AD587" s="59">
        <v>5.7859999999999996</v>
      </c>
      <c r="AE587" s="59">
        <v>42.256</v>
      </c>
      <c r="AF587" s="59">
        <v>6.1360000000000001</v>
      </c>
      <c r="AG587" s="59">
        <v>23.948</v>
      </c>
      <c r="AH587" s="59">
        <v>5.26</v>
      </c>
      <c r="AI587" s="59">
        <v>23.332000000000001</v>
      </c>
      <c r="AJ587" s="59">
        <v>24.463999999999999</v>
      </c>
      <c r="AK587" s="59">
        <v>8.4079999999999995</v>
      </c>
      <c r="AL587" s="59">
        <v>8.9239999999999995</v>
      </c>
      <c r="AM587" s="60">
        <v>17.852</v>
      </c>
    </row>
    <row r="588" spans="16:39" x14ac:dyDescent="0.25">
      <c r="P588" s="58">
        <v>0.58499999999999996</v>
      </c>
      <c r="Q588" s="59">
        <v>4.6500000000000004</v>
      </c>
      <c r="R588" s="59">
        <v>14.07</v>
      </c>
      <c r="S588" s="59">
        <v>1.415</v>
      </c>
      <c r="T588" s="59">
        <v>42.83</v>
      </c>
      <c r="U588" s="59">
        <v>1.615</v>
      </c>
      <c r="V588" s="59">
        <v>9.41</v>
      </c>
      <c r="W588" s="59">
        <v>11.94</v>
      </c>
      <c r="X588" s="59">
        <v>10.41</v>
      </c>
      <c r="Y588" s="59">
        <v>9.91</v>
      </c>
      <c r="Z588" s="59">
        <v>18.93</v>
      </c>
      <c r="AA588" s="59">
        <v>1.6875</v>
      </c>
      <c r="AB588" s="59">
        <v>18.414999999999999</v>
      </c>
      <c r="AC588" s="59">
        <v>11.425000000000001</v>
      </c>
      <c r="AD588" s="59">
        <v>5.7774999999999999</v>
      </c>
      <c r="AE588" s="59">
        <v>42.215000000000003</v>
      </c>
      <c r="AF588" s="59">
        <v>6.1275000000000004</v>
      </c>
      <c r="AG588" s="59">
        <v>23.92</v>
      </c>
      <c r="AH588" s="59">
        <v>5.25</v>
      </c>
      <c r="AI588" s="59">
        <v>23.305</v>
      </c>
      <c r="AJ588" s="59">
        <v>24.434999999999999</v>
      </c>
      <c r="AK588" s="59">
        <v>8.3949999999999996</v>
      </c>
      <c r="AL588" s="59">
        <v>8.91</v>
      </c>
      <c r="AM588" s="60">
        <v>17.829999999999998</v>
      </c>
    </row>
    <row r="589" spans="16:39" x14ac:dyDescent="0.25">
      <c r="P589" s="58">
        <v>0.58599999999999997</v>
      </c>
      <c r="Q589" s="59">
        <v>4.6399999999999997</v>
      </c>
      <c r="R589" s="59">
        <v>14.052</v>
      </c>
      <c r="S589" s="59">
        <v>1.4139999999999999</v>
      </c>
      <c r="T589" s="59">
        <v>42.787999999999997</v>
      </c>
      <c r="U589" s="59">
        <v>1.6140000000000001</v>
      </c>
      <c r="V589" s="59">
        <v>9.3960000000000008</v>
      </c>
      <c r="W589" s="59">
        <v>11.923999999999999</v>
      </c>
      <c r="X589" s="59">
        <v>10.396000000000001</v>
      </c>
      <c r="Y589" s="59">
        <v>9.8960000000000008</v>
      </c>
      <c r="Z589" s="59">
        <v>18.908000000000001</v>
      </c>
      <c r="AA589" s="59">
        <v>1.6850000000000001</v>
      </c>
      <c r="AB589" s="59">
        <v>18.393999999999998</v>
      </c>
      <c r="AC589" s="59">
        <v>11.41</v>
      </c>
      <c r="AD589" s="59">
        <v>5.7690000000000001</v>
      </c>
      <c r="AE589" s="59">
        <v>42.173999999999999</v>
      </c>
      <c r="AF589" s="59">
        <v>6.1189999999999998</v>
      </c>
      <c r="AG589" s="59">
        <v>23.891999999999999</v>
      </c>
      <c r="AH589" s="59">
        <v>5.24</v>
      </c>
      <c r="AI589" s="59">
        <v>23.277999999999999</v>
      </c>
      <c r="AJ589" s="59">
        <v>24.405999999999999</v>
      </c>
      <c r="AK589" s="59">
        <v>8.3819999999999997</v>
      </c>
      <c r="AL589" s="59">
        <v>8.8960000000000008</v>
      </c>
      <c r="AM589" s="60">
        <v>17.808</v>
      </c>
    </row>
    <row r="590" spans="16:39" x14ac:dyDescent="0.25">
      <c r="P590" s="58">
        <v>0.58699999999999997</v>
      </c>
      <c r="Q590" s="59">
        <v>4.63</v>
      </c>
      <c r="R590" s="59">
        <v>14.034000000000001</v>
      </c>
      <c r="S590" s="59">
        <v>1.413</v>
      </c>
      <c r="T590" s="59">
        <v>42.746000000000002</v>
      </c>
      <c r="U590" s="59">
        <v>1.613</v>
      </c>
      <c r="V590" s="59">
        <v>9.3819999999999997</v>
      </c>
      <c r="W590" s="59">
        <v>11.907999999999999</v>
      </c>
      <c r="X590" s="59">
        <v>10.382</v>
      </c>
      <c r="Y590" s="59">
        <v>9.8819999999999997</v>
      </c>
      <c r="Z590" s="59">
        <v>18.885999999999999</v>
      </c>
      <c r="AA590" s="59">
        <v>1.6825000000000001</v>
      </c>
      <c r="AB590" s="59">
        <v>18.373000000000001</v>
      </c>
      <c r="AC590" s="59">
        <v>11.395</v>
      </c>
      <c r="AD590" s="59">
        <v>5.7605000000000004</v>
      </c>
      <c r="AE590" s="59">
        <v>42.133000000000003</v>
      </c>
      <c r="AF590" s="59">
        <v>6.1105</v>
      </c>
      <c r="AG590" s="59">
        <v>23.864000000000001</v>
      </c>
      <c r="AH590" s="59">
        <v>5.23</v>
      </c>
      <c r="AI590" s="59">
        <v>23.251000000000001</v>
      </c>
      <c r="AJ590" s="59">
        <v>24.376999999999999</v>
      </c>
      <c r="AK590" s="59">
        <v>8.3689999999999998</v>
      </c>
      <c r="AL590" s="59">
        <v>8.8819999999999997</v>
      </c>
      <c r="AM590" s="60">
        <v>17.786000000000001</v>
      </c>
    </row>
    <row r="591" spans="16:39" x14ac:dyDescent="0.25">
      <c r="P591" s="58">
        <v>0.58799999999999997</v>
      </c>
      <c r="Q591" s="59">
        <v>4.62</v>
      </c>
      <c r="R591" s="59">
        <v>14.016</v>
      </c>
      <c r="S591" s="59">
        <v>1.4119999999999999</v>
      </c>
      <c r="T591" s="59">
        <v>42.704000000000001</v>
      </c>
      <c r="U591" s="59">
        <v>1.6120000000000001</v>
      </c>
      <c r="V591" s="59">
        <v>9.3680000000000003</v>
      </c>
      <c r="W591" s="59">
        <v>11.891999999999999</v>
      </c>
      <c r="X591" s="59">
        <v>10.368</v>
      </c>
      <c r="Y591" s="59">
        <v>9.8680000000000003</v>
      </c>
      <c r="Z591" s="59">
        <v>18.864000000000001</v>
      </c>
      <c r="AA591" s="59">
        <v>1.68</v>
      </c>
      <c r="AB591" s="59">
        <v>18.352</v>
      </c>
      <c r="AC591" s="59">
        <v>11.38</v>
      </c>
      <c r="AD591" s="59">
        <v>5.7519999999999998</v>
      </c>
      <c r="AE591" s="59">
        <v>42.091999999999999</v>
      </c>
      <c r="AF591" s="59">
        <v>6.1020000000000003</v>
      </c>
      <c r="AG591" s="59">
        <v>23.835999999999999</v>
      </c>
      <c r="AH591" s="59">
        <v>5.22</v>
      </c>
      <c r="AI591" s="59">
        <v>23.224</v>
      </c>
      <c r="AJ591" s="59">
        <v>24.347999999999999</v>
      </c>
      <c r="AK591" s="59">
        <v>8.3559999999999999</v>
      </c>
      <c r="AL591" s="59">
        <v>8.8680000000000003</v>
      </c>
      <c r="AM591" s="60">
        <v>17.763999999999999</v>
      </c>
    </row>
    <row r="592" spans="16:39" x14ac:dyDescent="0.25">
      <c r="P592" s="58">
        <v>0.58899999999999997</v>
      </c>
      <c r="Q592" s="59">
        <v>4.6100000000000003</v>
      </c>
      <c r="R592" s="59">
        <v>13.997999999999999</v>
      </c>
      <c r="S592" s="59">
        <v>1.411</v>
      </c>
      <c r="T592" s="59">
        <v>42.661999999999999</v>
      </c>
      <c r="U592" s="59">
        <v>1.611</v>
      </c>
      <c r="V592" s="59">
        <v>9.3539999999999992</v>
      </c>
      <c r="W592" s="59">
        <v>11.875999999999999</v>
      </c>
      <c r="X592" s="59">
        <v>10.353999999999999</v>
      </c>
      <c r="Y592" s="59">
        <v>9.8539999999999992</v>
      </c>
      <c r="Z592" s="59">
        <v>18.841999999999999</v>
      </c>
      <c r="AA592" s="59">
        <v>1.6775</v>
      </c>
      <c r="AB592" s="59">
        <v>18.331</v>
      </c>
      <c r="AC592" s="59">
        <v>11.365</v>
      </c>
      <c r="AD592" s="59">
        <v>5.7435</v>
      </c>
      <c r="AE592" s="59">
        <v>42.051000000000002</v>
      </c>
      <c r="AF592" s="59">
        <v>6.0934999999999997</v>
      </c>
      <c r="AG592" s="59">
        <v>23.808</v>
      </c>
      <c r="AH592" s="59">
        <v>5.21</v>
      </c>
      <c r="AI592" s="59">
        <v>23.196999999999999</v>
      </c>
      <c r="AJ592" s="59">
        <v>24.318999999999999</v>
      </c>
      <c r="AK592" s="59">
        <v>8.343</v>
      </c>
      <c r="AL592" s="59">
        <v>8.8539999999999992</v>
      </c>
      <c r="AM592" s="60">
        <v>17.742000000000001</v>
      </c>
    </row>
    <row r="593" spans="16:39" x14ac:dyDescent="0.25">
      <c r="P593" s="58">
        <v>0.59</v>
      </c>
      <c r="Q593" s="59">
        <v>4.5999999999999996</v>
      </c>
      <c r="R593" s="59">
        <v>13.98</v>
      </c>
      <c r="S593" s="59">
        <v>1.41</v>
      </c>
      <c r="T593" s="59">
        <v>42.62</v>
      </c>
      <c r="U593" s="59">
        <v>1.61</v>
      </c>
      <c r="V593" s="59">
        <v>9.34</v>
      </c>
      <c r="W593" s="59">
        <v>11.86</v>
      </c>
      <c r="X593" s="59">
        <v>10.34</v>
      </c>
      <c r="Y593" s="59">
        <v>9.84</v>
      </c>
      <c r="Z593" s="59">
        <v>18.82</v>
      </c>
      <c r="AA593" s="59">
        <v>1.675</v>
      </c>
      <c r="AB593" s="59">
        <v>18.309999999999999</v>
      </c>
      <c r="AC593" s="59">
        <v>11.35</v>
      </c>
      <c r="AD593" s="59">
        <v>5.7350000000000003</v>
      </c>
      <c r="AE593" s="59">
        <v>42.01</v>
      </c>
      <c r="AF593" s="59">
        <v>6.085</v>
      </c>
      <c r="AG593" s="59">
        <v>23.78</v>
      </c>
      <c r="AH593" s="59">
        <v>5.2</v>
      </c>
      <c r="AI593" s="59">
        <v>23.17</v>
      </c>
      <c r="AJ593" s="59">
        <v>24.29</v>
      </c>
      <c r="AK593" s="59">
        <v>8.33</v>
      </c>
      <c r="AL593" s="59">
        <v>8.84</v>
      </c>
      <c r="AM593" s="60">
        <v>17.72</v>
      </c>
    </row>
    <row r="594" spans="16:39" x14ac:dyDescent="0.25">
      <c r="P594" s="58">
        <v>0.59099999999999997</v>
      </c>
      <c r="Q594" s="59">
        <v>4.59</v>
      </c>
      <c r="R594" s="59">
        <v>13.962</v>
      </c>
      <c r="S594" s="59">
        <v>1.409</v>
      </c>
      <c r="T594" s="59">
        <v>42.578000000000003</v>
      </c>
      <c r="U594" s="59">
        <v>1.609</v>
      </c>
      <c r="V594" s="59">
        <v>9.3260000000000005</v>
      </c>
      <c r="W594" s="59">
        <v>11.843999999999999</v>
      </c>
      <c r="X594" s="59">
        <v>10.326000000000001</v>
      </c>
      <c r="Y594" s="59">
        <v>9.8260000000000005</v>
      </c>
      <c r="Z594" s="59">
        <v>18.797999999999998</v>
      </c>
      <c r="AA594" s="59">
        <v>1.6725000000000001</v>
      </c>
      <c r="AB594" s="59">
        <v>18.289000000000001</v>
      </c>
      <c r="AC594" s="59">
        <v>11.335000000000001</v>
      </c>
      <c r="AD594" s="59">
        <v>5.7264999999999997</v>
      </c>
      <c r="AE594" s="59">
        <v>41.969000000000001</v>
      </c>
      <c r="AF594" s="59">
        <v>6.0765000000000002</v>
      </c>
      <c r="AG594" s="59">
        <v>23.751999999999999</v>
      </c>
      <c r="AH594" s="59">
        <v>5.19</v>
      </c>
      <c r="AI594" s="59">
        <v>23.143000000000001</v>
      </c>
      <c r="AJ594" s="59">
        <v>24.260999999999999</v>
      </c>
      <c r="AK594" s="59">
        <v>8.3170000000000002</v>
      </c>
      <c r="AL594" s="59">
        <v>8.8260000000000005</v>
      </c>
      <c r="AM594" s="60">
        <v>17.698</v>
      </c>
    </row>
    <row r="595" spans="16:39" x14ac:dyDescent="0.25">
      <c r="P595" s="58">
        <v>0.59199999999999997</v>
      </c>
      <c r="Q595" s="59">
        <v>4.58</v>
      </c>
      <c r="R595" s="59">
        <v>13.944000000000001</v>
      </c>
      <c r="S595" s="59">
        <v>1.4079999999999999</v>
      </c>
      <c r="T595" s="59">
        <v>42.536000000000001</v>
      </c>
      <c r="U595" s="59">
        <v>1.6080000000000001</v>
      </c>
      <c r="V595" s="59">
        <v>9.3119999999999994</v>
      </c>
      <c r="W595" s="59">
        <v>11.827999999999999</v>
      </c>
      <c r="X595" s="59">
        <v>10.311999999999999</v>
      </c>
      <c r="Y595" s="59">
        <v>9.8119999999999994</v>
      </c>
      <c r="Z595" s="59">
        <v>18.776</v>
      </c>
      <c r="AA595" s="59">
        <v>1.67</v>
      </c>
      <c r="AB595" s="59">
        <v>18.268000000000001</v>
      </c>
      <c r="AC595" s="59">
        <v>11.32</v>
      </c>
      <c r="AD595" s="59">
        <v>5.718</v>
      </c>
      <c r="AE595" s="59">
        <v>41.927999999999997</v>
      </c>
      <c r="AF595" s="59">
        <v>6.0679999999999996</v>
      </c>
      <c r="AG595" s="59">
        <v>23.724</v>
      </c>
      <c r="AH595" s="59">
        <v>5.18</v>
      </c>
      <c r="AI595" s="59">
        <v>23.116</v>
      </c>
      <c r="AJ595" s="59">
        <v>24.231999999999999</v>
      </c>
      <c r="AK595" s="59">
        <v>8.3040000000000003</v>
      </c>
      <c r="AL595" s="59">
        <v>8.8119999999999994</v>
      </c>
      <c r="AM595" s="60">
        <v>17.675999999999998</v>
      </c>
    </row>
    <row r="596" spans="16:39" x14ac:dyDescent="0.25">
      <c r="P596" s="58">
        <v>0.59299999999999997</v>
      </c>
      <c r="Q596" s="59">
        <v>4.57</v>
      </c>
      <c r="R596" s="59">
        <v>13.926</v>
      </c>
      <c r="S596" s="59">
        <v>1.407</v>
      </c>
      <c r="T596" s="59">
        <v>42.494</v>
      </c>
      <c r="U596" s="59">
        <v>1.607</v>
      </c>
      <c r="V596" s="59">
        <v>9.298</v>
      </c>
      <c r="W596" s="59">
        <v>11.811999999999999</v>
      </c>
      <c r="X596" s="59">
        <v>10.298</v>
      </c>
      <c r="Y596" s="59">
        <v>9.798</v>
      </c>
      <c r="Z596" s="59">
        <v>18.754000000000001</v>
      </c>
      <c r="AA596" s="59">
        <v>1.6675</v>
      </c>
      <c r="AB596" s="59">
        <v>18.247</v>
      </c>
      <c r="AC596" s="59">
        <v>11.305</v>
      </c>
      <c r="AD596" s="59">
        <v>5.7095000000000002</v>
      </c>
      <c r="AE596" s="59">
        <v>41.887</v>
      </c>
      <c r="AF596" s="59">
        <v>6.0594999999999999</v>
      </c>
      <c r="AG596" s="59">
        <v>23.696000000000002</v>
      </c>
      <c r="AH596" s="59">
        <v>5.17</v>
      </c>
      <c r="AI596" s="59">
        <v>23.088999999999999</v>
      </c>
      <c r="AJ596" s="59">
        <v>24.202999999999999</v>
      </c>
      <c r="AK596" s="59">
        <v>8.2910000000000004</v>
      </c>
      <c r="AL596" s="59">
        <v>8.798</v>
      </c>
      <c r="AM596" s="60">
        <v>17.654</v>
      </c>
    </row>
    <row r="597" spans="16:39" x14ac:dyDescent="0.25">
      <c r="P597" s="58">
        <v>0.59399999999999997</v>
      </c>
      <c r="Q597" s="59">
        <v>4.5599999999999996</v>
      </c>
      <c r="R597" s="59">
        <v>13.907999999999999</v>
      </c>
      <c r="S597" s="59">
        <v>1.4059999999999999</v>
      </c>
      <c r="T597" s="59">
        <v>42.451999999999998</v>
      </c>
      <c r="U597" s="59">
        <v>1.6060000000000001</v>
      </c>
      <c r="V597" s="59">
        <v>9.2840000000000007</v>
      </c>
      <c r="W597" s="59">
        <v>11.795999999999999</v>
      </c>
      <c r="X597" s="59">
        <v>10.284000000000001</v>
      </c>
      <c r="Y597" s="59">
        <v>9.7840000000000007</v>
      </c>
      <c r="Z597" s="59">
        <v>18.731999999999999</v>
      </c>
      <c r="AA597" s="59">
        <v>1.665</v>
      </c>
      <c r="AB597" s="59">
        <v>18.225999999999999</v>
      </c>
      <c r="AC597" s="59">
        <v>11.29</v>
      </c>
      <c r="AD597" s="59">
        <v>5.7009999999999996</v>
      </c>
      <c r="AE597" s="59">
        <v>41.845999999999997</v>
      </c>
      <c r="AF597" s="59">
        <v>6.0510000000000002</v>
      </c>
      <c r="AG597" s="59">
        <v>23.667999999999999</v>
      </c>
      <c r="AH597" s="59">
        <v>5.16</v>
      </c>
      <c r="AI597" s="59">
        <v>23.062000000000001</v>
      </c>
      <c r="AJ597" s="59">
        <v>24.173999999999999</v>
      </c>
      <c r="AK597" s="59">
        <v>8.2780000000000005</v>
      </c>
      <c r="AL597" s="59">
        <v>8.7840000000000007</v>
      </c>
      <c r="AM597" s="60">
        <v>17.632000000000001</v>
      </c>
    </row>
    <row r="598" spans="16:39" x14ac:dyDescent="0.25">
      <c r="P598" s="58">
        <v>0.59499999999999997</v>
      </c>
      <c r="Q598" s="59">
        <v>4.55</v>
      </c>
      <c r="R598" s="59">
        <v>13.89</v>
      </c>
      <c r="S598" s="59">
        <v>1.405</v>
      </c>
      <c r="T598" s="59">
        <v>42.41</v>
      </c>
      <c r="U598" s="59">
        <v>1.605</v>
      </c>
      <c r="V598" s="59">
        <v>9.27</v>
      </c>
      <c r="W598" s="59">
        <v>11.78</v>
      </c>
      <c r="X598" s="59">
        <v>10.27</v>
      </c>
      <c r="Y598" s="59">
        <v>9.77</v>
      </c>
      <c r="Z598" s="59">
        <v>18.71</v>
      </c>
      <c r="AA598" s="59">
        <v>1.6625000000000001</v>
      </c>
      <c r="AB598" s="59">
        <v>18.204999999999998</v>
      </c>
      <c r="AC598" s="59">
        <v>11.275</v>
      </c>
      <c r="AD598" s="59">
        <v>5.6924999999999999</v>
      </c>
      <c r="AE598" s="59">
        <v>41.805</v>
      </c>
      <c r="AF598" s="59">
        <v>6.0425000000000004</v>
      </c>
      <c r="AG598" s="59">
        <v>23.64</v>
      </c>
      <c r="AH598" s="59">
        <v>5.15</v>
      </c>
      <c r="AI598" s="59">
        <v>23.035</v>
      </c>
      <c r="AJ598" s="59">
        <v>24.145</v>
      </c>
      <c r="AK598" s="59">
        <v>8.2650000000000006</v>
      </c>
      <c r="AL598" s="59">
        <v>8.77</v>
      </c>
      <c r="AM598" s="60">
        <v>17.61</v>
      </c>
    </row>
    <row r="599" spans="16:39" x14ac:dyDescent="0.25">
      <c r="P599" s="58">
        <v>0.59599999999999997</v>
      </c>
      <c r="Q599" s="59">
        <v>4.54</v>
      </c>
      <c r="R599" s="59">
        <v>13.872</v>
      </c>
      <c r="S599" s="59">
        <v>1.4039999999999999</v>
      </c>
      <c r="T599" s="59">
        <v>42.368000000000002</v>
      </c>
      <c r="U599" s="59">
        <v>1.6040000000000001</v>
      </c>
      <c r="V599" s="59">
        <v>9.2560000000000002</v>
      </c>
      <c r="W599" s="59">
        <v>11.763999999999999</v>
      </c>
      <c r="X599" s="59">
        <v>10.256</v>
      </c>
      <c r="Y599" s="59">
        <v>9.7560000000000002</v>
      </c>
      <c r="Z599" s="59">
        <v>18.687999999999999</v>
      </c>
      <c r="AA599" s="59">
        <v>1.66</v>
      </c>
      <c r="AB599" s="59">
        <v>18.184000000000001</v>
      </c>
      <c r="AC599" s="59">
        <v>11.26</v>
      </c>
      <c r="AD599" s="59">
        <v>5.6840000000000002</v>
      </c>
      <c r="AE599" s="59">
        <v>41.764000000000003</v>
      </c>
      <c r="AF599" s="59">
        <v>6.0339999999999998</v>
      </c>
      <c r="AG599" s="59">
        <v>23.611999999999998</v>
      </c>
      <c r="AH599" s="59">
        <v>5.14</v>
      </c>
      <c r="AI599" s="59">
        <v>23.007999999999999</v>
      </c>
      <c r="AJ599" s="59">
        <v>24.116</v>
      </c>
      <c r="AK599" s="59">
        <v>8.2520000000000007</v>
      </c>
      <c r="AL599" s="59">
        <v>8.7560000000000002</v>
      </c>
      <c r="AM599" s="60">
        <v>17.588000000000001</v>
      </c>
    </row>
    <row r="600" spans="16:39" x14ac:dyDescent="0.25">
      <c r="P600" s="58">
        <v>0.59699999999999998</v>
      </c>
      <c r="Q600" s="59">
        <v>4.53</v>
      </c>
      <c r="R600" s="59">
        <v>13.853999999999999</v>
      </c>
      <c r="S600" s="59">
        <v>1.403</v>
      </c>
      <c r="T600" s="59">
        <v>42.326000000000001</v>
      </c>
      <c r="U600" s="59">
        <v>1.603</v>
      </c>
      <c r="V600" s="59">
        <v>9.2420000000000009</v>
      </c>
      <c r="W600" s="59">
        <v>11.747999999999999</v>
      </c>
      <c r="X600" s="59">
        <v>10.242000000000001</v>
      </c>
      <c r="Y600" s="59">
        <v>9.7420000000000009</v>
      </c>
      <c r="Z600" s="59">
        <v>18.666</v>
      </c>
      <c r="AA600" s="59">
        <v>1.6575</v>
      </c>
      <c r="AB600" s="59">
        <v>18.163</v>
      </c>
      <c r="AC600" s="59">
        <v>11.244999999999999</v>
      </c>
      <c r="AD600" s="59">
        <v>5.6755000000000004</v>
      </c>
      <c r="AE600" s="59">
        <v>41.722999999999999</v>
      </c>
      <c r="AF600" s="59">
        <v>6.0255000000000001</v>
      </c>
      <c r="AG600" s="59">
        <v>23.584</v>
      </c>
      <c r="AH600" s="59">
        <v>5.13</v>
      </c>
      <c r="AI600" s="59">
        <v>22.981000000000002</v>
      </c>
      <c r="AJ600" s="59">
        <v>24.087</v>
      </c>
      <c r="AK600" s="59">
        <v>8.2390000000000008</v>
      </c>
      <c r="AL600" s="59">
        <v>8.7420000000000009</v>
      </c>
      <c r="AM600" s="60">
        <v>17.565999999999999</v>
      </c>
    </row>
    <row r="601" spans="16:39" x14ac:dyDescent="0.25">
      <c r="P601" s="58">
        <v>0.59799999999999998</v>
      </c>
      <c r="Q601" s="59">
        <v>4.5199999999999996</v>
      </c>
      <c r="R601" s="59">
        <v>13.836</v>
      </c>
      <c r="S601" s="59">
        <v>1.4019999999999999</v>
      </c>
      <c r="T601" s="59">
        <v>42.283999999999999</v>
      </c>
      <c r="U601" s="59">
        <v>1.6020000000000001</v>
      </c>
      <c r="V601" s="59">
        <v>9.2279999999999998</v>
      </c>
      <c r="W601" s="59">
        <v>11.731999999999999</v>
      </c>
      <c r="X601" s="59">
        <v>10.228</v>
      </c>
      <c r="Y601" s="59">
        <v>9.7279999999999998</v>
      </c>
      <c r="Z601" s="59">
        <v>18.643999999999998</v>
      </c>
      <c r="AA601" s="59">
        <v>1.655</v>
      </c>
      <c r="AB601" s="59">
        <v>18.141999999999999</v>
      </c>
      <c r="AC601" s="59">
        <v>11.23</v>
      </c>
      <c r="AD601" s="59">
        <v>5.6669999999999998</v>
      </c>
      <c r="AE601" s="59">
        <v>41.682000000000002</v>
      </c>
      <c r="AF601" s="59">
        <v>6.0170000000000003</v>
      </c>
      <c r="AG601" s="59">
        <v>23.556000000000001</v>
      </c>
      <c r="AH601" s="59">
        <v>5.12</v>
      </c>
      <c r="AI601" s="59">
        <v>22.954000000000001</v>
      </c>
      <c r="AJ601" s="59">
        <v>24.058</v>
      </c>
      <c r="AK601" s="59">
        <v>8.2260000000000009</v>
      </c>
      <c r="AL601" s="59">
        <v>8.7279999999999998</v>
      </c>
      <c r="AM601" s="60">
        <v>17.544</v>
      </c>
    </row>
    <row r="602" spans="16:39" x14ac:dyDescent="0.25">
      <c r="P602" s="58">
        <v>0.59899999999999998</v>
      </c>
      <c r="Q602" s="59">
        <v>4.51</v>
      </c>
      <c r="R602" s="59">
        <v>13.818</v>
      </c>
      <c r="S602" s="59">
        <v>1.401</v>
      </c>
      <c r="T602" s="59">
        <v>42.241999999999997</v>
      </c>
      <c r="U602" s="59">
        <v>1.601</v>
      </c>
      <c r="V602" s="59">
        <v>9.2140000000000004</v>
      </c>
      <c r="W602" s="59">
        <v>11.715999999999999</v>
      </c>
      <c r="X602" s="59">
        <v>10.214</v>
      </c>
      <c r="Y602" s="59">
        <v>9.7140000000000004</v>
      </c>
      <c r="Z602" s="59">
        <v>18.622</v>
      </c>
      <c r="AA602" s="59">
        <v>1.6525000000000001</v>
      </c>
      <c r="AB602" s="59">
        <v>18.120999999999999</v>
      </c>
      <c r="AC602" s="59">
        <v>11.215</v>
      </c>
      <c r="AD602" s="59">
        <v>5.6585000000000001</v>
      </c>
      <c r="AE602" s="59">
        <v>41.640999999999998</v>
      </c>
      <c r="AF602" s="59">
        <v>6.0084999999999997</v>
      </c>
      <c r="AG602" s="59">
        <v>23.527999999999999</v>
      </c>
      <c r="AH602" s="59">
        <v>5.1100000000000003</v>
      </c>
      <c r="AI602" s="59">
        <v>22.927</v>
      </c>
      <c r="AJ602" s="59">
        <v>24.029</v>
      </c>
      <c r="AK602" s="59">
        <v>8.2129999999999992</v>
      </c>
      <c r="AL602" s="59">
        <v>8.7140000000000004</v>
      </c>
      <c r="AM602" s="60">
        <v>17.521999999999998</v>
      </c>
    </row>
    <row r="603" spans="16:39" x14ac:dyDescent="0.25">
      <c r="P603" s="58">
        <v>0.6</v>
      </c>
      <c r="Q603" s="59">
        <v>4.5</v>
      </c>
      <c r="R603" s="59">
        <v>13.8</v>
      </c>
      <c r="S603" s="59">
        <v>1.4</v>
      </c>
      <c r="T603" s="59">
        <v>42.2</v>
      </c>
      <c r="U603" s="59">
        <v>1.6</v>
      </c>
      <c r="V603" s="59">
        <v>9.1999999999999993</v>
      </c>
      <c r="W603" s="59">
        <v>11.7</v>
      </c>
      <c r="X603" s="59">
        <v>10.199999999999999</v>
      </c>
      <c r="Y603" s="59">
        <v>9.6999999999999993</v>
      </c>
      <c r="Z603" s="59">
        <v>18.600000000000001</v>
      </c>
      <c r="AA603" s="59">
        <v>1.65</v>
      </c>
      <c r="AB603" s="59">
        <v>18.100000000000001</v>
      </c>
      <c r="AC603" s="59">
        <v>11.2</v>
      </c>
      <c r="AD603" s="59">
        <v>5.65</v>
      </c>
      <c r="AE603" s="59">
        <v>41.6</v>
      </c>
      <c r="AF603" s="59">
        <v>6</v>
      </c>
      <c r="AG603" s="59">
        <v>23.5</v>
      </c>
      <c r="AH603" s="59">
        <v>5.0999999999999996</v>
      </c>
      <c r="AI603" s="59">
        <v>22.9</v>
      </c>
      <c r="AJ603" s="59">
        <v>24</v>
      </c>
      <c r="AK603" s="59">
        <v>8.1999999999999993</v>
      </c>
      <c r="AL603" s="59">
        <v>8.6999999999999993</v>
      </c>
      <c r="AM603" s="60">
        <v>17.5</v>
      </c>
    </row>
    <row r="604" spans="16:39" x14ac:dyDescent="0.25">
      <c r="P604" s="58">
        <v>0.60099999999999998</v>
      </c>
      <c r="Q604" s="59">
        <v>4.492</v>
      </c>
      <c r="R604" s="59">
        <v>13.782999999999999</v>
      </c>
      <c r="S604" s="59">
        <v>1.3979999999999999</v>
      </c>
      <c r="T604" s="59">
        <v>42.162999999999997</v>
      </c>
      <c r="U604" s="59">
        <v>1.5980000000000001</v>
      </c>
      <c r="V604" s="59">
        <v>9.1880000000000006</v>
      </c>
      <c r="W604" s="59">
        <v>11.685</v>
      </c>
      <c r="X604" s="59">
        <v>10.186999999999999</v>
      </c>
      <c r="Y604" s="59">
        <v>9.6869999999999994</v>
      </c>
      <c r="Z604" s="59">
        <v>18.579000000000001</v>
      </c>
      <c r="AA604" s="59">
        <v>1.6489</v>
      </c>
      <c r="AB604" s="59">
        <v>18.079000000000001</v>
      </c>
      <c r="AC604" s="59">
        <v>11.186</v>
      </c>
      <c r="AD604" s="59">
        <v>5.6414999999999997</v>
      </c>
      <c r="AE604" s="59">
        <v>41.563000000000002</v>
      </c>
      <c r="AF604" s="59">
        <v>5.9924999999999997</v>
      </c>
      <c r="AG604" s="59">
        <v>23.475999999999999</v>
      </c>
      <c r="AH604" s="59">
        <v>5.0910000000000002</v>
      </c>
      <c r="AI604" s="59">
        <v>22.876999999999999</v>
      </c>
      <c r="AJ604" s="59">
        <v>23.977</v>
      </c>
      <c r="AK604" s="59">
        <v>8.19</v>
      </c>
      <c r="AL604" s="59">
        <v>8.6890000000000001</v>
      </c>
      <c r="AM604" s="60">
        <v>17.481000000000002</v>
      </c>
    </row>
    <row r="605" spans="16:39" x14ac:dyDescent="0.25">
      <c r="P605" s="58">
        <v>0.60199999999999998</v>
      </c>
      <c r="Q605" s="59">
        <v>4.484</v>
      </c>
      <c r="R605" s="59">
        <v>13.766</v>
      </c>
      <c r="S605" s="59">
        <v>1.3959999999999999</v>
      </c>
      <c r="T605" s="59">
        <v>42.125999999999998</v>
      </c>
      <c r="U605" s="59">
        <v>1.5960000000000001</v>
      </c>
      <c r="V605" s="59">
        <v>9.1760000000000002</v>
      </c>
      <c r="W605" s="59">
        <v>11.67</v>
      </c>
      <c r="X605" s="59">
        <v>10.173999999999999</v>
      </c>
      <c r="Y605" s="59">
        <v>9.6739999999999995</v>
      </c>
      <c r="Z605" s="59">
        <v>18.558</v>
      </c>
      <c r="AA605" s="59">
        <v>1.6477999999999999</v>
      </c>
      <c r="AB605" s="59">
        <v>18.058</v>
      </c>
      <c r="AC605" s="59">
        <v>11.172000000000001</v>
      </c>
      <c r="AD605" s="59">
        <v>5.633</v>
      </c>
      <c r="AE605" s="59">
        <v>41.526000000000003</v>
      </c>
      <c r="AF605" s="59">
        <v>5.9850000000000003</v>
      </c>
      <c r="AG605" s="59">
        <v>23.452000000000002</v>
      </c>
      <c r="AH605" s="59">
        <v>5.0819999999999999</v>
      </c>
      <c r="AI605" s="59">
        <v>22.853999999999999</v>
      </c>
      <c r="AJ605" s="59">
        <v>23.954000000000001</v>
      </c>
      <c r="AK605" s="59">
        <v>8.18</v>
      </c>
      <c r="AL605" s="59">
        <v>8.6780000000000008</v>
      </c>
      <c r="AM605" s="60">
        <v>17.462</v>
      </c>
    </row>
    <row r="606" spans="16:39" x14ac:dyDescent="0.25">
      <c r="P606" s="58">
        <v>0.60299999999999998</v>
      </c>
      <c r="Q606" s="59">
        <v>4.476</v>
      </c>
      <c r="R606" s="59">
        <v>13.749000000000001</v>
      </c>
      <c r="S606" s="59">
        <v>1.3939999999999999</v>
      </c>
      <c r="T606" s="59">
        <v>42.088999999999999</v>
      </c>
      <c r="U606" s="59">
        <v>1.5940000000000001</v>
      </c>
      <c r="V606" s="59">
        <v>9.1639999999999997</v>
      </c>
      <c r="W606" s="59">
        <v>11.654999999999999</v>
      </c>
      <c r="X606" s="59">
        <v>10.161</v>
      </c>
      <c r="Y606" s="59">
        <v>9.6609999999999996</v>
      </c>
      <c r="Z606" s="59">
        <v>18.536999999999999</v>
      </c>
      <c r="AA606" s="59">
        <v>1.6467000000000001</v>
      </c>
      <c r="AB606" s="59">
        <v>18.036999999999999</v>
      </c>
      <c r="AC606" s="59">
        <v>11.157999999999999</v>
      </c>
      <c r="AD606" s="59">
        <v>5.6245000000000003</v>
      </c>
      <c r="AE606" s="59">
        <v>41.488999999999997</v>
      </c>
      <c r="AF606" s="59">
        <v>5.9775</v>
      </c>
      <c r="AG606" s="59">
        <v>23.428000000000001</v>
      </c>
      <c r="AH606" s="59">
        <v>5.0730000000000004</v>
      </c>
      <c r="AI606" s="59">
        <v>22.831</v>
      </c>
      <c r="AJ606" s="59">
        <v>23.931000000000001</v>
      </c>
      <c r="AK606" s="59">
        <v>8.17</v>
      </c>
      <c r="AL606" s="59">
        <v>8.6669999999999998</v>
      </c>
      <c r="AM606" s="60">
        <v>17.443000000000001</v>
      </c>
    </row>
    <row r="607" spans="16:39" x14ac:dyDescent="0.25">
      <c r="P607" s="58">
        <v>0.60399999999999998</v>
      </c>
      <c r="Q607" s="59">
        <v>4.468</v>
      </c>
      <c r="R607" s="59">
        <v>13.731999999999999</v>
      </c>
      <c r="S607" s="59">
        <v>1.3919999999999999</v>
      </c>
      <c r="T607" s="59">
        <v>42.052</v>
      </c>
      <c r="U607" s="59">
        <v>1.5920000000000001</v>
      </c>
      <c r="V607" s="59">
        <v>9.1519999999999992</v>
      </c>
      <c r="W607" s="59">
        <v>11.64</v>
      </c>
      <c r="X607" s="59">
        <v>10.148</v>
      </c>
      <c r="Y607" s="59">
        <v>9.6479999999999997</v>
      </c>
      <c r="Z607" s="59">
        <v>18.515999999999998</v>
      </c>
      <c r="AA607" s="59">
        <v>1.6456</v>
      </c>
      <c r="AB607" s="59">
        <v>18.015999999999998</v>
      </c>
      <c r="AC607" s="59">
        <v>11.144</v>
      </c>
      <c r="AD607" s="59">
        <v>5.6159999999999997</v>
      </c>
      <c r="AE607" s="59">
        <v>41.451999999999998</v>
      </c>
      <c r="AF607" s="59">
        <v>5.97</v>
      </c>
      <c r="AG607" s="59">
        <v>23.404</v>
      </c>
      <c r="AH607" s="59">
        <v>5.0640000000000001</v>
      </c>
      <c r="AI607" s="59">
        <v>22.808</v>
      </c>
      <c r="AJ607" s="59">
        <v>23.908000000000001</v>
      </c>
      <c r="AK607" s="59">
        <v>8.16</v>
      </c>
      <c r="AL607" s="59">
        <v>8.6560000000000006</v>
      </c>
      <c r="AM607" s="60">
        <v>17.423999999999999</v>
      </c>
    </row>
    <row r="608" spans="16:39" x14ac:dyDescent="0.25">
      <c r="P608" s="58">
        <v>0.60499999999999998</v>
      </c>
      <c r="Q608" s="59">
        <v>4.46</v>
      </c>
      <c r="R608" s="59">
        <v>13.715</v>
      </c>
      <c r="S608" s="59">
        <v>1.39</v>
      </c>
      <c r="T608" s="59">
        <v>42.015000000000001</v>
      </c>
      <c r="U608" s="59">
        <v>1.59</v>
      </c>
      <c r="V608" s="59">
        <v>9.14</v>
      </c>
      <c r="W608" s="59">
        <v>11.625</v>
      </c>
      <c r="X608" s="59">
        <v>10.135</v>
      </c>
      <c r="Y608" s="59">
        <v>9.6349999999999998</v>
      </c>
      <c r="Z608" s="59">
        <v>18.495000000000001</v>
      </c>
      <c r="AA608" s="59">
        <v>1.6445000000000001</v>
      </c>
      <c r="AB608" s="59">
        <v>17.995000000000001</v>
      </c>
      <c r="AC608" s="59">
        <v>11.13</v>
      </c>
      <c r="AD608" s="59">
        <v>5.6074999999999999</v>
      </c>
      <c r="AE608" s="59">
        <v>41.414999999999999</v>
      </c>
      <c r="AF608" s="59">
        <v>5.9625000000000004</v>
      </c>
      <c r="AG608" s="59">
        <v>23.38</v>
      </c>
      <c r="AH608" s="59">
        <v>5.0549999999999997</v>
      </c>
      <c r="AI608" s="59">
        <v>22.785</v>
      </c>
      <c r="AJ608" s="59">
        <v>23.885000000000002</v>
      </c>
      <c r="AK608" s="59">
        <v>8.15</v>
      </c>
      <c r="AL608" s="59">
        <v>8.6449999999999996</v>
      </c>
      <c r="AM608" s="60">
        <v>17.405000000000001</v>
      </c>
    </row>
    <row r="609" spans="16:39" x14ac:dyDescent="0.25">
      <c r="P609" s="58">
        <v>0.60599999999999998</v>
      </c>
      <c r="Q609" s="59">
        <v>4.452</v>
      </c>
      <c r="R609" s="59">
        <v>13.698</v>
      </c>
      <c r="S609" s="59">
        <v>1.3879999999999999</v>
      </c>
      <c r="T609" s="59">
        <v>41.978000000000002</v>
      </c>
      <c r="U609" s="59">
        <v>1.5880000000000001</v>
      </c>
      <c r="V609" s="59">
        <v>9.1280000000000001</v>
      </c>
      <c r="W609" s="59">
        <v>11.61</v>
      </c>
      <c r="X609" s="59">
        <v>10.122</v>
      </c>
      <c r="Y609" s="59">
        <v>9.6219999999999999</v>
      </c>
      <c r="Z609" s="59">
        <v>18.474</v>
      </c>
      <c r="AA609" s="59">
        <v>1.6434</v>
      </c>
      <c r="AB609" s="59">
        <v>17.974</v>
      </c>
      <c r="AC609" s="59">
        <v>11.116</v>
      </c>
      <c r="AD609" s="59">
        <v>5.5990000000000002</v>
      </c>
      <c r="AE609" s="59">
        <v>41.378</v>
      </c>
      <c r="AF609" s="59">
        <v>5.9550000000000001</v>
      </c>
      <c r="AG609" s="59">
        <v>23.356000000000002</v>
      </c>
      <c r="AH609" s="59">
        <v>5.0460000000000003</v>
      </c>
      <c r="AI609" s="59">
        <v>22.762</v>
      </c>
      <c r="AJ609" s="59">
        <v>23.861999999999998</v>
      </c>
      <c r="AK609" s="59">
        <v>8.14</v>
      </c>
      <c r="AL609" s="59">
        <v>8.6340000000000003</v>
      </c>
      <c r="AM609" s="60">
        <v>17.385999999999999</v>
      </c>
    </row>
    <row r="610" spans="16:39" x14ac:dyDescent="0.25">
      <c r="P610" s="58">
        <v>0.60699999999999998</v>
      </c>
      <c r="Q610" s="59">
        <v>4.444</v>
      </c>
      <c r="R610" s="59">
        <v>13.680999999999999</v>
      </c>
      <c r="S610" s="59">
        <v>1.3859999999999999</v>
      </c>
      <c r="T610" s="59">
        <v>41.941000000000003</v>
      </c>
      <c r="U610" s="59">
        <v>1.5860000000000001</v>
      </c>
      <c r="V610" s="59">
        <v>9.1159999999999997</v>
      </c>
      <c r="W610" s="59">
        <v>11.595000000000001</v>
      </c>
      <c r="X610" s="59">
        <v>10.109</v>
      </c>
      <c r="Y610" s="59">
        <v>9.609</v>
      </c>
      <c r="Z610" s="59">
        <v>18.452999999999999</v>
      </c>
      <c r="AA610" s="59">
        <v>1.6423000000000001</v>
      </c>
      <c r="AB610" s="59">
        <v>17.952999999999999</v>
      </c>
      <c r="AC610" s="59">
        <v>11.102</v>
      </c>
      <c r="AD610" s="59">
        <v>5.5904999999999996</v>
      </c>
      <c r="AE610" s="59">
        <v>41.341000000000001</v>
      </c>
      <c r="AF610" s="59">
        <v>5.9474999999999998</v>
      </c>
      <c r="AG610" s="59">
        <v>23.332000000000001</v>
      </c>
      <c r="AH610" s="59">
        <v>5.0369999999999999</v>
      </c>
      <c r="AI610" s="59">
        <v>22.739000000000001</v>
      </c>
      <c r="AJ610" s="59">
        <v>23.838999999999999</v>
      </c>
      <c r="AK610" s="59">
        <v>8.1300000000000008</v>
      </c>
      <c r="AL610" s="59">
        <v>8.6229999999999993</v>
      </c>
      <c r="AM610" s="60">
        <v>17.367000000000001</v>
      </c>
    </row>
    <row r="611" spans="16:39" x14ac:dyDescent="0.25">
      <c r="P611" s="58">
        <v>0.60799999999999998</v>
      </c>
      <c r="Q611" s="59">
        <v>4.4359999999999999</v>
      </c>
      <c r="R611" s="59">
        <v>13.664</v>
      </c>
      <c r="S611" s="59">
        <v>1.3839999999999999</v>
      </c>
      <c r="T611" s="59">
        <v>41.904000000000003</v>
      </c>
      <c r="U611" s="59">
        <v>1.5840000000000001</v>
      </c>
      <c r="V611" s="59">
        <v>9.1039999999999992</v>
      </c>
      <c r="W611" s="59">
        <v>11.58</v>
      </c>
      <c r="X611" s="59">
        <v>10.096</v>
      </c>
      <c r="Y611" s="59">
        <v>9.5960000000000001</v>
      </c>
      <c r="Z611" s="59">
        <v>18.431999999999999</v>
      </c>
      <c r="AA611" s="59">
        <v>1.6412</v>
      </c>
      <c r="AB611" s="59">
        <v>17.931999999999999</v>
      </c>
      <c r="AC611" s="59">
        <v>11.087999999999999</v>
      </c>
      <c r="AD611" s="59">
        <v>5.5819999999999999</v>
      </c>
      <c r="AE611" s="59">
        <v>41.304000000000002</v>
      </c>
      <c r="AF611" s="59">
        <v>5.94</v>
      </c>
      <c r="AG611" s="59">
        <v>23.308</v>
      </c>
      <c r="AH611" s="59">
        <v>5.0279999999999996</v>
      </c>
      <c r="AI611" s="59">
        <v>22.716000000000001</v>
      </c>
      <c r="AJ611" s="59">
        <v>23.815999999999999</v>
      </c>
      <c r="AK611" s="59">
        <v>8.1199999999999992</v>
      </c>
      <c r="AL611" s="59">
        <v>8.6120000000000001</v>
      </c>
      <c r="AM611" s="60">
        <v>17.347999999999999</v>
      </c>
    </row>
    <row r="612" spans="16:39" x14ac:dyDescent="0.25">
      <c r="P612" s="58">
        <v>0.60899999999999999</v>
      </c>
      <c r="Q612" s="59">
        <v>4.4279999999999999</v>
      </c>
      <c r="R612" s="59">
        <v>13.647</v>
      </c>
      <c r="S612" s="59">
        <v>1.3819999999999999</v>
      </c>
      <c r="T612" s="59">
        <v>41.866999999999997</v>
      </c>
      <c r="U612" s="59">
        <v>1.5820000000000001</v>
      </c>
      <c r="V612" s="59">
        <v>9.0920000000000005</v>
      </c>
      <c r="W612" s="59">
        <v>11.565</v>
      </c>
      <c r="X612" s="59">
        <v>10.083</v>
      </c>
      <c r="Y612" s="59">
        <v>9.5830000000000002</v>
      </c>
      <c r="Z612" s="59">
        <v>18.411000000000001</v>
      </c>
      <c r="AA612" s="59">
        <v>1.6400999999999999</v>
      </c>
      <c r="AB612" s="59">
        <v>17.911000000000001</v>
      </c>
      <c r="AC612" s="59">
        <v>11.074</v>
      </c>
      <c r="AD612" s="59">
        <v>5.5735000000000001</v>
      </c>
      <c r="AE612" s="59">
        <v>41.267000000000003</v>
      </c>
      <c r="AF612" s="59">
        <v>5.9325000000000001</v>
      </c>
      <c r="AG612" s="59">
        <v>23.283999999999999</v>
      </c>
      <c r="AH612" s="59">
        <v>5.0190000000000001</v>
      </c>
      <c r="AI612" s="59">
        <v>22.693000000000001</v>
      </c>
      <c r="AJ612" s="59">
        <v>23.792999999999999</v>
      </c>
      <c r="AK612" s="59">
        <v>8.11</v>
      </c>
      <c r="AL612" s="59">
        <v>8.6010000000000009</v>
      </c>
      <c r="AM612" s="60">
        <v>17.329000000000001</v>
      </c>
    </row>
    <row r="613" spans="16:39" x14ac:dyDescent="0.25">
      <c r="P613" s="58">
        <v>0.61</v>
      </c>
      <c r="Q613" s="59">
        <v>4.42</v>
      </c>
      <c r="R613" s="59">
        <v>13.63</v>
      </c>
      <c r="S613" s="59">
        <v>1.38</v>
      </c>
      <c r="T613" s="59">
        <v>41.83</v>
      </c>
      <c r="U613" s="59">
        <v>1.58</v>
      </c>
      <c r="V613" s="59">
        <v>9.08</v>
      </c>
      <c r="W613" s="59">
        <v>11.55</v>
      </c>
      <c r="X613" s="59">
        <v>10.07</v>
      </c>
      <c r="Y613" s="59">
        <v>9.57</v>
      </c>
      <c r="Z613" s="59">
        <v>18.39</v>
      </c>
      <c r="AA613" s="59">
        <v>1.639</v>
      </c>
      <c r="AB613" s="59">
        <v>17.89</v>
      </c>
      <c r="AC613" s="59">
        <v>11.06</v>
      </c>
      <c r="AD613" s="59">
        <v>5.5650000000000004</v>
      </c>
      <c r="AE613" s="59">
        <v>41.23</v>
      </c>
      <c r="AF613" s="59">
        <v>5.9249999999999998</v>
      </c>
      <c r="AG613" s="59">
        <v>23.26</v>
      </c>
      <c r="AH613" s="59">
        <v>5.01</v>
      </c>
      <c r="AI613" s="59">
        <v>22.67</v>
      </c>
      <c r="AJ613" s="59">
        <v>23.77</v>
      </c>
      <c r="AK613" s="59">
        <v>8.1</v>
      </c>
      <c r="AL613" s="59">
        <v>8.59</v>
      </c>
      <c r="AM613" s="60">
        <v>17.309999999999999</v>
      </c>
    </row>
    <row r="614" spans="16:39" x14ac:dyDescent="0.25">
      <c r="P614" s="58">
        <v>0.61099999999999999</v>
      </c>
      <c r="Q614" s="59">
        <v>4.4119999999999999</v>
      </c>
      <c r="R614" s="59">
        <v>13.613</v>
      </c>
      <c r="S614" s="59">
        <v>1.3779999999999999</v>
      </c>
      <c r="T614" s="59">
        <v>41.792999999999999</v>
      </c>
      <c r="U614" s="59">
        <v>1.5780000000000001</v>
      </c>
      <c r="V614" s="59">
        <v>9.0679999999999996</v>
      </c>
      <c r="W614" s="59">
        <v>11.535</v>
      </c>
      <c r="X614" s="59">
        <v>10.057</v>
      </c>
      <c r="Y614" s="59">
        <v>9.5570000000000004</v>
      </c>
      <c r="Z614" s="59">
        <v>18.369</v>
      </c>
      <c r="AA614" s="59">
        <v>1.6378999999999999</v>
      </c>
      <c r="AB614" s="59">
        <v>17.869</v>
      </c>
      <c r="AC614" s="59">
        <v>11.045999999999999</v>
      </c>
      <c r="AD614" s="59">
        <v>5.5564999999999998</v>
      </c>
      <c r="AE614" s="59">
        <v>41.192999999999998</v>
      </c>
      <c r="AF614" s="59">
        <v>5.9175000000000004</v>
      </c>
      <c r="AG614" s="59">
        <v>23.236000000000001</v>
      </c>
      <c r="AH614" s="59">
        <v>5.0010000000000003</v>
      </c>
      <c r="AI614" s="59">
        <v>22.646999999999998</v>
      </c>
      <c r="AJ614" s="59">
        <v>23.747</v>
      </c>
      <c r="AK614" s="59">
        <v>8.09</v>
      </c>
      <c r="AL614" s="59">
        <v>8.5790000000000006</v>
      </c>
      <c r="AM614" s="60">
        <v>17.291</v>
      </c>
    </row>
    <row r="615" spans="16:39" x14ac:dyDescent="0.25">
      <c r="P615" s="58">
        <v>0.61199999999999999</v>
      </c>
      <c r="Q615" s="59">
        <v>4.4039999999999999</v>
      </c>
      <c r="R615" s="59">
        <v>13.596</v>
      </c>
      <c r="S615" s="59">
        <v>1.3759999999999999</v>
      </c>
      <c r="T615" s="59">
        <v>41.756</v>
      </c>
      <c r="U615" s="59">
        <v>1.5760000000000001</v>
      </c>
      <c r="V615" s="59">
        <v>9.0559999999999992</v>
      </c>
      <c r="W615" s="59">
        <v>11.52</v>
      </c>
      <c r="X615" s="59">
        <v>10.044</v>
      </c>
      <c r="Y615" s="59">
        <v>9.5440000000000005</v>
      </c>
      <c r="Z615" s="59">
        <v>18.347999999999999</v>
      </c>
      <c r="AA615" s="59">
        <v>1.6368</v>
      </c>
      <c r="AB615" s="59">
        <v>17.847999999999999</v>
      </c>
      <c r="AC615" s="59">
        <v>11.032</v>
      </c>
      <c r="AD615" s="59">
        <v>5.548</v>
      </c>
      <c r="AE615" s="59">
        <v>41.155999999999999</v>
      </c>
      <c r="AF615" s="59">
        <v>5.91</v>
      </c>
      <c r="AG615" s="59">
        <v>23.212</v>
      </c>
      <c r="AH615" s="59">
        <v>4.992</v>
      </c>
      <c r="AI615" s="59">
        <v>22.623999999999999</v>
      </c>
      <c r="AJ615" s="59">
        <v>23.724</v>
      </c>
      <c r="AK615" s="59">
        <v>8.08</v>
      </c>
      <c r="AL615" s="59">
        <v>8.5679999999999996</v>
      </c>
      <c r="AM615" s="60">
        <v>17.271999999999998</v>
      </c>
    </row>
    <row r="616" spans="16:39" x14ac:dyDescent="0.25">
      <c r="P616" s="58">
        <v>0.61299999999999999</v>
      </c>
      <c r="Q616" s="59">
        <v>4.3959999999999999</v>
      </c>
      <c r="R616" s="59">
        <v>13.579000000000001</v>
      </c>
      <c r="S616" s="59">
        <v>1.3740000000000001</v>
      </c>
      <c r="T616" s="59">
        <v>41.719000000000001</v>
      </c>
      <c r="U616" s="59">
        <v>1.5740000000000001</v>
      </c>
      <c r="V616" s="59">
        <v>9.0440000000000005</v>
      </c>
      <c r="W616" s="59">
        <v>11.505000000000001</v>
      </c>
      <c r="X616" s="59">
        <v>10.031000000000001</v>
      </c>
      <c r="Y616" s="59">
        <v>9.5310000000000006</v>
      </c>
      <c r="Z616" s="59">
        <v>18.327000000000002</v>
      </c>
      <c r="AA616" s="59">
        <v>1.6356999999999999</v>
      </c>
      <c r="AB616" s="59">
        <v>17.827000000000002</v>
      </c>
      <c r="AC616" s="59">
        <v>11.018000000000001</v>
      </c>
      <c r="AD616" s="59">
        <v>5.5395000000000003</v>
      </c>
      <c r="AE616" s="59">
        <v>41.119</v>
      </c>
      <c r="AF616" s="59">
        <v>5.9024999999999999</v>
      </c>
      <c r="AG616" s="59">
        <v>23.187999999999999</v>
      </c>
      <c r="AH616" s="59">
        <v>4.9829999999999997</v>
      </c>
      <c r="AI616" s="59">
        <v>22.600999999999999</v>
      </c>
      <c r="AJ616" s="59">
        <v>23.701000000000001</v>
      </c>
      <c r="AK616" s="59">
        <v>8.07</v>
      </c>
      <c r="AL616" s="59">
        <v>8.5570000000000004</v>
      </c>
      <c r="AM616" s="60">
        <v>17.253</v>
      </c>
    </row>
    <row r="617" spans="16:39" x14ac:dyDescent="0.25">
      <c r="P617" s="58">
        <v>0.61399999999999999</v>
      </c>
      <c r="Q617" s="59">
        <v>4.3879999999999999</v>
      </c>
      <c r="R617" s="59">
        <v>13.561999999999999</v>
      </c>
      <c r="S617" s="59">
        <v>1.3720000000000001</v>
      </c>
      <c r="T617" s="59">
        <v>41.682000000000002</v>
      </c>
      <c r="U617" s="59">
        <v>1.5720000000000001</v>
      </c>
      <c r="V617" s="59">
        <v>9.032</v>
      </c>
      <c r="W617" s="59">
        <v>11.49</v>
      </c>
      <c r="X617" s="59">
        <v>10.018000000000001</v>
      </c>
      <c r="Y617" s="59">
        <v>9.5180000000000007</v>
      </c>
      <c r="Z617" s="59">
        <v>18.306000000000001</v>
      </c>
      <c r="AA617" s="59">
        <v>1.6346000000000001</v>
      </c>
      <c r="AB617" s="59">
        <v>17.806000000000001</v>
      </c>
      <c r="AC617" s="59">
        <v>11.004</v>
      </c>
      <c r="AD617" s="59">
        <v>5.5309999999999997</v>
      </c>
      <c r="AE617" s="59">
        <v>41.082000000000001</v>
      </c>
      <c r="AF617" s="59">
        <v>5.8949999999999996</v>
      </c>
      <c r="AG617" s="59">
        <v>23.164000000000001</v>
      </c>
      <c r="AH617" s="59">
        <v>4.9740000000000002</v>
      </c>
      <c r="AI617" s="59">
        <v>22.577999999999999</v>
      </c>
      <c r="AJ617" s="59">
        <v>23.678000000000001</v>
      </c>
      <c r="AK617" s="59">
        <v>8.06</v>
      </c>
      <c r="AL617" s="59">
        <v>8.5459999999999994</v>
      </c>
      <c r="AM617" s="60">
        <v>17.234000000000002</v>
      </c>
    </row>
    <row r="618" spans="16:39" x14ac:dyDescent="0.25">
      <c r="P618" s="58">
        <v>0.61499999999999999</v>
      </c>
      <c r="Q618" s="59">
        <v>4.38</v>
      </c>
      <c r="R618" s="59">
        <v>13.545</v>
      </c>
      <c r="S618" s="59">
        <v>1.37</v>
      </c>
      <c r="T618" s="59">
        <v>41.645000000000003</v>
      </c>
      <c r="U618" s="59">
        <v>1.57</v>
      </c>
      <c r="V618" s="59">
        <v>9.02</v>
      </c>
      <c r="W618" s="59">
        <v>11.475</v>
      </c>
      <c r="X618" s="59">
        <v>10.005000000000001</v>
      </c>
      <c r="Y618" s="59">
        <v>9.5050000000000008</v>
      </c>
      <c r="Z618" s="59">
        <v>18.285</v>
      </c>
      <c r="AA618" s="59">
        <v>1.6335</v>
      </c>
      <c r="AB618" s="59">
        <v>17.785</v>
      </c>
      <c r="AC618" s="59">
        <v>10.99</v>
      </c>
      <c r="AD618" s="59">
        <v>5.5225</v>
      </c>
      <c r="AE618" s="59">
        <v>41.045000000000002</v>
      </c>
      <c r="AF618" s="59">
        <v>5.8875000000000002</v>
      </c>
      <c r="AG618" s="59">
        <v>23.14</v>
      </c>
      <c r="AH618" s="59">
        <v>4.9649999999999999</v>
      </c>
      <c r="AI618" s="59">
        <v>22.555</v>
      </c>
      <c r="AJ618" s="59">
        <v>23.655000000000001</v>
      </c>
      <c r="AK618" s="59">
        <v>8.0500000000000007</v>
      </c>
      <c r="AL618" s="59">
        <v>8.5350000000000001</v>
      </c>
      <c r="AM618" s="60">
        <v>17.215</v>
      </c>
    </row>
    <row r="619" spans="16:39" x14ac:dyDescent="0.25">
      <c r="P619" s="58">
        <v>0.61599999999999999</v>
      </c>
      <c r="Q619" s="59">
        <v>4.3719999999999999</v>
      </c>
      <c r="R619" s="59">
        <v>13.528</v>
      </c>
      <c r="S619" s="59">
        <v>1.3680000000000001</v>
      </c>
      <c r="T619" s="59">
        <v>41.607999999999997</v>
      </c>
      <c r="U619" s="59">
        <v>1.5680000000000001</v>
      </c>
      <c r="V619" s="59">
        <v>9.0079999999999991</v>
      </c>
      <c r="W619" s="59">
        <v>11.46</v>
      </c>
      <c r="X619" s="59">
        <v>9.9920000000000009</v>
      </c>
      <c r="Y619" s="59">
        <v>9.4920000000000009</v>
      </c>
      <c r="Z619" s="59">
        <v>18.263999999999999</v>
      </c>
      <c r="AA619" s="59">
        <v>1.6324000000000001</v>
      </c>
      <c r="AB619" s="59">
        <v>17.763999999999999</v>
      </c>
      <c r="AC619" s="59">
        <v>10.976000000000001</v>
      </c>
      <c r="AD619" s="59">
        <v>5.5140000000000002</v>
      </c>
      <c r="AE619" s="59">
        <v>41.008000000000003</v>
      </c>
      <c r="AF619" s="59">
        <v>5.88</v>
      </c>
      <c r="AG619" s="59">
        <v>23.116</v>
      </c>
      <c r="AH619" s="59">
        <v>4.9560000000000004</v>
      </c>
      <c r="AI619" s="59">
        <v>22.532</v>
      </c>
      <c r="AJ619" s="59">
        <v>23.632000000000001</v>
      </c>
      <c r="AK619" s="59">
        <v>8.0399999999999991</v>
      </c>
      <c r="AL619" s="59">
        <v>8.5239999999999991</v>
      </c>
      <c r="AM619" s="60">
        <v>17.196000000000002</v>
      </c>
    </row>
    <row r="620" spans="16:39" x14ac:dyDescent="0.25">
      <c r="P620" s="58">
        <v>0.61699999999999999</v>
      </c>
      <c r="Q620" s="59">
        <v>4.3639999999999999</v>
      </c>
      <c r="R620" s="59">
        <v>13.510999999999999</v>
      </c>
      <c r="S620" s="59">
        <v>1.3660000000000001</v>
      </c>
      <c r="T620" s="59">
        <v>41.570999999999998</v>
      </c>
      <c r="U620" s="59">
        <v>1.5660000000000001</v>
      </c>
      <c r="V620" s="59">
        <v>8.9960000000000004</v>
      </c>
      <c r="W620" s="59">
        <v>11.445</v>
      </c>
      <c r="X620" s="59">
        <v>9.9789999999999992</v>
      </c>
      <c r="Y620" s="59">
        <v>9.4789999999999992</v>
      </c>
      <c r="Z620" s="59">
        <v>18.242999999999999</v>
      </c>
      <c r="AA620" s="59">
        <v>1.6313</v>
      </c>
      <c r="AB620" s="59">
        <v>17.742999999999999</v>
      </c>
      <c r="AC620" s="59">
        <v>10.962</v>
      </c>
      <c r="AD620" s="59">
        <v>5.5054999999999996</v>
      </c>
      <c r="AE620" s="59">
        <v>40.970999999999997</v>
      </c>
      <c r="AF620" s="59">
        <v>5.8724999999999996</v>
      </c>
      <c r="AG620" s="59">
        <v>23.091999999999999</v>
      </c>
      <c r="AH620" s="59">
        <v>4.9470000000000001</v>
      </c>
      <c r="AI620" s="59">
        <v>22.509</v>
      </c>
      <c r="AJ620" s="59">
        <v>23.609000000000002</v>
      </c>
      <c r="AK620" s="59">
        <v>8.0299999999999994</v>
      </c>
      <c r="AL620" s="59">
        <v>8.5129999999999999</v>
      </c>
      <c r="AM620" s="60">
        <v>17.177</v>
      </c>
    </row>
    <row r="621" spans="16:39" x14ac:dyDescent="0.25">
      <c r="P621" s="58">
        <v>0.61799999999999999</v>
      </c>
      <c r="Q621" s="59">
        <v>4.3559999999999999</v>
      </c>
      <c r="R621" s="59">
        <v>13.494</v>
      </c>
      <c r="S621" s="59">
        <v>1.3640000000000001</v>
      </c>
      <c r="T621" s="59">
        <v>41.533999999999999</v>
      </c>
      <c r="U621" s="59">
        <v>1.5640000000000001</v>
      </c>
      <c r="V621" s="59">
        <v>8.984</v>
      </c>
      <c r="W621" s="59">
        <v>11.43</v>
      </c>
      <c r="X621" s="59">
        <v>9.9659999999999993</v>
      </c>
      <c r="Y621" s="59">
        <v>9.4659999999999993</v>
      </c>
      <c r="Z621" s="59">
        <v>18.222000000000001</v>
      </c>
      <c r="AA621" s="59">
        <v>1.6302000000000001</v>
      </c>
      <c r="AB621" s="59">
        <v>17.722000000000001</v>
      </c>
      <c r="AC621" s="59">
        <v>10.948</v>
      </c>
      <c r="AD621" s="59">
        <v>5.4969999999999999</v>
      </c>
      <c r="AE621" s="59">
        <v>40.933999999999997</v>
      </c>
      <c r="AF621" s="59">
        <v>5.8650000000000002</v>
      </c>
      <c r="AG621" s="59">
        <v>23.068000000000001</v>
      </c>
      <c r="AH621" s="59">
        <v>4.9379999999999997</v>
      </c>
      <c r="AI621" s="59">
        <v>22.486000000000001</v>
      </c>
      <c r="AJ621" s="59">
        <v>23.585999999999999</v>
      </c>
      <c r="AK621" s="59">
        <v>8.02</v>
      </c>
      <c r="AL621" s="59">
        <v>8.5020000000000007</v>
      </c>
      <c r="AM621" s="60">
        <v>17.158000000000001</v>
      </c>
    </row>
    <row r="622" spans="16:39" x14ac:dyDescent="0.25">
      <c r="P622" s="58">
        <v>0.61899999999999999</v>
      </c>
      <c r="Q622" s="59">
        <v>4.3479999999999999</v>
      </c>
      <c r="R622" s="59">
        <v>13.477</v>
      </c>
      <c r="S622" s="59">
        <v>1.3620000000000001</v>
      </c>
      <c r="T622" s="59">
        <v>41.497</v>
      </c>
      <c r="U622" s="59">
        <v>1.5620000000000001</v>
      </c>
      <c r="V622" s="59">
        <v>8.9719999999999995</v>
      </c>
      <c r="W622" s="59">
        <v>11.414999999999999</v>
      </c>
      <c r="X622" s="59">
        <v>9.9529999999999994</v>
      </c>
      <c r="Y622" s="59">
        <v>9.4529999999999994</v>
      </c>
      <c r="Z622" s="59">
        <v>18.201000000000001</v>
      </c>
      <c r="AA622" s="59">
        <v>1.6291</v>
      </c>
      <c r="AB622" s="59">
        <v>17.701000000000001</v>
      </c>
      <c r="AC622" s="59">
        <v>10.933999999999999</v>
      </c>
      <c r="AD622" s="59">
        <v>5.4885000000000002</v>
      </c>
      <c r="AE622" s="59">
        <v>40.896999999999998</v>
      </c>
      <c r="AF622" s="59">
        <v>5.8574999999999999</v>
      </c>
      <c r="AG622" s="59">
        <v>23.044</v>
      </c>
      <c r="AH622" s="59">
        <v>4.9290000000000003</v>
      </c>
      <c r="AI622" s="59">
        <v>22.463000000000001</v>
      </c>
      <c r="AJ622" s="59">
        <v>23.562999999999999</v>
      </c>
      <c r="AK622" s="59">
        <v>8.01</v>
      </c>
      <c r="AL622" s="59">
        <v>8.4909999999999997</v>
      </c>
      <c r="AM622" s="60">
        <v>17.138999999999999</v>
      </c>
    </row>
    <row r="623" spans="16:39" x14ac:dyDescent="0.25">
      <c r="P623" s="58">
        <v>0.62</v>
      </c>
      <c r="Q623" s="59">
        <v>4.34</v>
      </c>
      <c r="R623" s="59">
        <v>13.46</v>
      </c>
      <c r="S623" s="59">
        <v>1.36</v>
      </c>
      <c r="T623" s="59">
        <v>41.46</v>
      </c>
      <c r="U623" s="59">
        <v>1.56</v>
      </c>
      <c r="V623" s="59">
        <v>8.9600000000000009</v>
      </c>
      <c r="W623" s="59">
        <v>11.4</v>
      </c>
      <c r="X623" s="59">
        <v>9.94</v>
      </c>
      <c r="Y623" s="59">
        <v>9.44</v>
      </c>
      <c r="Z623" s="59">
        <v>18.18</v>
      </c>
      <c r="AA623" s="59">
        <v>1.6279999999999999</v>
      </c>
      <c r="AB623" s="59">
        <v>17.68</v>
      </c>
      <c r="AC623" s="59">
        <v>10.92</v>
      </c>
      <c r="AD623" s="59">
        <v>5.48</v>
      </c>
      <c r="AE623" s="59">
        <v>40.86</v>
      </c>
      <c r="AF623" s="59">
        <v>5.85</v>
      </c>
      <c r="AG623" s="59">
        <v>23.02</v>
      </c>
      <c r="AH623" s="59">
        <v>4.92</v>
      </c>
      <c r="AI623" s="59">
        <v>22.44</v>
      </c>
      <c r="AJ623" s="59">
        <v>23.54</v>
      </c>
      <c r="AK623" s="59">
        <v>8</v>
      </c>
      <c r="AL623" s="59">
        <v>8.48</v>
      </c>
      <c r="AM623" s="60">
        <v>17.12</v>
      </c>
    </row>
    <row r="624" spans="16:39" x14ac:dyDescent="0.25">
      <c r="P624" s="58">
        <v>0.621</v>
      </c>
      <c r="Q624" s="59">
        <v>4.3319999999999999</v>
      </c>
      <c r="R624" s="59">
        <v>13.443</v>
      </c>
      <c r="S624" s="59">
        <v>1.3580000000000001</v>
      </c>
      <c r="T624" s="59">
        <v>41.423000000000002</v>
      </c>
      <c r="U624" s="59">
        <v>1.5580000000000001</v>
      </c>
      <c r="V624" s="59">
        <v>8.9480000000000004</v>
      </c>
      <c r="W624" s="59">
        <v>11.385</v>
      </c>
      <c r="X624" s="59">
        <v>9.9269999999999996</v>
      </c>
      <c r="Y624" s="59">
        <v>9.4269999999999996</v>
      </c>
      <c r="Z624" s="59">
        <v>18.158999999999999</v>
      </c>
      <c r="AA624" s="59">
        <v>1.6269</v>
      </c>
      <c r="AB624" s="59">
        <v>17.658999999999999</v>
      </c>
      <c r="AC624" s="59">
        <v>10.906000000000001</v>
      </c>
      <c r="AD624" s="59">
        <v>5.4714999999999998</v>
      </c>
      <c r="AE624" s="59">
        <v>40.823</v>
      </c>
      <c r="AF624" s="59">
        <v>5.8425000000000002</v>
      </c>
      <c r="AG624" s="59">
        <v>22.995999999999999</v>
      </c>
      <c r="AH624" s="59">
        <v>4.9109999999999996</v>
      </c>
      <c r="AI624" s="59">
        <v>22.417000000000002</v>
      </c>
      <c r="AJ624" s="59">
        <v>23.516999999999999</v>
      </c>
      <c r="AK624" s="59">
        <v>7.99</v>
      </c>
      <c r="AL624" s="59">
        <v>8.4689999999999994</v>
      </c>
      <c r="AM624" s="60">
        <v>17.100999999999999</v>
      </c>
    </row>
    <row r="625" spans="16:39" x14ac:dyDescent="0.25">
      <c r="P625" s="58">
        <v>0.622</v>
      </c>
      <c r="Q625" s="59">
        <v>4.3239999999999998</v>
      </c>
      <c r="R625" s="59">
        <v>13.426</v>
      </c>
      <c r="S625" s="59">
        <v>1.3560000000000001</v>
      </c>
      <c r="T625" s="59">
        <v>41.386000000000003</v>
      </c>
      <c r="U625" s="59">
        <v>1.556</v>
      </c>
      <c r="V625" s="59">
        <v>8.9359999999999999</v>
      </c>
      <c r="W625" s="59">
        <v>11.37</v>
      </c>
      <c r="X625" s="59">
        <v>9.9139999999999997</v>
      </c>
      <c r="Y625" s="59">
        <v>9.4139999999999997</v>
      </c>
      <c r="Z625" s="59">
        <v>18.138000000000002</v>
      </c>
      <c r="AA625" s="59">
        <v>1.6257999999999999</v>
      </c>
      <c r="AB625" s="59">
        <v>17.638000000000002</v>
      </c>
      <c r="AC625" s="59">
        <v>10.891999999999999</v>
      </c>
      <c r="AD625" s="59">
        <v>5.4630000000000001</v>
      </c>
      <c r="AE625" s="59">
        <v>40.786000000000001</v>
      </c>
      <c r="AF625" s="59">
        <v>5.835</v>
      </c>
      <c r="AG625" s="59">
        <v>22.972000000000001</v>
      </c>
      <c r="AH625" s="59">
        <v>4.9020000000000001</v>
      </c>
      <c r="AI625" s="59">
        <v>22.393999999999998</v>
      </c>
      <c r="AJ625" s="59">
        <v>23.494</v>
      </c>
      <c r="AK625" s="59">
        <v>7.98</v>
      </c>
      <c r="AL625" s="59">
        <v>8.4580000000000002</v>
      </c>
      <c r="AM625" s="60">
        <v>17.082000000000001</v>
      </c>
    </row>
    <row r="626" spans="16:39" x14ac:dyDescent="0.25">
      <c r="P626" s="58">
        <v>0.623</v>
      </c>
      <c r="Q626" s="59">
        <v>4.3159999999999998</v>
      </c>
      <c r="R626" s="59">
        <v>13.409000000000001</v>
      </c>
      <c r="S626" s="59">
        <v>1.3540000000000001</v>
      </c>
      <c r="T626" s="59">
        <v>41.348999999999997</v>
      </c>
      <c r="U626" s="59">
        <v>1.554</v>
      </c>
      <c r="V626" s="59">
        <v>8.9239999999999995</v>
      </c>
      <c r="W626" s="59">
        <v>11.355</v>
      </c>
      <c r="X626" s="59">
        <v>9.9009999999999998</v>
      </c>
      <c r="Y626" s="59">
        <v>9.4009999999999998</v>
      </c>
      <c r="Z626" s="59">
        <v>18.117000000000001</v>
      </c>
      <c r="AA626" s="59">
        <v>1.6247</v>
      </c>
      <c r="AB626" s="59">
        <v>17.617000000000001</v>
      </c>
      <c r="AC626" s="59">
        <v>10.878</v>
      </c>
      <c r="AD626" s="59">
        <v>5.4545000000000003</v>
      </c>
      <c r="AE626" s="59">
        <v>40.749000000000002</v>
      </c>
      <c r="AF626" s="59">
        <v>5.8274999999999997</v>
      </c>
      <c r="AG626" s="59">
        <v>22.948</v>
      </c>
      <c r="AH626" s="59">
        <v>4.8929999999999998</v>
      </c>
      <c r="AI626" s="59">
        <v>22.370999999999999</v>
      </c>
      <c r="AJ626" s="59">
        <v>23.471</v>
      </c>
      <c r="AK626" s="59">
        <v>7.97</v>
      </c>
      <c r="AL626" s="59">
        <v>8.4469999999999992</v>
      </c>
      <c r="AM626" s="60">
        <v>17.062999999999999</v>
      </c>
    </row>
    <row r="627" spans="16:39" x14ac:dyDescent="0.25">
      <c r="P627" s="58">
        <v>0.624</v>
      </c>
      <c r="Q627" s="59">
        <v>4.3079999999999998</v>
      </c>
      <c r="R627" s="59">
        <v>13.391999999999999</v>
      </c>
      <c r="S627" s="59">
        <v>1.3520000000000001</v>
      </c>
      <c r="T627" s="59">
        <v>41.311999999999998</v>
      </c>
      <c r="U627" s="59">
        <v>1.552</v>
      </c>
      <c r="V627" s="59">
        <v>8.9120000000000008</v>
      </c>
      <c r="W627" s="59">
        <v>11.34</v>
      </c>
      <c r="X627" s="59">
        <v>9.8879999999999999</v>
      </c>
      <c r="Y627" s="59">
        <v>9.3879999999999999</v>
      </c>
      <c r="Z627" s="59">
        <v>18.096</v>
      </c>
      <c r="AA627" s="59">
        <v>1.6235999999999999</v>
      </c>
      <c r="AB627" s="59">
        <v>17.596</v>
      </c>
      <c r="AC627" s="59">
        <v>10.864000000000001</v>
      </c>
      <c r="AD627" s="59">
        <v>5.4459999999999997</v>
      </c>
      <c r="AE627" s="59">
        <v>40.712000000000003</v>
      </c>
      <c r="AF627" s="59">
        <v>5.82</v>
      </c>
      <c r="AG627" s="59">
        <v>22.923999999999999</v>
      </c>
      <c r="AH627" s="59">
        <v>4.8840000000000003</v>
      </c>
      <c r="AI627" s="59">
        <v>22.347999999999999</v>
      </c>
      <c r="AJ627" s="59">
        <v>23.448</v>
      </c>
      <c r="AK627" s="59">
        <v>7.96</v>
      </c>
      <c r="AL627" s="59">
        <v>8.4359999999999999</v>
      </c>
      <c r="AM627" s="60">
        <v>17.044</v>
      </c>
    </row>
    <row r="628" spans="16:39" x14ac:dyDescent="0.25">
      <c r="P628" s="58">
        <v>0.625</v>
      </c>
      <c r="Q628" s="59">
        <v>4.3</v>
      </c>
      <c r="R628" s="59">
        <v>13.375</v>
      </c>
      <c r="S628" s="59">
        <v>1.35</v>
      </c>
      <c r="T628" s="59">
        <v>41.274999999999999</v>
      </c>
      <c r="U628" s="59">
        <v>1.55</v>
      </c>
      <c r="V628" s="59">
        <v>8.9</v>
      </c>
      <c r="W628" s="59">
        <v>11.324999999999999</v>
      </c>
      <c r="X628" s="59">
        <v>9.875</v>
      </c>
      <c r="Y628" s="59">
        <v>9.375</v>
      </c>
      <c r="Z628" s="59">
        <v>18.074999999999999</v>
      </c>
      <c r="AA628" s="59">
        <v>1.6225000000000001</v>
      </c>
      <c r="AB628" s="59">
        <v>17.574999999999999</v>
      </c>
      <c r="AC628" s="59">
        <v>10.85</v>
      </c>
      <c r="AD628" s="59">
        <v>5.4375</v>
      </c>
      <c r="AE628" s="59">
        <v>40.674999999999997</v>
      </c>
      <c r="AF628" s="59">
        <v>5.8125</v>
      </c>
      <c r="AG628" s="59">
        <v>22.9</v>
      </c>
      <c r="AH628" s="59">
        <v>4.875</v>
      </c>
      <c r="AI628" s="59">
        <v>22.324999999999999</v>
      </c>
      <c r="AJ628" s="59">
        <v>23.425000000000001</v>
      </c>
      <c r="AK628" s="59">
        <v>7.95</v>
      </c>
      <c r="AL628" s="59">
        <v>8.4250000000000007</v>
      </c>
      <c r="AM628" s="60">
        <v>17.024999999999999</v>
      </c>
    </row>
    <row r="629" spans="16:39" x14ac:dyDescent="0.25">
      <c r="P629" s="58">
        <v>0.626</v>
      </c>
      <c r="Q629" s="59">
        <v>4.2919999999999998</v>
      </c>
      <c r="R629" s="59">
        <v>13.358000000000001</v>
      </c>
      <c r="S629" s="59">
        <v>1.3480000000000001</v>
      </c>
      <c r="T629" s="59">
        <v>41.238</v>
      </c>
      <c r="U629" s="59">
        <v>1.548</v>
      </c>
      <c r="V629" s="59">
        <v>8.8879999999999999</v>
      </c>
      <c r="W629" s="59">
        <v>11.31</v>
      </c>
      <c r="X629" s="59">
        <v>9.8620000000000001</v>
      </c>
      <c r="Y629" s="59">
        <v>9.3620000000000001</v>
      </c>
      <c r="Z629" s="59">
        <v>18.053999999999998</v>
      </c>
      <c r="AA629" s="59">
        <v>1.6214</v>
      </c>
      <c r="AB629" s="59">
        <v>17.553999999999998</v>
      </c>
      <c r="AC629" s="59">
        <v>10.836</v>
      </c>
      <c r="AD629" s="59">
        <v>5.4290000000000003</v>
      </c>
      <c r="AE629" s="59">
        <v>40.637999999999998</v>
      </c>
      <c r="AF629" s="59">
        <v>5.8049999999999997</v>
      </c>
      <c r="AG629" s="59">
        <v>22.876000000000001</v>
      </c>
      <c r="AH629" s="59">
        <v>4.8659999999999997</v>
      </c>
      <c r="AI629" s="59">
        <v>22.302</v>
      </c>
      <c r="AJ629" s="59">
        <v>23.402000000000001</v>
      </c>
      <c r="AK629" s="59">
        <v>7.94</v>
      </c>
      <c r="AL629" s="59">
        <v>8.4139999999999997</v>
      </c>
      <c r="AM629" s="60">
        <v>17.006</v>
      </c>
    </row>
    <row r="630" spans="16:39" x14ac:dyDescent="0.25">
      <c r="P630" s="58">
        <v>0.627</v>
      </c>
      <c r="Q630" s="59">
        <v>4.2839999999999998</v>
      </c>
      <c r="R630" s="59">
        <v>13.340999999999999</v>
      </c>
      <c r="S630" s="59">
        <v>1.3460000000000001</v>
      </c>
      <c r="T630" s="59">
        <v>41.201000000000001</v>
      </c>
      <c r="U630" s="59">
        <v>1.546</v>
      </c>
      <c r="V630" s="59">
        <v>8.8759999999999994</v>
      </c>
      <c r="W630" s="59">
        <v>11.295</v>
      </c>
      <c r="X630" s="59">
        <v>9.8490000000000002</v>
      </c>
      <c r="Y630" s="59">
        <v>9.3490000000000002</v>
      </c>
      <c r="Z630" s="59">
        <v>18.033000000000001</v>
      </c>
      <c r="AA630" s="59">
        <v>1.6203000000000001</v>
      </c>
      <c r="AB630" s="59">
        <v>17.533000000000001</v>
      </c>
      <c r="AC630" s="59">
        <v>10.821999999999999</v>
      </c>
      <c r="AD630" s="59">
        <v>5.4204999999999997</v>
      </c>
      <c r="AE630" s="59">
        <v>40.600999999999999</v>
      </c>
      <c r="AF630" s="59">
        <v>5.7975000000000003</v>
      </c>
      <c r="AG630" s="59">
        <v>22.852</v>
      </c>
      <c r="AH630" s="59">
        <v>4.8570000000000002</v>
      </c>
      <c r="AI630" s="59">
        <v>22.279</v>
      </c>
      <c r="AJ630" s="59">
        <v>23.379000000000001</v>
      </c>
      <c r="AK630" s="59">
        <v>7.93</v>
      </c>
      <c r="AL630" s="59">
        <v>8.4030000000000005</v>
      </c>
      <c r="AM630" s="60">
        <v>16.986999999999998</v>
      </c>
    </row>
    <row r="631" spans="16:39" x14ac:dyDescent="0.25">
      <c r="P631" s="58">
        <v>0.628</v>
      </c>
      <c r="Q631" s="59">
        <v>4.2759999999999998</v>
      </c>
      <c r="R631" s="59">
        <v>13.324</v>
      </c>
      <c r="S631" s="59">
        <v>1.3440000000000001</v>
      </c>
      <c r="T631" s="59">
        <v>41.164000000000001</v>
      </c>
      <c r="U631" s="59">
        <v>1.544</v>
      </c>
      <c r="V631" s="59">
        <v>8.8640000000000008</v>
      </c>
      <c r="W631" s="59">
        <v>11.28</v>
      </c>
      <c r="X631" s="59">
        <v>9.8360000000000003</v>
      </c>
      <c r="Y631" s="59">
        <v>9.3360000000000003</v>
      </c>
      <c r="Z631" s="59">
        <v>18.012</v>
      </c>
      <c r="AA631" s="59">
        <v>1.6192</v>
      </c>
      <c r="AB631" s="59">
        <v>17.512</v>
      </c>
      <c r="AC631" s="59">
        <v>10.808</v>
      </c>
      <c r="AD631" s="59">
        <v>5.4119999999999999</v>
      </c>
      <c r="AE631" s="59">
        <v>40.564</v>
      </c>
      <c r="AF631" s="59">
        <v>5.79</v>
      </c>
      <c r="AG631" s="59">
        <v>22.827999999999999</v>
      </c>
      <c r="AH631" s="59">
        <v>4.8479999999999999</v>
      </c>
      <c r="AI631" s="59">
        <v>22.256</v>
      </c>
      <c r="AJ631" s="59">
        <v>23.356000000000002</v>
      </c>
      <c r="AK631" s="59">
        <v>7.92</v>
      </c>
      <c r="AL631" s="59">
        <v>8.3919999999999995</v>
      </c>
      <c r="AM631" s="60">
        <v>16.968</v>
      </c>
    </row>
    <row r="632" spans="16:39" x14ac:dyDescent="0.25">
      <c r="P632" s="58">
        <v>0.629</v>
      </c>
      <c r="Q632" s="59">
        <v>4.2679999999999998</v>
      </c>
      <c r="R632" s="59">
        <v>13.307</v>
      </c>
      <c r="S632" s="59">
        <v>1.3420000000000001</v>
      </c>
      <c r="T632" s="59">
        <v>41.127000000000002</v>
      </c>
      <c r="U632" s="59">
        <v>1.542</v>
      </c>
      <c r="V632" s="59">
        <v>8.8520000000000003</v>
      </c>
      <c r="W632" s="59">
        <v>11.265000000000001</v>
      </c>
      <c r="X632" s="59">
        <v>9.8230000000000004</v>
      </c>
      <c r="Y632" s="59">
        <v>9.3230000000000004</v>
      </c>
      <c r="Z632" s="59">
        <v>17.991</v>
      </c>
      <c r="AA632" s="59">
        <v>1.6181000000000001</v>
      </c>
      <c r="AB632" s="59">
        <v>17.491</v>
      </c>
      <c r="AC632" s="59">
        <v>10.794</v>
      </c>
      <c r="AD632" s="59">
        <v>5.4035000000000002</v>
      </c>
      <c r="AE632" s="59">
        <v>40.527000000000001</v>
      </c>
      <c r="AF632" s="59">
        <v>5.7824999999999998</v>
      </c>
      <c r="AG632" s="59">
        <v>22.803999999999998</v>
      </c>
      <c r="AH632" s="59">
        <v>4.8390000000000004</v>
      </c>
      <c r="AI632" s="59">
        <v>22.233000000000001</v>
      </c>
      <c r="AJ632" s="59">
        <v>23.332999999999998</v>
      </c>
      <c r="AK632" s="59">
        <v>7.91</v>
      </c>
      <c r="AL632" s="59">
        <v>8.3810000000000002</v>
      </c>
      <c r="AM632" s="60">
        <v>16.949000000000002</v>
      </c>
    </row>
    <row r="633" spans="16:39" x14ac:dyDescent="0.25">
      <c r="P633" s="58">
        <v>0.63</v>
      </c>
      <c r="Q633" s="59">
        <v>4.26</v>
      </c>
      <c r="R633" s="59">
        <v>13.29</v>
      </c>
      <c r="S633" s="59">
        <v>1.34</v>
      </c>
      <c r="T633" s="59">
        <v>41.09</v>
      </c>
      <c r="U633" s="59">
        <v>1.54</v>
      </c>
      <c r="V633" s="59">
        <v>8.84</v>
      </c>
      <c r="W633" s="59">
        <v>11.25</v>
      </c>
      <c r="X633" s="59">
        <v>9.81</v>
      </c>
      <c r="Y633" s="59">
        <v>9.31</v>
      </c>
      <c r="Z633" s="59">
        <v>17.97</v>
      </c>
      <c r="AA633" s="59">
        <v>1.617</v>
      </c>
      <c r="AB633" s="59">
        <v>17.47</v>
      </c>
      <c r="AC633" s="59">
        <v>10.78</v>
      </c>
      <c r="AD633" s="59">
        <v>5.3949999999999996</v>
      </c>
      <c r="AE633" s="59">
        <v>40.49</v>
      </c>
      <c r="AF633" s="59">
        <v>5.7750000000000004</v>
      </c>
      <c r="AG633" s="59">
        <v>22.78</v>
      </c>
      <c r="AH633" s="59">
        <v>4.83</v>
      </c>
      <c r="AI633" s="59">
        <v>22.21</v>
      </c>
      <c r="AJ633" s="59">
        <v>23.31</v>
      </c>
      <c r="AK633" s="59">
        <v>7.9</v>
      </c>
      <c r="AL633" s="59">
        <v>8.3699999999999992</v>
      </c>
      <c r="AM633" s="60">
        <v>16.93</v>
      </c>
    </row>
    <row r="634" spans="16:39" x14ac:dyDescent="0.25">
      <c r="P634" s="58">
        <v>0.63100000000000001</v>
      </c>
      <c r="Q634" s="59">
        <v>4.2519999999999998</v>
      </c>
      <c r="R634" s="59">
        <v>13.273</v>
      </c>
      <c r="S634" s="59">
        <v>1.3380000000000001</v>
      </c>
      <c r="T634" s="59">
        <v>41.052999999999997</v>
      </c>
      <c r="U634" s="59">
        <v>1.538</v>
      </c>
      <c r="V634" s="59">
        <v>8.8279999999999994</v>
      </c>
      <c r="W634" s="59">
        <v>11.234999999999999</v>
      </c>
      <c r="X634" s="59">
        <v>9.7970000000000006</v>
      </c>
      <c r="Y634" s="59">
        <v>9.2970000000000006</v>
      </c>
      <c r="Z634" s="59">
        <v>17.949000000000002</v>
      </c>
      <c r="AA634" s="59">
        <v>1.6158999999999999</v>
      </c>
      <c r="AB634" s="59">
        <v>17.449000000000002</v>
      </c>
      <c r="AC634" s="59">
        <v>10.766</v>
      </c>
      <c r="AD634" s="59">
        <v>5.3864999999999998</v>
      </c>
      <c r="AE634" s="59">
        <v>40.453000000000003</v>
      </c>
      <c r="AF634" s="59">
        <v>5.7675000000000001</v>
      </c>
      <c r="AG634" s="59">
        <v>22.756</v>
      </c>
      <c r="AH634" s="59">
        <v>4.8209999999999997</v>
      </c>
      <c r="AI634" s="59">
        <v>22.187000000000001</v>
      </c>
      <c r="AJ634" s="59">
        <v>23.286999999999999</v>
      </c>
      <c r="AK634" s="59">
        <v>7.89</v>
      </c>
      <c r="AL634" s="59">
        <v>8.359</v>
      </c>
      <c r="AM634" s="60">
        <v>16.911000000000001</v>
      </c>
    </row>
    <row r="635" spans="16:39" x14ac:dyDescent="0.25">
      <c r="P635" s="58">
        <v>0.63200000000000001</v>
      </c>
      <c r="Q635" s="59">
        <v>4.2439999999999998</v>
      </c>
      <c r="R635" s="59">
        <v>13.256</v>
      </c>
      <c r="S635" s="59">
        <v>1.3360000000000001</v>
      </c>
      <c r="T635" s="59">
        <v>41.015999999999998</v>
      </c>
      <c r="U635" s="59">
        <v>1.536</v>
      </c>
      <c r="V635" s="59">
        <v>8.8160000000000007</v>
      </c>
      <c r="W635" s="59">
        <v>11.22</v>
      </c>
      <c r="X635" s="59">
        <v>9.7840000000000007</v>
      </c>
      <c r="Y635" s="59">
        <v>9.2840000000000007</v>
      </c>
      <c r="Z635" s="59">
        <v>17.928000000000001</v>
      </c>
      <c r="AA635" s="59">
        <v>1.6148</v>
      </c>
      <c r="AB635" s="59">
        <v>17.428000000000001</v>
      </c>
      <c r="AC635" s="59">
        <v>10.752000000000001</v>
      </c>
      <c r="AD635" s="59">
        <v>5.3780000000000001</v>
      </c>
      <c r="AE635" s="59">
        <v>40.415999999999997</v>
      </c>
      <c r="AF635" s="59">
        <v>5.76</v>
      </c>
      <c r="AG635" s="59">
        <v>22.731999999999999</v>
      </c>
      <c r="AH635" s="59">
        <v>4.8120000000000003</v>
      </c>
      <c r="AI635" s="59">
        <v>22.164000000000001</v>
      </c>
      <c r="AJ635" s="59">
        <v>23.263999999999999</v>
      </c>
      <c r="AK635" s="59">
        <v>7.88</v>
      </c>
      <c r="AL635" s="59">
        <v>8.3480000000000008</v>
      </c>
      <c r="AM635" s="60">
        <v>16.891999999999999</v>
      </c>
    </row>
    <row r="636" spans="16:39" x14ac:dyDescent="0.25">
      <c r="P636" s="58">
        <v>0.63300000000000001</v>
      </c>
      <c r="Q636" s="59">
        <v>4.2359999999999998</v>
      </c>
      <c r="R636" s="59">
        <v>13.239000000000001</v>
      </c>
      <c r="S636" s="59">
        <v>1.3340000000000001</v>
      </c>
      <c r="T636" s="59">
        <v>40.978999999999999</v>
      </c>
      <c r="U636" s="59">
        <v>1.534</v>
      </c>
      <c r="V636" s="59">
        <v>8.8040000000000003</v>
      </c>
      <c r="W636" s="59">
        <v>11.205</v>
      </c>
      <c r="X636" s="59">
        <v>9.7710000000000008</v>
      </c>
      <c r="Y636" s="59">
        <v>9.2710000000000008</v>
      </c>
      <c r="Z636" s="59">
        <v>17.907</v>
      </c>
      <c r="AA636" s="59">
        <v>1.6136999999999999</v>
      </c>
      <c r="AB636" s="59">
        <v>17.407</v>
      </c>
      <c r="AC636" s="59">
        <v>10.738</v>
      </c>
      <c r="AD636" s="59">
        <v>5.3695000000000004</v>
      </c>
      <c r="AE636" s="59">
        <v>40.378999999999998</v>
      </c>
      <c r="AF636" s="59">
        <v>5.7525000000000004</v>
      </c>
      <c r="AG636" s="59">
        <v>22.707999999999998</v>
      </c>
      <c r="AH636" s="59">
        <v>4.8029999999999999</v>
      </c>
      <c r="AI636" s="59">
        <v>22.140999999999998</v>
      </c>
      <c r="AJ636" s="59">
        <v>23.241</v>
      </c>
      <c r="AK636" s="59">
        <v>7.87</v>
      </c>
      <c r="AL636" s="59">
        <v>8.3369999999999997</v>
      </c>
      <c r="AM636" s="60">
        <v>16.873000000000001</v>
      </c>
    </row>
    <row r="637" spans="16:39" x14ac:dyDescent="0.25">
      <c r="P637" s="58">
        <v>0.63400000000000001</v>
      </c>
      <c r="Q637" s="59">
        <v>4.2279999999999998</v>
      </c>
      <c r="R637" s="59">
        <v>13.222</v>
      </c>
      <c r="S637" s="59">
        <v>1.3320000000000001</v>
      </c>
      <c r="T637" s="59">
        <v>40.942</v>
      </c>
      <c r="U637" s="59">
        <v>1.532</v>
      </c>
      <c r="V637" s="59">
        <v>8.7919999999999998</v>
      </c>
      <c r="W637" s="59">
        <v>11.19</v>
      </c>
      <c r="X637" s="59">
        <v>9.7579999999999991</v>
      </c>
      <c r="Y637" s="59">
        <v>9.2579999999999991</v>
      </c>
      <c r="Z637" s="59">
        <v>17.885999999999999</v>
      </c>
      <c r="AA637" s="59">
        <v>1.6126</v>
      </c>
      <c r="AB637" s="59">
        <v>17.385999999999999</v>
      </c>
      <c r="AC637" s="59">
        <v>10.724</v>
      </c>
      <c r="AD637" s="59">
        <v>5.3609999999999998</v>
      </c>
      <c r="AE637" s="59">
        <v>40.341999999999999</v>
      </c>
      <c r="AF637" s="59">
        <v>5.7450000000000001</v>
      </c>
      <c r="AG637" s="59">
        <v>22.684000000000001</v>
      </c>
      <c r="AH637" s="59">
        <v>4.7939999999999996</v>
      </c>
      <c r="AI637" s="59">
        <v>22.117999999999999</v>
      </c>
      <c r="AJ637" s="59">
        <v>23.218</v>
      </c>
      <c r="AK637" s="59">
        <v>7.86</v>
      </c>
      <c r="AL637" s="59">
        <v>8.3260000000000005</v>
      </c>
      <c r="AM637" s="60">
        <v>16.853999999999999</v>
      </c>
    </row>
    <row r="638" spans="16:39" x14ac:dyDescent="0.25">
      <c r="P638" s="58">
        <v>0.63500000000000001</v>
      </c>
      <c r="Q638" s="59">
        <v>4.22</v>
      </c>
      <c r="R638" s="59">
        <v>13.205</v>
      </c>
      <c r="S638" s="59">
        <v>1.33</v>
      </c>
      <c r="T638" s="59">
        <v>40.905000000000001</v>
      </c>
      <c r="U638" s="59">
        <v>1.53</v>
      </c>
      <c r="V638" s="59">
        <v>8.7799999999999994</v>
      </c>
      <c r="W638" s="59">
        <v>11.175000000000001</v>
      </c>
      <c r="X638" s="59">
        <v>9.7449999999999992</v>
      </c>
      <c r="Y638" s="59">
        <v>9.2449999999999992</v>
      </c>
      <c r="Z638" s="59">
        <v>17.864999999999998</v>
      </c>
      <c r="AA638" s="59">
        <v>1.6114999999999999</v>
      </c>
      <c r="AB638" s="59">
        <v>17.364999999999998</v>
      </c>
      <c r="AC638" s="59">
        <v>10.71</v>
      </c>
      <c r="AD638" s="59">
        <v>5.3525</v>
      </c>
      <c r="AE638" s="59">
        <v>40.305</v>
      </c>
      <c r="AF638" s="59">
        <v>5.7374999999999998</v>
      </c>
      <c r="AG638" s="59">
        <v>22.66</v>
      </c>
      <c r="AH638" s="59">
        <v>4.7850000000000001</v>
      </c>
      <c r="AI638" s="59">
        <v>22.094999999999999</v>
      </c>
      <c r="AJ638" s="59">
        <v>23.195</v>
      </c>
      <c r="AK638" s="59">
        <v>7.85</v>
      </c>
      <c r="AL638" s="59">
        <v>8.3149999999999995</v>
      </c>
      <c r="AM638" s="60">
        <v>16.835000000000001</v>
      </c>
    </row>
    <row r="639" spans="16:39" x14ac:dyDescent="0.25">
      <c r="P639" s="58">
        <v>0.63600000000000001</v>
      </c>
      <c r="Q639" s="59">
        <v>4.2119999999999997</v>
      </c>
      <c r="R639" s="59">
        <v>13.188000000000001</v>
      </c>
      <c r="S639" s="59">
        <v>1.3280000000000001</v>
      </c>
      <c r="T639" s="59">
        <v>40.868000000000002</v>
      </c>
      <c r="U639" s="59">
        <v>1.528</v>
      </c>
      <c r="V639" s="59">
        <v>8.7680000000000007</v>
      </c>
      <c r="W639" s="59">
        <v>11.16</v>
      </c>
      <c r="X639" s="59">
        <v>9.7319999999999993</v>
      </c>
      <c r="Y639" s="59">
        <v>9.2319999999999993</v>
      </c>
      <c r="Z639" s="59">
        <v>17.844000000000001</v>
      </c>
      <c r="AA639" s="59">
        <v>1.6104000000000001</v>
      </c>
      <c r="AB639" s="59">
        <v>17.344000000000001</v>
      </c>
      <c r="AC639" s="59">
        <v>10.696</v>
      </c>
      <c r="AD639" s="59">
        <v>5.3440000000000003</v>
      </c>
      <c r="AE639" s="59">
        <v>40.268000000000001</v>
      </c>
      <c r="AF639" s="59">
        <v>5.73</v>
      </c>
      <c r="AG639" s="59">
        <v>22.635999999999999</v>
      </c>
      <c r="AH639" s="59">
        <v>4.7759999999999998</v>
      </c>
      <c r="AI639" s="59">
        <v>22.071999999999999</v>
      </c>
      <c r="AJ639" s="59">
        <v>23.172000000000001</v>
      </c>
      <c r="AK639" s="59">
        <v>7.84</v>
      </c>
      <c r="AL639" s="59">
        <v>8.3040000000000003</v>
      </c>
      <c r="AM639" s="60">
        <v>16.815999999999999</v>
      </c>
    </row>
    <row r="640" spans="16:39" x14ac:dyDescent="0.25">
      <c r="P640" s="58">
        <v>0.63700000000000001</v>
      </c>
      <c r="Q640" s="59">
        <v>4.2039999999999997</v>
      </c>
      <c r="R640" s="59">
        <v>13.170999999999999</v>
      </c>
      <c r="S640" s="59">
        <v>1.3260000000000001</v>
      </c>
      <c r="T640" s="59">
        <v>40.831000000000003</v>
      </c>
      <c r="U640" s="59">
        <v>1.526</v>
      </c>
      <c r="V640" s="59">
        <v>8.7560000000000002</v>
      </c>
      <c r="W640" s="59">
        <v>11.145</v>
      </c>
      <c r="X640" s="59">
        <v>9.7189999999999994</v>
      </c>
      <c r="Y640" s="59">
        <v>9.2189999999999994</v>
      </c>
      <c r="Z640" s="59">
        <v>17.823</v>
      </c>
      <c r="AA640" s="59">
        <v>1.6093</v>
      </c>
      <c r="AB640" s="59">
        <v>17.323</v>
      </c>
      <c r="AC640" s="59">
        <v>10.682</v>
      </c>
      <c r="AD640" s="59">
        <v>5.3354999999999997</v>
      </c>
      <c r="AE640" s="59">
        <v>40.231000000000002</v>
      </c>
      <c r="AF640" s="59">
        <v>5.7225000000000001</v>
      </c>
      <c r="AG640" s="59">
        <v>22.611999999999998</v>
      </c>
      <c r="AH640" s="59">
        <v>4.7670000000000003</v>
      </c>
      <c r="AI640" s="59">
        <v>22.048999999999999</v>
      </c>
      <c r="AJ640" s="59">
        <v>23.149000000000001</v>
      </c>
      <c r="AK640" s="59">
        <v>7.83</v>
      </c>
      <c r="AL640" s="59">
        <v>8.2929999999999993</v>
      </c>
      <c r="AM640" s="60">
        <v>16.797000000000001</v>
      </c>
    </row>
    <row r="641" spans="16:39" x14ac:dyDescent="0.25">
      <c r="P641" s="58">
        <v>0.63800000000000001</v>
      </c>
      <c r="Q641" s="59">
        <v>4.1959999999999997</v>
      </c>
      <c r="R641" s="59">
        <v>13.154</v>
      </c>
      <c r="S641" s="59">
        <v>1.3240000000000001</v>
      </c>
      <c r="T641" s="59">
        <v>40.793999999999997</v>
      </c>
      <c r="U641" s="59">
        <v>1.524</v>
      </c>
      <c r="V641" s="59">
        <v>8.7439999999999998</v>
      </c>
      <c r="W641" s="59">
        <v>11.13</v>
      </c>
      <c r="X641" s="59">
        <v>9.7059999999999995</v>
      </c>
      <c r="Y641" s="59">
        <v>9.2059999999999995</v>
      </c>
      <c r="Z641" s="59">
        <v>17.802</v>
      </c>
      <c r="AA641" s="59">
        <v>1.6082000000000001</v>
      </c>
      <c r="AB641" s="59">
        <v>17.302</v>
      </c>
      <c r="AC641" s="59">
        <v>10.667999999999999</v>
      </c>
      <c r="AD641" s="59">
        <v>5.327</v>
      </c>
      <c r="AE641" s="59">
        <v>40.194000000000003</v>
      </c>
      <c r="AF641" s="59">
        <v>5.7149999999999999</v>
      </c>
      <c r="AG641" s="59">
        <v>22.588000000000001</v>
      </c>
      <c r="AH641" s="59">
        <v>4.758</v>
      </c>
      <c r="AI641" s="59">
        <v>22.026</v>
      </c>
      <c r="AJ641" s="59">
        <v>23.126000000000001</v>
      </c>
      <c r="AK641" s="59">
        <v>7.82</v>
      </c>
      <c r="AL641" s="59">
        <v>8.282</v>
      </c>
      <c r="AM641" s="60">
        <v>16.777999999999999</v>
      </c>
    </row>
    <row r="642" spans="16:39" x14ac:dyDescent="0.25">
      <c r="P642" s="58">
        <v>0.63900000000000001</v>
      </c>
      <c r="Q642" s="59">
        <v>4.1879999999999997</v>
      </c>
      <c r="R642" s="59">
        <v>13.137</v>
      </c>
      <c r="S642" s="59">
        <v>1.3220000000000001</v>
      </c>
      <c r="T642" s="59">
        <v>40.756999999999998</v>
      </c>
      <c r="U642" s="59">
        <v>1.522</v>
      </c>
      <c r="V642" s="59">
        <v>8.7319999999999993</v>
      </c>
      <c r="W642" s="59">
        <v>11.115</v>
      </c>
      <c r="X642" s="59">
        <v>9.6929999999999996</v>
      </c>
      <c r="Y642" s="59">
        <v>9.1929999999999996</v>
      </c>
      <c r="Z642" s="59">
        <v>17.780999999999999</v>
      </c>
      <c r="AA642" s="59">
        <v>1.6071</v>
      </c>
      <c r="AB642" s="59">
        <v>17.280999999999999</v>
      </c>
      <c r="AC642" s="59">
        <v>10.654</v>
      </c>
      <c r="AD642" s="59">
        <v>5.3185000000000002</v>
      </c>
      <c r="AE642" s="59">
        <v>40.156999999999996</v>
      </c>
      <c r="AF642" s="59">
        <v>5.7074999999999996</v>
      </c>
      <c r="AG642" s="59">
        <v>22.564</v>
      </c>
      <c r="AH642" s="59">
        <v>4.7489999999999997</v>
      </c>
      <c r="AI642" s="59">
        <v>22.003</v>
      </c>
      <c r="AJ642" s="59">
        <v>23.103000000000002</v>
      </c>
      <c r="AK642" s="59">
        <v>7.81</v>
      </c>
      <c r="AL642" s="59">
        <v>8.2710000000000008</v>
      </c>
      <c r="AM642" s="60">
        <v>16.759</v>
      </c>
    </row>
    <row r="643" spans="16:39" x14ac:dyDescent="0.25">
      <c r="P643" s="58">
        <v>0.64</v>
      </c>
      <c r="Q643" s="59">
        <v>4.18</v>
      </c>
      <c r="R643" s="59">
        <v>13.12</v>
      </c>
      <c r="S643" s="59">
        <v>1.32</v>
      </c>
      <c r="T643" s="59">
        <v>40.72</v>
      </c>
      <c r="U643" s="59">
        <v>1.52</v>
      </c>
      <c r="V643" s="59">
        <v>8.7200000000000006</v>
      </c>
      <c r="W643" s="59">
        <v>11.1</v>
      </c>
      <c r="X643" s="59">
        <v>9.68</v>
      </c>
      <c r="Y643" s="59">
        <v>9.18</v>
      </c>
      <c r="Z643" s="59">
        <v>17.760000000000002</v>
      </c>
      <c r="AA643" s="59">
        <v>1.6060000000000001</v>
      </c>
      <c r="AB643" s="59">
        <v>17.260000000000002</v>
      </c>
      <c r="AC643" s="59">
        <v>10.64</v>
      </c>
      <c r="AD643" s="59">
        <v>5.31</v>
      </c>
      <c r="AE643" s="59">
        <v>40.119999999999997</v>
      </c>
      <c r="AF643" s="59">
        <v>5.7</v>
      </c>
      <c r="AG643" s="59">
        <v>22.54</v>
      </c>
      <c r="AH643" s="59">
        <v>4.74</v>
      </c>
      <c r="AI643" s="59">
        <v>21.98</v>
      </c>
      <c r="AJ643" s="59">
        <v>23.08</v>
      </c>
      <c r="AK643" s="59">
        <v>7.8</v>
      </c>
      <c r="AL643" s="59">
        <v>8.26</v>
      </c>
      <c r="AM643" s="60">
        <v>16.739999999999998</v>
      </c>
    </row>
    <row r="644" spans="16:39" x14ac:dyDescent="0.25">
      <c r="P644" s="58">
        <v>0.64100000000000001</v>
      </c>
      <c r="Q644" s="59">
        <v>4.1719999999999997</v>
      </c>
      <c r="R644" s="59">
        <v>13.103</v>
      </c>
      <c r="S644" s="59">
        <v>1.3180000000000001</v>
      </c>
      <c r="T644" s="59">
        <v>40.683</v>
      </c>
      <c r="U644" s="59">
        <v>1.518</v>
      </c>
      <c r="V644" s="59">
        <v>8.7080000000000002</v>
      </c>
      <c r="W644" s="59">
        <v>11.085000000000001</v>
      </c>
      <c r="X644" s="59">
        <v>9.6669999999999998</v>
      </c>
      <c r="Y644" s="59">
        <v>9.1669999999999998</v>
      </c>
      <c r="Z644" s="59">
        <v>17.739000000000001</v>
      </c>
      <c r="AA644" s="59">
        <v>1.6049</v>
      </c>
      <c r="AB644" s="59">
        <v>17.239000000000001</v>
      </c>
      <c r="AC644" s="59">
        <v>10.625999999999999</v>
      </c>
      <c r="AD644" s="59">
        <v>5.3014999999999999</v>
      </c>
      <c r="AE644" s="59">
        <v>40.082999999999998</v>
      </c>
      <c r="AF644" s="59">
        <v>5.6924999999999999</v>
      </c>
      <c r="AG644" s="59">
        <v>22.515999999999998</v>
      </c>
      <c r="AH644" s="59">
        <v>4.7309999999999999</v>
      </c>
      <c r="AI644" s="59">
        <v>21.957000000000001</v>
      </c>
      <c r="AJ644" s="59">
        <v>23.056999999999999</v>
      </c>
      <c r="AK644" s="59">
        <v>7.79</v>
      </c>
      <c r="AL644" s="59">
        <v>8.2490000000000006</v>
      </c>
      <c r="AM644" s="60">
        <v>16.721</v>
      </c>
    </row>
    <row r="645" spans="16:39" x14ac:dyDescent="0.25">
      <c r="P645" s="58">
        <v>0.64200000000000002</v>
      </c>
      <c r="Q645" s="59">
        <v>4.1639999999999997</v>
      </c>
      <c r="R645" s="59">
        <v>13.086</v>
      </c>
      <c r="S645" s="59">
        <v>1.3160000000000001</v>
      </c>
      <c r="T645" s="59">
        <v>40.646000000000001</v>
      </c>
      <c r="U645" s="59">
        <v>1.516</v>
      </c>
      <c r="V645" s="59">
        <v>8.6959999999999997</v>
      </c>
      <c r="W645" s="59">
        <v>11.07</v>
      </c>
      <c r="X645" s="59">
        <v>9.6539999999999999</v>
      </c>
      <c r="Y645" s="59">
        <v>9.1539999999999999</v>
      </c>
      <c r="Z645" s="59">
        <v>17.718</v>
      </c>
      <c r="AA645" s="59">
        <v>1.6037999999999999</v>
      </c>
      <c r="AB645" s="59">
        <v>17.218</v>
      </c>
      <c r="AC645" s="59">
        <v>10.612</v>
      </c>
      <c r="AD645" s="59">
        <v>5.2930000000000001</v>
      </c>
      <c r="AE645" s="59">
        <v>40.045999999999999</v>
      </c>
      <c r="AF645" s="59">
        <v>5.6849999999999996</v>
      </c>
      <c r="AG645" s="59">
        <v>22.492000000000001</v>
      </c>
      <c r="AH645" s="59">
        <v>4.7220000000000004</v>
      </c>
      <c r="AI645" s="59">
        <v>21.934000000000001</v>
      </c>
      <c r="AJ645" s="59">
        <v>23.033999999999999</v>
      </c>
      <c r="AK645" s="59">
        <v>7.78</v>
      </c>
      <c r="AL645" s="59">
        <v>8.2379999999999995</v>
      </c>
      <c r="AM645" s="60">
        <v>16.702000000000002</v>
      </c>
    </row>
    <row r="646" spans="16:39" x14ac:dyDescent="0.25">
      <c r="P646" s="58">
        <v>0.64300000000000002</v>
      </c>
      <c r="Q646" s="59">
        <v>4.1559999999999997</v>
      </c>
      <c r="R646" s="59">
        <v>13.069000000000001</v>
      </c>
      <c r="S646" s="59">
        <v>1.3140000000000001</v>
      </c>
      <c r="T646" s="59">
        <v>40.609000000000002</v>
      </c>
      <c r="U646" s="59">
        <v>1.514</v>
      </c>
      <c r="V646" s="59">
        <v>8.6839999999999993</v>
      </c>
      <c r="W646" s="59">
        <v>11.055</v>
      </c>
      <c r="X646" s="59">
        <v>9.641</v>
      </c>
      <c r="Y646" s="59">
        <v>9.141</v>
      </c>
      <c r="Z646" s="59">
        <v>17.696999999999999</v>
      </c>
      <c r="AA646" s="59">
        <v>1.6027</v>
      </c>
      <c r="AB646" s="59">
        <v>17.196999999999999</v>
      </c>
      <c r="AC646" s="59">
        <v>10.598000000000001</v>
      </c>
      <c r="AD646" s="59">
        <v>5.2845000000000004</v>
      </c>
      <c r="AE646" s="59">
        <v>40.009</v>
      </c>
      <c r="AF646" s="59">
        <v>5.6775000000000002</v>
      </c>
      <c r="AG646" s="59">
        <v>22.468</v>
      </c>
      <c r="AH646" s="59">
        <v>4.7130000000000001</v>
      </c>
      <c r="AI646" s="59">
        <v>21.911000000000001</v>
      </c>
      <c r="AJ646" s="59">
        <v>23.010999999999999</v>
      </c>
      <c r="AK646" s="59">
        <v>7.77</v>
      </c>
      <c r="AL646" s="59">
        <v>8.2270000000000003</v>
      </c>
      <c r="AM646" s="60">
        <v>16.683</v>
      </c>
    </row>
    <row r="647" spans="16:39" x14ac:dyDescent="0.25">
      <c r="P647" s="58">
        <v>0.64400000000000002</v>
      </c>
      <c r="Q647" s="59">
        <v>4.1479999999999997</v>
      </c>
      <c r="R647" s="59">
        <v>13.052</v>
      </c>
      <c r="S647" s="59">
        <v>1.3120000000000001</v>
      </c>
      <c r="T647" s="59">
        <v>40.572000000000003</v>
      </c>
      <c r="U647" s="59">
        <v>1.512</v>
      </c>
      <c r="V647" s="59">
        <v>8.6720000000000006</v>
      </c>
      <c r="W647" s="59">
        <v>11.04</v>
      </c>
      <c r="X647" s="59">
        <v>9.6280000000000001</v>
      </c>
      <c r="Y647" s="59">
        <v>9.1280000000000001</v>
      </c>
      <c r="Z647" s="59">
        <v>17.675999999999998</v>
      </c>
      <c r="AA647" s="59">
        <v>1.6015999999999999</v>
      </c>
      <c r="AB647" s="59">
        <v>17.175999999999998</v>
      </c>
      <c r="AC647" s="59">
        <v>10.584</v>
      </c>
      <c r="AD647" s="59">
        <v>5.2759999999999998</v>
      </c>
      <c r="AE647" s="59">
        <v>39.972000000000001</v>
      </c>
      <c r="AF647" s="59">
        <v>5.67</v>
      </c>
      <c r="AG647" s="59">
        <v>22.443999999999999</v>
      </c>
      <c r="AH647" s="59">
        <v>4.7039999999999997</v>
      </c>
      <c r="AI647" s="59">
        <v>21.888000000000002</v>
      </c>
      <c r="AJ647" s="59">
        <v>22.988</v>
      </c>
      <c r="AK647" s="59">
        <v>7.76</v>
      </c>
      <c r="AL647" s="59">
        <v>8.2159999999999993</v>
      </c>
      <c r="AM647" s="60">
        <v>16.664000000000001</v>
      </c>
    </row>
    <row r="648" spans="16:39" x14ac:dyDescent="0.25">
      <c r="P648" s="58">
        <v>0.64500000000000002</v>
      </c>
      <c r="Q648" s="59">
        <v>4.1399999999999997</v>
      </c>
      <c r="R648" s="59">
        <v>13.035</v>
      </c>
      <c r="S648" s="59">
        <v>1.31</v>
      </c>
      <c r="T648" s="59">
        <v>40.534999999999997</v>
      </c>
      <c r="U648" s="59">
        <v>1.51</v>
      </c>
      <c r="V648" s="59">
        <v>8.66</v>
      </c>
      <c r="W648" s="59">
        <v>11.025</v>
      </c>
      <c r="X648" s="59">
        <v>9.6150000000000002</v>
      </c>
      <c r="Y648" s="59">
        <v>9.1150000000000002</v>
      </c>
      <c r="Z648" s="59">
        <v>17.655000000000001</v>
      </c>
      <c r="AA648" s="59">
        <v>1.6005</v>
      </c>
      <c r="AB648" s="59">
        <v>17.155000000000001</v>
      </c>
      <c r="AC648" s="59">
        <v>10.57</v>
      </c>
      <c r="AD648" s="59">
        <v>5.2675000000000001</v>
      </c>
      <c r="AE648" s="59">
        <v>39.935000000000002</v>
      </c>
      <c r="AF648" s="59">
        <v>5.6624999999999996</v>
      </c>
      <c r="AG648" s="59">
        <v>22.42</v>
      </c>
      <c r="AH648" s="59">
        <v>4.6950000000000003</v>
      </c>
      <c r="AI648" s="59">
        <v>21.864999999999998</v>
      </c>
      <c r="AJ648" s="59">
        <v>22.965</v>
      </c>
      <c r="AK648" s="59">
        <v>7.75</v>
      </c>
      <c r="AL648" s="59">
        <v>8.2050000000000001</v>
      </c>
      <c r="AM648" s="60">
        <v>16.645</v>
      </c>
    </row>
    <row r="649" spans="16:39" x14ac:dyDescent="0.25">
      <c r="P649" s="58">
        <v>0.64600000000000002</v>
      </c>
      <c r="Q649" s="59">
        <v>4.1319999999999997</v>
      </c>
      <c r="R649" s="59">
        <v>13.018000000000001</v>
      </c>
      <c r="S649" s="59">
        <v>1.3080000000000001</v>
      </c>
      <c r="T649" s="59">
        <v>40.497999999999998</v>
      </c>
      <c r="U649" s="59">
        <v>1.508</v>
      </c>
      <c r="V649" s="59">
        <v>8.6479999999999997</v>
      </c>
      <c r="W649" s="59">
        <v>11.01</v>
      </c>
      <c r="X649" s="59">
        <v>9.6020000000000003</v>
      </c>
      <c r="Y649" s="59">
        <v>9.1020000000000003</v>
      </c>
      <c r="Z649" s="59">
        <v>17.634</v>
      </c>
      <c r="AA649" s="59">
        <v>1.5993999999999999</v>
      </c>
      <c r="AB649" s="59">
        <v>17.134</v>
      </c>
      <c r="AC649" s="59">
        <v>10.555999999999999</v>
      </c>
      <c r="AD649" s="59">
        <v>5.2590000000000003</v>
      </c>
      <c r="AE649" s="59">
        <v>39.898000000000003</v>
      </c>
      <c r="AF649" s="59">
        <v>5.6550000000000002</v>
      </c>
      <c r="AG649" s="59">
        <v>22.396000000000001</v>
      </c>
      <c r="AH649" s="59">
        <v>4.6859999999999999</v>
      </c>
      <c r="AI649" s="59">
        <v>21.841999999999999</v>
      </c>
      <c r="AJ649" s="59">
        <v>22.942</v>
      </c>
      <c r="AK649" s="59">
        <v>7.74</v>
      </c>
      <c r="AL649" s="59">
        <v>8.1940000000000008</v>
      </c>
      <c r="AM649" s="60">
        <v>16.626000000000001</v>
      </c>
    </row>
    <row r="650" spans="16:39" x14ac:dyDescent="0.25">
      <c r="P650" s="58">
        <v>0.64700000000000002</v>
      </c>
      <c r="Q650" s="59">
        <v>4.1239999999999997</v>
      </c>
      <c r="R650" s="59">
        <v>13.000999999999999</v>
      </c>
      <c r="S650" s="59">
        <v>1.306</v>
      </c>
      <c r="T650" s="59">
        <v>40.460999999999999</v>
      </c>
      <c r="U650" s="59">
        <v>1.506</v>
      </c>
      <c r="V650" s="59">
        <v>8.6359999999999992</v>
      </c>
      <c r="W650" s="59">
        <v>10.994999999999999</v>
      </c>
      <c r="X650" s="59">
        <v>9.5890000000000004</v>
      </c>
      <c r="Y650" s="59">
        <v>9.0890000000000004</v>
      </c>
      <c r="Z650" s="59">
        <v>17.613</v>
      </c>
      <c r="AA650" s="59">
        <v>1.5983000000000001</v>
      </c>
      <c r="AB650" s="59">
        <v>17.113</v>
      </c>
      <c r="AC650" s="59">
        <v>10.542</v>
      </c>
      <c r="AD650" s="59">
        <v>5.2504999999999997</v>
      </c>
      <c r="AE650" s="59">
        <v>39.860999999999997</v>
      </c>
      <c r="AF650" s="59">
        <v>5.6475</v>
      </c>
      <c r="AG650" s="59">
        <v>22.372</v>
      </c>
      <c r="AH650" s="59">
        <v>4.6769999999999996</v>
      </c>
      <c r="AI650" s="59">
        <v>21.818999999999999</v>
      </c>
      <c r="AJ650" s="59">
        <v>22.919</v>
      </c>
      <c r="AK650" s="59">
        <v>7.73</v>
      </c>
      <c r="AL650" s="59">
        <v>8.1829999999999998</v>
      </c>
      <c r="AM650" s="60">
        <v>16.606999999999999</v>
      </c>
    </row>
    <row r="651" spans="16:39" x14ac:dyDescent="0.25">
      <c r="P651" s="58">
        <v>0.64800000000000002</v>
      </c>
      <c r="Q651" s="59">
        <v>4.1159999999999997</v>
      </c>
      <c r="R651" s="59">
        <v>12.984</v>
      </c>
      <c r="S651" s="59">
        <v>1.304</v>
      </c>
      <c r="T651" s="59">
        <v>40.423999999999999</v>
      </c>
      <c r="U651" s="59">
        <v>1.504</v>
      </c>
      <c r="V651" s="59">
        <v>8.6240000000000006</v>
      </c>
      <c r="W651" s="59">
        <v>10.98</v>
      </c>
      <c r="X651" s="59">
        <v>9.5760000000000005</v>
      </c>
      <c r="Y651" s="59">
        <v>9.0760000000000005</v>
      </c>
      <c r="Z651" s="59">
        <v>17.591999999999999</v>
      </c>
      <c r="AA651" s="59">
        <v>1.5972</v>
      </c>
      <c r="AB651" s="59">
        <v>17.091999999999999</v>
      </c>
      <c r="AC651" s="59">
        <v>10.528</v>
      </c>
      <c r="AD651" s="59">
        <v>5.242</v>
      </c>
      <c r="AE651" s="59">
        <v>39.823999999999998</v>
      </c>
      <c r="AF651" s="59">
        <v>5.64</v>
      </c>
      <c r="AG651" s="59">
        <v>22.347999999999999</v>
      </c>
      <c r="AH651" s="59">
        <v>4.6680000000000001</v>
      </c>
      <c r="AI651" s="59">
        <v>21.795999999999999</v>
      </c>
      <c r="AJ651" s="59">
        <v>22.896000000000001</v>
      </c>
      <c r="AK651" s="59">
        <v>7.72</v>
      </c>
      <c r="AL651" s="59">
        <v>8.1720000000000006</v>
      </c>
      <c r="AM651" s="60">
        <v>16.588000000000001</v>
      </c>
    </row>
    <row r="652" spans="16:39" x14ac:dyDescent="0.25">
      <c r="P652" s="58">
        <v>0.64900000000000002</v>
      </c>
      <c r="Q652" s="59">
        <v>4.1079999999999997</v>
      </c>
      <c r="R652" s="59">
        <v>12.967000000000001</v>
      </c>
      <c r="S652" s="59">
        <v>1.302</v>
      </c>
      <c r="T652" s="59">
        <v>40.387</v>
      </c>
      <c r="U652" s="59">
        <v>1.502</v>
      </c>
      <c r="V652" s="59">
        <v>8.6120000000000001</v>
      </c>
      <c r="W652" s="59">
        <v>10.965</v>
      </c>
      <c r="X652" s="59">
        <v>9.5630000000000006</v>
      </c>
      <c r="Y652" s="59">
        <v>9.0630000000000006</v>
      </c>
      <c r="Z652" s="59">
        <v>17.571000000000002</v>
      </c>
      <c r="AA652" s="59">
        <v>1.5961000000000001</v>
      </c>
      <c r="AB652" s="59">
        <v>17.071000000000002</v>
      </c>
      <c r="AC652" s="59">
        <v>10.513999999999999</v>
      </c>
      <c r="AD652" s="59">
        <v>5.2335000000000003</v>
      </c>
      <c r="AE652" s="59">
        <v>39.786999999999999</v>
      </c>
      <c r="AF652" s="59">
        <v>5.6325000000000003</v>
      </c>
      <c r="AG652" s="59">
        <v>22.324000000000002</v>
      </c>
      <c r="AH652" s="59">
        <v>4.6589999999999998</v>
      </c>
      <c r="AI652" s="59">
        <v>21.773</v>
      </c>
      <c r="AJ652" s="59">
        <v>22.873000000000001</v>
      </c>
      <c r="AK652" s="59">
        <v>7.71</v>
      </c>
      <c r="AL652" s="59">
        <v>8.1609999999999996</v>
      </c>
      <c r="AM652" s="60">
        <v>16.568999999999999</v>
      </c>
    </row>
    <row r="653" spans="16:39" x14ac:dyDescent="0.25">
      <c r="P653" s="58">
        <v>0.65</v>
      </c>
      <c r="Q653" s="59">
        <v>4.0999999999999996</v>
      </c>
      <c r="R653" s="59">
        <v>12.95</v>
      </c>
      <c r="S653" s="59">
        <v>1.3</v>
      </c>
      <c r="T653" s="59">
        <v>40.35</v>
      </c>
      <c r="U653" s="59">
        <v>1.5</v>
      </c>
      <c r="V653" s="59">
        <v>8.6</v>
      </c>
      <c r="W653" s="59">
        <v>10.95</v>
      </c>
      <c r="X653" s="59">
        <v>9.5500000000000007</v>
      </c>
      <c r="Y653" s="59">
        <v>9.0500000000000007</v>
      </c>
      <c r="Z653" s="59">
        <v>17.55</v>
      </c>
      <c r="AA653" s="59">
        <v>1.595</v>
      </c>
      <c r="AB653" s="59">
        <v>17.05</v>
      </c>
      <c r="AC653" s="59">
        <v>10.5</v>
      </c>
      <c r="AD653" s="59">
        <v>5.2249999999999996</v>
      </c>
      <c r="AE653" s="59">
        <v>39.75</v>
      </c>
      <c r="AF653" s="59">
        <v>5.625</v>
      </c>
      <c r="AG653" s="59">
        <v>22.3</v>
      </c>
      <c r="AH653" s="59">
        <v>4.6500000000000004</v>
      </c>
      <c r="AI653" s="59">
        <v>21.75</v>
      </c>
      <c r="AJ653" s="59">
        <v>22.85</v>
      </c>
      <c r="AK653" s="59">
        <v>7.7</v>
      </c>
      <c r="AL653" s="59">
        <v>8.15</v>
      </c>
      <c r="AM653" s="60">
        <v>16.55</v>
      </c>
    </row>
    <row r="654" spans="16:39" x14ac:dyDescent="0.25">
      <c r="P654" s="58">
        <v>0.65100000000000002</v>
      </c>
      <c r="Q654" s="59">
        <v>4.0919999999999996</v>
      </c>
      <c r="R654" s="59">
        <v>12.933</v>
      </c>
      <c r="S654" s="59">
        <v>1.298</v>
      </c>
      <c r="T654" s="59">
        <v>40.313000000000002</v>
      </c>
      <c r="U654" s="59">
        <v>1.498</v>
      </c>
      <c r="V654" s="59">
        <v>8.5879999999999992</v>
      </c>
      <c r="W654" s="59">
        <v>10.935</v>
      </c>
      <c r="X654" s="59">
        <v>9.5370000000000008</v>
      </c>
      <c r="Y654" s="59">
        <v>9.0370000000000008</v>
      </c>
      <c r="Z654" s="59">
        <v>17.529</v>
      </c>
      <c r="AA654" s="59">
        <v>1.5939000000000001</v>
      </c>
      <c r="AB654" s="59">
        <v>17.029</v>
      </c>
      <c r="AC654" s="59">
        <v>10.486000000000001</v>
      </c>
      <c r="AD654" s="59">
        <v>5.2164999999999999</v>
      </c>
      <c r="AE654" s="59">
        <v>39.713000000000001</v>
      </c>
      <c r="AF654" s="59">
        <v>5.6174999999999997</v>
      </c>
      <c r="AG654" s="59">
        <v>22.276</v>
      </c>
      <c r="AH654" s="59">
        <v>4.641</v>
      </c>
      <c r="AI654" s="59">
        <v>21.727</v>
      </c>
      <c r="AJ654" s="59">
        <v>22.827000000000002</v>
      </c>
      <c r="AK654" s="59">
        <v>7.69</v>
      </c>
      <c r="AL654" s="59">
        <v>8.1389999999999993</v>
      </c>
      <c r="AM654" s="60">
        <v>16.530999999999999</v>
      </c>
    </row>
    <row r="655" spans="16:39" x14ac:dyDescent="0.25">
      <c r="P655" s="58">
        <v>0.65200000000000002</v>
      </c>
      <c r="Q655" s="59">
        <v>4.0839999999999996</v>
      </c>
      <c r="R655" s="59">
        <v>12.916</v>
      </c>
      <c r="S655" s="59">
        <v>1.296</v>
      </c>
      <c r="T655" s="59">
        <v>40.276000000000003</v>
      </c>
      <c r="U655" s="59">
        <v>1.496</v>
      </c>
      <c r="V655" s="59">
        <v>8.5760000000000005</v>
      </c>
      <c r="W655" s="59">
        <v>10.92</v>
      </c>
      <c r="X655" s="59">
        <v>9.5239999999999991</v>
      </c>
      <c r="Y655" s="59">
        <v>9.0239999999999991</v>
      </c>
      <c r="Z655" s="59">
        <v>17.507999999999999</v>
      </c>
      <c r="AA655" s="59">
        <v>1.5928</v>
      </c>
      <c r="AB655" s="59">
        <v>17.007999999999999</v>
      </c>
      <c r="AC655" s="59">
        <v>10.472</v>
      </c>
      <c r="AD655" s="59">
        <v>5.2080000000000002</v>
      </c>
      <c r="AE655" s="59">
        <v>39.676000000000002</v>
      </c>
      <c r="AF655" s="59">
        <v>5.61</v>
      </c>
      <c r="AG655" s="59">
        <v>22.251999999999999</v>
      </c>
      <c r="AH655" s="59">
        <v>4.6319999999999997</v>
      </c>
      <c r="AI655" s="59">
        <v>21.704000000000001</v>
      </c>
      <c r="AJ655" s="59">
        <v>22.803999999999998</v>
      </c>
      <c r="AK655" s="59">
        <v>7.68</v>
      </c>
      <c r="AL655" s="59">
        <v>8.1280000000000001</v>
      </c>
      <c r="AM655" s="60">
        <v>16.512</v>
      </c>
    </row>
    <row r="656" spans="16:39" x14ac:dyDescent="0.25">
      <c r="P656" s="58">
        <v>0.65300000000000002</v>
      </c>
      <c r="Q656" s="59">
        <v>4.0759999999999996</v>
      </c>
      <c r="R656" s="59">
        <v>12.898999999999999</v>
      </c>
      <c r="S656" s="59">
        <v>1.294</v>
      </c>
      <c r="T656" s="59">
        <v>40.238999999999997</v>
      </c>
      <c r="U656" s="59">
        <v>1.494</v>
      </c>
      <c r="V656" s="59">
        <v>8.5640000000000001</v>
      </c>
      <c r="W656" s="59">
        <v>10.904999999999999</v>
      </c>
      <c r="X656" s="59">
        <v>9.5109999999999992</v>
      </c>
      <c r="Y656" s="59">
        <v>9.0109999999999992</v>
      </c>
      <c r="Z656" s="59">
        <v>17.486999999999998</v>
      </c>
      <c r="AA656" s="59">
        <v>1.5916999999999999</v>
      </c>
      <c r="AB656" s="59">
        <v>16.986999999999998</v>
      </c>
      <c r="AC656" s="59">
        <v>10.458</v>
      </c>
      <c r="AD656" s="59">
        <v>5.1994999999999996</v>
      </c>
      <c r="AE656" s="59">
        <v>39.639000000000003</v>
      </c>
      <c r="AF656" s="59">
        <v>5.6025</v>
      </c>
      <c r="AG656" s="59">
        <v>22.228000000000002</v>
      </c>
      <c r="AH656" s="59">
        <v>4.6230000000000002</v>
      </c>
      <c r="AI656" s="59">
        <v>21.681000000000001</v>
      </c>
      <c r="AJ656" s="59">
        <v>22.780999999999999</v>
      </c>
      <c r="AK656" s="59">
        <v>7.67</v>
      </c>
      <c r="AL656" s="59">
        <v>8.1170000000000009</v>
      </c>
      <c r="AM656" s="60">
        <v>16.492999999999999</v>
      </c>
    </row>
    <row r="657" spans="16:39" x14ac:dyDescent="0.25">
      <c r="P657" s="58">
        <v>0.65400000000000003</v>
      </c>
      <c r="Q657" s="59">
        <v>4.0679999999999996</v>
      </c>
      <c r="R657" s="59">
        <v>12.882</v>
      </c>
      <c r="S657" s="59">
        <v>1.292</v>
      </c>
      <c r="T657" s="59">
        <v>40.201999999999998</v>
      </c>
      <c r="U657" s="59">
        <v>1.492</v>
      </c>
      <c r="V657" s="59">
        <v>8.5519999999999996</v>
      </c>
      <c r="W657" s="59">
        <v>10.89</v>
      </c>
      <c r="X657" s="59">
        <v>9.4979999999999993</v>
      </c>
      <c r="Y657" s="59">
        <v>8.9979999999999993</v>
      </c>
      <c r="Z657" s="59">
        <v>17.466000000000001</v>
      </c>
      <c r="AA657" s="59">
        <v>1.5906</v>
      </c>
      <c r="AB657" s="59">
        <v>16.966000000000001</v>
      </c>
      <c r="AC657" s="59">
        <v>10.444000000000001</v>
      </c>
      <c r="AD657" s="59">
        <v>5.1909999999999998</v>
      </c>
      <c r="AE657" s="59">
        <v>39.601999999999997</v>
      </c>
      <c r="AF657" s="59">
        <v>5.5949999999999998</v>
      </c>
      <c r="AG657" s="59">
        <v>22.204000000000001</v>
      </c>
      <c r="AH657" s="59">
        <v>4.6139999999999999</v>
      </c>
      <c r="AI657" s="59">
        <v>21.658000000000001</v>
      </c>
      <c r="AJ657" s="59">
        <v>22.757999999999999</v>
      </c>
      <c r="AK657" s="59">
        <v>7.66</v>
      </c>
      <c r="AL657" s="59">
        <v>8.1059999999999999</v>
      </c>
      <c r="AM657" s="60">
        <v>16.474</v>
      </c>
    </row>
    <row r="658" spans="16:39" x14ac:dyDescent="0.25">
      <c r="P658" s="58">
        <v>0.65500000000000003</v>
      </c>
      <c r="Q658" s="59">
        <v>4.0599999999999996</v>
      </c>
      <c r="R658" s="59">
        <v>12.865</v>
      </c>
      <c r="S658" s="59">
        <v>1.29</v>
      </c>
      <c r="T658" s="59">
        <v>40.164999999999999</v>
      </c>
      <c r="U658" s="59">
        <v>1.49</v>
      </c>
      <c r="V658" s="59">
        <v>8.5399999999999991</v>
      </c>
      <c r="W658" s="59">
        <v>10.875</v>
      </c>
      <c r="X658" s="59">
        <v>9.4849999999999994</v>
      </c>
      <c r="Y658" s="59">
        <v>8.9849999999999994</v>
      </c>
      <c r="Z658" s="59">
        <v>17.445</v>
      </c>
      <c r="AA658" s="59">
        <v>1.5894999999999999</v>
      </c>
      <c r="AB658" s="59">
        <v>16.945</v>
      </c>
      <c r="AC658" s="59">
        <v>10.43</v>
      </c>
      <c r="AD658" s="59">
        <v>5.1825000000000001</v>
      </c>
      <c r="AE658" s="59">
        <v>39.564999999999998</v>
      </c>
      <c r="AF658" s="59">
        <v>5.5875000000000004</v>
      </c>
      <c r="AG658" s="59">
        <v>22.18</v>
      </c>
      <c r="AH658" s="59">
        <v>4.6050000000000004</v>
      </c>
      <c r="AI658" s="59">
        <v>21.635000000000002</v>
      </c>
      <c r="AJ658" s="59">
        <v>22.734999999999999</v>
      </c>
      <c r="AK658" s="59">
        <v>7.65</v>
      </c>
      <c r="AL658" s="59">
        <v>8.0950000000000006</v>
      </c>
      <c r="AM658" s="60">
        <v>16.454999999999998</v>
      </c>
    </row>
    <row r="659" spans="16:39" x14ac:dyDescent="0.25">
      <c r="P659" s="58">
        <v>0.65600000000000003</v>
      </c>
      <c r="Q659" s="59">
        <v>4.0519999999999996</v>
      </c>
      <c r="R659" s="59">
        <v>12.848000000000001</v>
      </c>
      <c r="S659" s="59">
        <v>1.288</v>
      </c>
      <c r="T659" s="59">
        <v>40.128</v>
      </c>
      <c r="U659" s="59">
        <v>1.488</v>
      </c>
      <c r="V659" s="59">
        <v>8.5280000000000005</v>
      </c>
      <c r="W659" s="59">
        <v>10.86</v>
      </c>
      <c r="X659" s="59">
        <v>9.4719999999999995</v>
      </c>
      <c r="Y659" s="59">
        <v>8.9719999999999995</v>
      </c>
      <c r="Z659" s="59">
        <v>17.423999999999999</v>
      </c>
      <c r="AA659" s="59">
        <v>1.5884</v>
      </c>
      <c r="AB659" s="59">
        <v>16.923999999999999</v>
      </c>
      <c r="AC659" s="59">
        <v>10.416</v>
      </c>
      <c r="AD659" s="59">
        <v>5.1740000000000004</v>
      </c>
      <c r="AE659" s="59">
        <v>39.527999999999999</v>
      </c>
      <c r="AF659" s="59">
        <v>5.58</v>
      </c>
      <c r="AG659" s="59">
        <v>22.155999999999999</v>
      </c>
      <c r="AH659" s="59">
        <v>4.5960000000000001</v>
      </c>
      <c r="AI659" s="59">
        <v>21.611999999999998</v>
      </c>
      <c r="AJ659" s="59">
        <v>22.712</v>
      </c>
      <c r="AK659" s="59">
        <v>7.64</v>
      </c>
      <c r="AL659" s="59">
        <v>8.0839999999999996</v>
      </c>
      <c r="AM659" s="60">
        <v>16.436</v>
      </c>
    </row>
    <row r="660" spans="16:39" x14ac:dyDescent="0.25">
      <c r="P660" s="58">
        <v>0.65700000000000003</v>
      </c>
      <c r="Q660" s="59">
        <v>4.0439999999999996</v>
      </c>
      <c r="R660" s="59">
        <v>12.831</v>
      </c>
      <c r="S660" s="59">
        <v>1.286</v>
      </c>
      <c r="T660" s="59">
        <v>40.091000000000001</v>
      </c>
      <c r="U660" s="59">
        <v>1.486</v>
      </c>
      <c r="V660" s="59">
        <v>8.516</v>
      </c>
      <c r="W660" s="59">
        <v>10.845000000000001</v>
      </c>
      <c r="X660" s="59">
        <v>9.4589999999999996</v>
      </c>
      <c r="Y660" s="59">
        <v>8.9589999999999996</v>
      </c>
      <c r="Z660" s="59">
        <v>17.402999999999999</v>
      </c>
      <c r="AA660" s="59">
        <v>1.5872999999999999</v>
      </c>
      <c r="AB660" s="59">
        <v>16.902999999999999</v>
      </c>
      <c r="AC660" s="59">
        <v>10.401999999999999</v>
      </c>
      <c r="AD660" s="59">
        <v>5.1654999999999998</v>
      </c>
      <c r="AE660" s="59">
        <v>39.491</v>
      </c>
      <c r="AF660" s="59">
        <v>5.5724999999999998</v>
      </c>
      <c r="AG660" s="59">
        <v>22.132000000000001</v>
      </c>
      <c r="AH660" s="59">
        <v>4.5869999999999997</v>
      </c>
      <c r="AI660" s="59">
        <v>21.588999999999999</v>
      </c>
      <c r="AJ660" s="59">
        <v>22.689</v>
      </c>
      <c r="AK660" s="59">
        <v>7.63</v>
      </c>
      <c r="AL660" s="59">
        <v>8.0730000000000004</v>
      </c>
      <c r="AM660" s="60">
        <v>16.417000000000002</v>
      </c>
    </row>
    <row r="661" spans="16:39" x14ac:dyDescent="0.25">
      <c r="P661" s="58">
        <v>0.65800000000000003</v>
      </c>
      <c r="Q661" s="59">
        <v>4.0359999999999996</v>
      </c>
      <c r="R661" s="59">
        <v>12.814</v>
      </c>
      <c r="S661" s="59">
        <v>1.284</v>
      </c>
      <c r="T661" s="59">
        <v>40.054000000000002</v>
      </c>
      <c r="U661" s="59">
        <v>1.484</v>
      </c>
      <c r="V661" s="59">
        <v>8.5039999999999996</v>
      </c>
      <c r="W661" s="59">
        <v>10.83</v>
      </c>
      <c r="X661" s="59">
        <v>9.4459999999999997</v>
      </c>
      <c r="Y661" s="59">
        <v>8.9459999999999997</v>
      </c>
      <c r="Z661" s="59">
        <v>17.382000000000001</v>
      </c>
      <c r="AA661" s="59">
        <v>1.5862000000000001</v>
      </c>
      <c r="AB661" s="59">
        <v>16.882000000000001</v>
      </c>
      <c r="AC661" s="59">
        <v>10.388</v>
      </c>
      <c r="AD661" s="59">
        <v>5.157</v>
      </c>
      <c r="AE661" s="59">
        <v>39.454000000000001</v>
      </c>
      <c r="AF661" s="59">
        <v>5.5650000000000004</v>
      </c>
      <c r="AG661" s="59">
        <v>22.108000000000001</v>
      </c>
      <c r="AH661" s="59">
        <v>4.5780000000000003</v>
      </c>
      <c r="AI661" s="59">
        <v>21.565999999999999</v>
      </c>
      <c r="AJ661" s="59">
        <v>22.666</v>
      </c>
      <c r="AK661" s="59">
        <v>7.62</v>
      </c>
      <c r="AL661" s="59">
        <v>8.0619999999999994</v>
      </c>
      <c r="AM661" s="60">
        <v>16.398</v>
      </c>
    </row>
    <row r="662" spans="16:39" x14ac:dyDescent="0.25">
      <c r="P662" s="58">
        <v>0.65900000000000003</v>
      </c>
      <c r="Q662" s="59">
        <v>4.0279999999999996</v>
      </c>
      <c r="R662" s="59">
        <v>12.797000000000001</v>
      </c>
      <c r="S662" s="59">
        <v>1.282</v>
      </c>
      <c r="T662" s="59">
        <v>40.017000000000003</v>
      </c>
      <c r="U662" s="59">
        <v>1.482</v>
      </c>
      <c r="V662" s="59">
        <v>8.4920000000000009</v>
      </c>
      <c r="W662" s="59">
        <v>10.815</v>
      </c>
      <c r="X662" s="59">
        <v>9.4329999999999998</v>
      </c>
      <c r="Y662" s="59">
        <v>8.9329999999999998</v>
      </c>
      <c r="Z662" s="59">
        <v>17.361000000000001</v>
      </c>
      <c r="AA662" s="59">
        <v>1.5851</v>
      </c>
      <c r="AB662" s="59">
        <v>16.861000000000001</v>
      </c>
      <c r="AC662" s="59">
        <v>10.374000000000001</v>
      </c>
      <c r="AD662" s="59">
        <v>5.1485000000000003</v>
      </c>
      <c r="AE662" s="59">
        <v>39.417000000000002</v>
      </c>
      <c r="AF662" s="59">
        <v>5.5575000000000001</v>
      </c>
      <c r="AG662" s="59">
        <v>22.084</v>
      </c>
      <c r="AH662" s="59">
        <v>4.569</v>
      </c>
      <c r="AI662" s="59">
        <v>21.542999999999999</v>
      </c>
      <c r="AJ662" s="59">
        <v>22.643000000000001</v>
      </c>
      <c r="AK662" s="59">
        <v>7.61</v>
      </c>
      <c r="AL662" s="59">
        <v>8.0510000000000002</v>
      </c>
      <c r="AM662" s="60">
        <v>16.379000000000001</v>
      </c>
    </row>
    <row r="663" spans="16:39" x14ac:dyDescent="0.25">
      <c r="P663" s="58">
        <v>0.66</v>
      </c>
      <c r="Q663" s="59">
        <v>4.0199999999999996</v>
      </c>
      <c r="R663" s="59">
        <v>12.78</v>
      </c>
      <c r="S663" s="59">
        <v>1.28</v>
      </c>
      <c r="T663" s="59">
        <v>39.979999999999997</v>
      </c>
      <c r="U663" s="59">
        <v>1.48</v>
      </c>
      <c r="V663" s="59">
        <v>8.48</v>
      </c>
      <c r="W663" s="59">
        <v>10.8</v>
      </c>
      <c r="X663" s="59">
        <v>9.42</v>
      </c>
      <c r="Y663" s="59">
        <v>8.92</v>
      </c>
      <c r="Z663" s="59">
        <v>17.34</v>
      </c>
      <c r="AA663" s="59">
        <v>1.5840000000000001</v>
      </c>
      <c r="AB663" s="59">
        <v>16.84</v>
      </c>
      <c r="AC663" s="59">
        <v>10.36</v>
      </c>
      <c r="AD663" s="59">
        <v>5.14</v>
      </c>
      <c r="AE663" s="59">
        <v>39.380000000000003</v>
      </c>
      <c r="AF663" s="59">
        <v>5.55</v>
      </c>
      <c r="AG663" s="59">
        <v>22.06</v>
      </c>
      <c r="AH663" s="59">
        <v>4.5599999999999996</v>
      </c>
      <c r="AI663" s="59">
        <v>21.52</v>
      </c>
      <c r="AJ663" s="59">
        <v>22.62</v>
      </c>
      <c r="AK663" s="59">
        <v>7.6</v>
      </c>
      <c r="AL663" s="59">
        <v>8.0399999999999991</v>
      </c>
      <c r="AM663" s="60">
        <v>16.36</v>
      </c>
    </row>
    <row r="664" spans="16:39" x14ac:dyDescent="0.25">
      <c r="P664" s="58">
        <v>0.66100000000000003</v>
      </c>
      <c r="Q664" s="59">
        <v>4.0119999999999996</v>
      </c>
      <c r="R664" s="59">
        <v>12.763</v>
      </c>
      <c r="S664" s="59">
        <v>1.278</v>
      </c>
      <c r="T664" s="59">
        <v>39.942999999999998</v>
      </c>
      <c r="U664" s="59">
        <v>1.478</v>
      </c>
      <c r="V664" s="59">
        <v>8.468</v>
      </c>
      <c r="W664" s="59">
        <v>10.785</v>
      </c>
      <c r="X664" s="59">
        <v>9.407</v>
      </c>
      <c r="Y664" s="59">
        <v>8.907</v>
      </c>
      <c r="Z664" s="59">
        <v>17.318999999999999</v>
      </c>
      <c r="AA664" s="59">
        <v>1.5829</v>
      </c>
      <c r="AB664" s="59">
        <v>16.818999999999999</v>
      </c>
      <c r="AC664" s="59">
        <v>10.346</v>
      </c>
      <c r="AD664" s="59">
        <v>5.1315</v>
      </c>
      <c r="AE664" s="59">
        <v>39.343000000000004</v>
      </c>
      <c r="AF664" s="59">
        <v>5.5425000000000004</v>
      </c>
      <c r="AG664" s="59">
        <v>22.036000000000001</v>
      </c>
      <c r="AH664" s="59">
        <v>4.5510000000000002</v>
      </c>
      <c r="AI664" s="59">
        <v>21.497</v>
      </c>
      <c r="AJ664" s="59">
        <v>22.597000000000001</v>
      </c>
      <c r="AK664" s="59">
        <v>7.59</v>
      </c>
      <c r="AL664" s="59">
        <v>8.0289999999999999</v>
      </c>
      <c r="AM664" s="60">
        <v>16.341000000000001</v>
      </c>
    </row>
    <row r="665" spans="16:39" x14ac:dyDescent="0.25">
      <c r="P665" s="58">
        <v>0.66200000000000003</v>
      </c>
      <c r="Q665" s="59">
        <v>4.0039999999999996</v>
      </c>
      <c r="R665" s="59">
        <v>12.746</v>
      </c>
      <c r="S665" s="59">
        <v>1.276</v>
      </c>
      <c r="T665" s="59">
        <v>39.905999999999999</v>
      </c>
      <c r="U665" s="59">
        <v>1.476</v>
      </c>
      <c r="V665" s="59">
        <v>8.4559999999999995</v>
      </c>
      <c r="W665" s="59">
        <v>10.77</v>
      </c>
      <c r="X665" s="59">
        <v>9.3940000000000001</v>
      </c>
      <c r="Y665" s="59">
        <v>8.8940000000000001</v>
      </c>
      <c r="Z665" s="59">
        <v>17.297999999999998</v>
      </c>
      <c r="AA665" s="59">
        <v>1.5818000000000001</v>
      </c>
      <c r="AB665" s="59">
        <v>16.797999999999998</v>
      </c>
      <c r="AC665" s="59">
        <v>10.332000000000001</v>
      </c>
      <c r="AD665" s="59">
        <v>5.1230000000000002</v>
      </c>
      <c r="AE665" s="59">
        <v>39.305999999999997</v>
      </c>
      <c r="AF665" s="59">
        <v>5.5350000000000001</v>
      </c>
      <c r="AG665" s="59">
        <v>22.012</v>
      </c>
      <c r="AH665" s="59">
        <v>4.5419999999999998</v>
      </c>
      <c r="AI665" s="59">
        <v>21.474</v>
      </c>
      <c r="AJ665" s="59">
        <v>22.574000000000002</v>
      </c>
      <c r="AK665" s="59">
        <v>7.58</v>
      </c>
      <c r="AL665" s="59">
        <v>8.0180000000000007</v>
      </c>
      <c r="AM665" s="60">
        <v>16.321999999999999</v>
      </c>
    </row>
    <row r="666" spans="16:39" x14ac:dyDescent="0.25">
      <c r="P666" s="58">
        <v>0.66300000000000003</v>
      </c>
      <c r="Q666" s="59">
        <v>3.996</v>
      </c>
      <c r="R666" s="59">
        <v>12.728999999999999</v>
      </c>
      <c r="S666" s="59">
        <v>1.274</v>
      </c>
      <c r="T666" s="59">
        <v>39.869</v>
      </c>
      <c r="U666" s="59">
        <v>1.474</v>
      </c>
      <c r="V666" s="59">
        <v>8.4440000000000008</v>
      </c>
      <c r="W666" s="59">
        <v>10.755000000000001</v>
      </c>
      <c r="X666" s="59">
        <v>9.3810000000000002</v>
      </c>
      <c r="Y666" s="59">
        <v>8.8810000000000002</v>
      </c>
      <c r="Z666" s="59">
        <v>17.277000000000001</v>
      </c>
      <c r="AA666" s="59">
        <v>1.5807</v>
      </c>
      <c r="AB666" s="59">
        <v>16.777000000000001</v>
      </c>
      <c r="AC666" s="59">
        <v>10.318</v>
      </c>
      <c r="AD666" s="59">
        <v>5.1144999999999996</v>
      </c>
      <c r="AE666" s="59">
        <v>39.268999999999998</v>
      </c>
      <c r="AF666" s="59">
        <v>5.5274999999999999</v>
      </c>
      <c r="AG666" s="59">
        <v>21.988</v>
      </c>
      <c r="AH666" s="59">
        <v>4.5330000000000004</v>
      </c>
      <c r="AI666" s="59">
        <v>21.451000000000001</v>
      </c>
      <c r="AJ666" s="59">
        <v>22.550999999999998</v>
      </c>
      <c r="AK666" s="59">
        <v>7.57</v>
      </c>
      <c r="AL666" s="59">
        <v>8.0069999999999997</v>
      </c>
      <c r="AM666" s="60">
        <v>16.303000000000001</v>
      </c>
    </row>
    <row r="667" spans="16:39" x14ac:dyDescent="0.25">
      <c r="P667" s="58">
        <v>0.66400000000000003</v>
      </c>
      <c r="Q667" s="59">
        <v>3.988</v>
      </c>
      <c r="R667" s="59">
        <v>12.712</v>
      </c>
      <c r="S667" s="59">
        <v>1.272</v>
      </c>
      <c r="T667" s="59">
        <v>39.832000000000001</v>
      </c>
      <c r="U667" s="59">
        <v>1.472</v>
      </c>
      <c r="V667" s="59">
        <v>8.4320000000000004</v>
      </c>
      <c r="W667" s="59">
        <v>10.74</v>
      </c>
      <c r="X667" s="59">
        <v>9.3680000000000003</v>
      </c>
      <c r="Y667" s="59">
        <v>8.8680000000000003</v>
      </c>
      <c r="Z667" s="59">
        <v>17.256</v>
      </c>
      <c r="AA667" s="59">
        <v>1.5795999999999999</v>
      </c>
      <c r="AB667" s="59">
        <v>16.756</v>
      </c>
      <c r="AC667" s="59">
        <v>10.304</v>
      </c>
      <c r="AD667" s="59">
        <v>5.1059999999999999</v>
      </c>
      <c r="AE667" s="59">
        <v>39.231999999999999</v>
      </c>
      <c r="AF667" s="59">
        <v>5.52</v>
      </c>
      <c r="AG667" s="59">
        <v>21.963999999999999</v>
      </c>
      <c r="AH667" s="59">
        <v>4.524</v>
      </c>
      <c r="AI667" s="59">
        <v>21.428000000000001</v>
      </c>
      <c r="AJ667" s="59">
        <v>22.527999999999999</v>
      </c>
      <c r="AK667" s="59">
        <v>7.56</v>
      </c>
      <c r="AL667" s="59">
        <v>7.9960000000000004</v>
      </c>
      <c r="AM667" s="60">
        <v>16.283999999999999</v>
      </c>
    </row>
    <row r="668" spans="16:39" x14ac:dyDescent="0.25">
      <c r="P668" s="58">
        <v>0.66500000000000004</v>
      </c>
      <c r="Q668" s="59">
        <v>3.98</v>
      </c>
      <c r="R668" s="59">
        <v>12.695</v>
      </c>
      <c r="S668" s="59">
        <v>1.27</v>
      </c>
      <c r="T668" s="59">
        <v>39.795000000000002</v>
      </c>
      <c r="U668" s="59">
        <v>1.47</v>
      </c>
      <c r="V668" s="59">
        <v>8.42</v>
      </c>
      <c r="W668" s="59">
        <v>10.725</v>
      </c>
      <c r="X668" s="59">
        <v>9.3550000000000004</v>
      </c>
      <c r="Y668" s="59">
        <v>8.8550000000000004</v>
      </c>
      <c r="Z668" s="59">
        <v>17.234999999999999</v>
      </c>
      <c r="AA668" s="59">
        <v>1.5785</v>
      </c>
      <c r="AB668" s="59">
        <v>16.734999999999999</v>
      </c>
      <c r="AC668" s="59">
        <v>10.29</v>
      </c>
      <c r="AD668" s="59">
        <v>5.0975000000000001</v>
      </c>
      <c r="AE668" s="59">
        <v>39.195</v>
      </c>
      <c r="AF668" s="59">
        <v>5.5125000000000002</v>
      </c>
      <c r="AG668" s="59">
        <v>21.94</v>
      </c>
      <c r="AH668" s="59">
        <v>4.5149999999999997</v>
      </c>
      <c r="AI668" s="59">
        <v>21.405000000000001</v>
      </c>
      <c r="AJ668" s="59">
        <v>22.504999999999999</v>
      </c>
      <c r="AK668" s="59">
        <v>7.55</v>
      </c>
      <c r="AL668" s="59">
        <v>7.9850000000000003</v>
      </c>
      <c r="AM668" s="60">
        <v>16.265000000000001</v>
      </c>
    </row>
    <row r="669" spans="16:39" x14ac:dyDescent="0.25">
      <c r="P669" s="58">
        <v>0.66600000000000004</v>
      </c>
      <c r="Q669" s="59">
        <v>3.972</v>
      </c>
      <c r="R669" s="59">
        <v>12.678000000000001</v>
      </c>
      <c r="S669" s="59">
        <v>1.268</v>
      </c>
      <c r="T669" s="59">
        <v>39.758000000000003</v>
      </c>
      <c r="U669" s="59">
        <v>1.468</v>
      </c>
      <c r="V669" s="59">
        <v>8.4079999999999995</v>
      </c>
      <c r="W669" s="59">
        <v>10.71</v>
      </c>
      <c r="X669" s="59">
        <v>9.3420000000000005</v>
      </c>
      <c r="Y669" s="59">
        <v>8.8420000000000005</v>
      </c>
      <c r="Z669" s="59">
        <v>17.213999999999999</v>
      </c>
      <c r="AA669" s="59">
        <v>1.5773999999999999</v>
      </c>
      <c r="AB669" s="59">
        <v>16.713999999999999</v>
      </c>
      <c r="AC669" s="59">
        <v>10.276</v>
      </c>
      <c r="AD669" s="59">
        <v>5.0890000000000004</v>
      </c>
      <c r="AE669" s="59">
        <v>39.158000000000001</v>
      </c>
      <c r="AF669" s="59">
        <v>5.5049999999999999</v>
      </c>
      <c r="AG669" s="59">
        <v>21.916</v>
      </c>
      <c r="AH669" s="59">
        <v>4.5060000000000002</v>
      </c>
      <c r="AI669" s="59">
        <v>21.382000000000001</v>
      </c>
      <c r="AJ669" s="59">
        <v>22.481999999999999</v>
      </c>
      <c r="AK669" s="59">
        <v>7.54</v>
      </c>
      <c r="AL669" s="59">
        <v>7.9740000000000002</v>
      </c>
      <c r="AM669" s="60">
        <v>16.245999999999999</v>
      </c>
    </row>
    <row r="670" spans="16:39" x14ac:dyDescent="0.25">
      <c r="P670" s="58">
        <v>0.66700000000000004</v>
      </c>
      <c r="Q670" s="59">
        <v>3.964</v>
      </c>
      <c r="R670" s="59">
        <v>12.661</v>
      </c>
      <c r="S670" s="59">
        <v>1.266</v>
      </c>
      <c r="T670" s="59">
        <v>39.720999999999997</v>
      </c>
      <c r="U670" s="59">
        <v>1.466</v>
      </c>
      <c r="V670" s="59">
        <v>8.3960000000000008</v>
      </c>
      <c r="W670" s="59">
        <v>10.695</v>
      </c>
      <c r="X670" s="59">
        <v>9.3290000000000006</v>
      </c>
      <c r="Y670" s="59">
        <v>8.8290000000000006</v>
      </c>
      <c r="Z670" s="59">
        <v>17.193000000000001</v>
      </c>
      <c r="AA670" s="59">
        <v>1.5763</v>
      </c>
      <c r="AB670" s="59">
        <v>16.693000000000001</v>
      </c>
      <c r="AC670" s="59">
        <v>10.262</v>
      </c>
      <c r="AD670" s="59">
        <v>5.0804999999999998</v>
      </c>
      <c r="AE670" s="59">
        <v>39.121000000000002</v>
      </c>
      <c r="AF670" s="59">
        <v>5.4974999999999996</v>
      </c>
      <c r="AG670" s="59">
        <v>21.891999999999999</v>
      </c>
      <c r="AH670" s="59">
        <v>4.4969999999999999</v>
      </c>
      <c r="AI670" s="59">
        <v>21.359000000000002</v>
      </c>
      <c r="AJ670" s="59">
        <v>22.459</v>
      </c>
      <c r="AK670" s="59">
        <v>7.53</v>
      </c>
      <c r="AL670" s="59">
        <v>7.9630000000000001</v>
      </c>
      <c r="AM670" s="60">
        <v>16.227</v>
      </c>
    </row>
    <row r="671" spans="16:39" x14ac:dyDescent="0.25">
      <c r="P671" s="58">
        <v>0.66800000000000004</v>
      </c>
      <c r="Q671" s="59">
        <v>3.956</v>
      </c>
      <c r="R671" s="59">
        <v>12.644</v>
      </c>
      <c r="S671" s="59">
        <v>1.264</v>
      </c>
      <c r="T671" s="59">
        <v>39.683999999999997</v>
      </c>
      <c r="U671" s="59">
        <v>1.464</v>
      </c>
      <c r="V671" s="59">
        <v>8.3840000000000003</v>
      </c>
      <c r="W671" s="59">
        <v>10.68</v>
      </c>
      <c r="X671" s="59">
        <v>9.3160000000000007</v>
      </c>
      <c r="Y671" s="59">
        <v>8.8160000000000007</v>
      </c>
      <c r="Z671" s="59">
        <v>17.172000000000001</v>
      </c>
      <c r="AA671" s="59">
        <v>1.5751999999999999</v>
      </c>
      <c r="AB671" s="59">
        <v>16.672000000000001</v>
      </c>
      <c r="AC671" s="59">
        <v>10.247999999999999</v>
      </c>
      <c r="AD671" s="59">
        <v>5.0720000000000001</v>
      </c>
      <c r="AE671" s="59">
        <v>39.084000000000003</v>
      </c>
      <c r="AF671" s="59">
        <v>5.49</v>
      </c>
      <c r="AG671" s="59">
        <v>21.867999999999999</v>
      </c>
      <c r="AH671" s="59">
        <v>4.4880000000000004</v>
      </c>
      <c r="AI671" s="59">
        <v>21.335999999999999</v>
      </c>
      <c r="AJ671" s="59">
        <v>22.436</v>
      </c>
      <c r="AK671" s="59">
        <v>7.52</v>
      </c>
      <c r="AL671" s="59">
        <v>7.952</v>
      </c>
      <c r="AM671" s="60">
        <v>16.207999999999998</v>
      </c>
    </row>
    <row r="672" spans="16:39" x14ac:dyDescent="0.25">
      <c r="P672" s="58">
        <v>0.66900000000000004</v>
      </c>
      <c r="Q672" s="59">
        <v>3.948</v>
      </c>
      <c r="R672" s="59">
        <v>12.627000000000001</v>
      </c>
      <c r="S672" s="59">
        <v>1.262</v>
      </c>
      <c r="T672" s="59">
        <v>39.646999999999998</v>
      </c>
      <c r="U672" s="59">
        <v>1.462</v>
      </c>
      <c r="V672" s="59">
        <v>8.3719999999999999</v>
      </c>
      <c r="W672" s="59">
        <v>10.664999999999999</v>
      </c>
      <c r="X672" s="59">
        <v>9.3030000000000008</v>
      </c>
      <c r="Y672" s="59">
        <v>8.8030000000000008</v>
      </c>
      <c r="Z672" s="59">
        <v>17.151</v>
      </c>
      <c r="AA672" s="59">
        <v>1.5741000000000001</v>
      </c>
      <c r="AB672" s="59">
        <v>16.651</v>
      </c>
      <c r="AC672" s="59">
        <v>10.234</v>
      </c>
      <c r="AD672" s="59">
        <v>5.0635000000000003</v>
      </c>
      <c r="AE672" s="59">
        <v>39.046999999999997</v>
      </c>
      <c r="AF672" s="59">
        <v>5.4824999999999999</v>
      </c>
      <c r="AG672" s="59">
        <v>21.844000000000001</v>
      </c>
      <c r="AH672" s="59">
        <v>4.4790000000000001</v>
      </c>
      <c r="AI672" s="59">
        <v>21.312999999999999</v>
      </c>
      <c r="AJ672" s="59">
        <v>22.413</v>
      </c>
      <c r="AK672" s="59">
        <v>7.51</v>
      </c>
      <c r="AL672" s="59">
        <v>7.9409999999999998</v>
      </c>
      <c r="AM672" s="60">
        <v>16.189</v>
      </c>
    </row>
    <row r="673" spans="16:39" x14ac:dyDescent="0.25">
      <c r="P673" s="58">
        <v>0.67</v>
      </c>
      <c r="Q673" s="59">
        <v>3.94</v>
      </c>
      <c r="R673" s="59">
        <v>12.61</v>
      </c>
      <c r="S673" s="59">
        <v>1.26</v>
      </c>
      <c r="T673" s="59">
        <v>39.61</v>
      </c>
      <c r="U673" s="59">
        <v>1.46</v>
      </c>
      <c r="V673" s="59">
        <v>8.36</v>
      </c>
      <c r="W673" s="59">
        <v>10.65</v>
      </c>
      <c r="X673" s="59">
        <v>9.2899999999999991</v>
      </c>
      <c r="Y673" s="59">
        <v>8.7899999999999991</v>
      </c>
      <c r="Z673" s="59">
        <v>17.13</v>
      </c>
      <c r="AA673" s="59">
        <v>1.573</v>
      </c>
      <c r="AB673" s="59">
        <v>16.63</v>
      </c>
      <c r="AC673" s="59">
        <v>10.220000000000001</v>
      </c>
      <c r="AD673" s="59">
        <v>5.0549999999999997</v>
      </c>
      <c r="AE673" s="59">
        <v>39.01</v>
      </c>
      <c r="AF673" s="59">
        <v>5.4749999999999996</v>
      </c>
      <c r="AG673" s="59">
        <v>21.82</v>
      </c>
      <c r="AH673" s="59">
        <v>4.47</v>
      </c>
      <c r="AI673" s="59">
        <v>21.29</v>
      </c>
      <c r="AJ673" s="59">
        <v>22.39</v>
      </c>
      <c r="AK673" s="59">
        <v>7.5</v>
      </c>
      <c r="AL673" s="59">
        <v>7.93</v>
      </c>
      <c r="AM673" s="60">
        <v>16.170000000000002</v>
      </c>
    </row>
    <row r="674" spans="16:39" x14ac:dyDescent="0.25">
      <c r="P674" s="58">
        <v>0.67100000000000004</v>
      </c>
      <c r="Q674" s="59">
        <v>3.9319999999999999</v>
      </c>
      <c r="R674" s="59">
        <v>12.593</v>
      </c>
      <c r="S674" s="59">
        <v>1.258</v>
      </c>
      <c r="T674" s="59">
        <v>39.573</v>
      </c>
      <c r="U674" s="59">
        <v>1.458</v>
      </c>
      <c r="V674" s="59">
        <v>8.3480000000000008</v>
      </c>
      <c r="W674" s="59">
        <v>10.635</v>
      </c>
      <c r="X674" s="59">
        <v>9.2769999999999992</v>
      </c>
      <c r="Y674" s="59">
        <v>8.7769999999999992</v>
      </c>
      <c r="Z674" s="59">
        <v>17.109000000000002</v>
      </c>
      <c r="AA674" s="59">
        <v>1.5719000000000001</v>
      </c>
      <c r="AB674" s="59">
        <v>16.609000000000002</v>
      </c>
      <c r="AC674" s="59">
        <v>10.206</v>
      </c>
      <c r="AD674" s="59">
        <v>5.0465</v>
      </c>
      <c r="AE674" s="59">
        <v>38.972999999999999</v>
      </c>
      <c r="AF674" s="59">
        <v>5.4675000000000002</v>
      </c>
      <c r="AG674" s="59">
        <v>21.795999999999999</v>
      </c>
      <c r="AH674" s="59">
        <v>4.4610000000000003</v>
      </c>
      <c r="AI674" s="59">
        <v>21.266999999999999</v>
      </c>
      <c r="AJ674" s="59">
        <v>22.367000000000001</v>
      </c>
      <c r="AK674" s="59">
        <v>7.49</v>
      </c>
      <c r="AL674" s="59">
        <v>7.9189999999999996</v>
      </c>
      <c r="AM674" s="60">
        <v>16.151</v>
      </c>
    </row>
    <row r="675" spans="16:39" x14ac:dyDescent="0.25">
      <c r="P675" s="58">
        <v>0.67200000000000004</v>
      </c>
      <c r="Q675" s="59">
        <v>3.9239999999999999</v>
      </c>
      <c r="R675" s="59">
        <v>12.576000000000001</v>
      </c>
      <c r="S675" s="59">
        <v>1.256</v>
      </c>
      <c r="T675" s="59">
        <v>39.536000000000001</v>
      </c>
      <c r="U675" s="59">
        <v>1.456</v>
      </c>
      <c r="V675" s="59">
        <v>8.3360000000000003</v>
      </c>
      <c r="W675" s="59">
        <v>10.62</v>
      </c>
      <c r="X675" s="59">
        <v>9.2639999999999993</v>
      </c>
      <c r="Y675" s="59">
        <v>8.7639999999999993</v>
      </c>
      <c r="Z675" s="59">
        <v>17.088000000000001</v>
      </c>
      <c r="AA675" s="59">
        <v>1.5708</v>
      </c>
      <c r="AB675" s="59">
        <v>16.588000000000001</v>
      </c>
      <c r="AC675" s="59">
        <v>10.192</v>
      </c>
      <c r="AD675" s="59">
        <v>5.0380000000000003</v>
      </c>
      <c r="AE675" s="59">
        <v>38.936</v>
      </c>
      <c r="AF675" s="59">
        <v>5.46</v>
      </c>
      <c r="AG675" s="59">
        <v>21.771999999999998</v>
      </c>
      <c r="AH675" s="59">
        <v>4.452</v>
      </c>
      <c r="AI675" s="59">
        <v>21.244</v>
      </c>
      <c r="AJ675" s="59">
        <v>22.344000000000001</v>
      </c>
      <c r="AK675" s="59">
        <v>7.48</v>
      </c>
      <c r="AL675" s="59">
        <v>7.9080000000000004</v>
      </c>
      <c r="AM675" s="60">
        <v>16.132000000000001</v>
      </c>
    </row>
    <row r="676" spans="16:39" x14ac:dyDescent="0.25">
      <c r="P676" s="58">
        <v>0.67300000000000004</v>
      </c>
      <c r="Q676" s="59">
        <v>3.9159999999999999</v>
      </c>
      <c r="R676" s="59">
        <v>12.558999999999999</v>
      </c>
      <c r="S676" s="59">
        <v>1.254</v>
      </c>
      <c r="T676" s="59">
        <v>39.499000000000002</v>
      </c>
      <c r="U676" s="59">
        <v>1.454</v>
      </c>
      <c r="V676" s="59">
        <v>8.3239999999999998</v>
      </c>
      <c r="W676" s="59">
        <v>10.605</v>
      </c>
      <c r="X676" s="59">
        <v>9.2509999999999994</v>
      </c>
      <c r="Y676" s="59">
        <v>8.7509999999999994</v>
      </c>
      <c r="Z676" s="59">
        <v>17.067</v>
      </c>
      <c r="AA676" s="59">
        <v>1.5697000000000001</v>
      </c>
      <c r="AB676" s="59">
        <v>16.567</v>
      </c>
      <c r="AC676" s="59">
        <v>10.178000000000001</v>
      </c>
      <c r="AD676" s="59">
        <v>5.0294999999999996</v>
      </c>
      <c r="AE676" s="59">
        <v>38.899000000000001</v>
      </c>
      <c r="AF676" s="59">
        <v>5.4524999999999997</v>
      </c>
      <c r="AG676" s="59">
        <v>21.748000000000001</v>
      </c>
      <c r="AH676" s="59">
        <v>4.4429999999999996</v>
      </c>
      <c r="AI676" s="59">
        <v>21.221</v>
      </c>
      <c r="AJ676" s="59">
        <v>22.321000000000002</v>
      </c>
      <c r="AK676" s="59">
        <v>7.47</v>
      </c>
      <c r="AL676" s="59">
        <v>7.8970000000000002</v>
      </c>
      <c r="AM676" s="60">
        <v>16.113</v>
      </c>
    </row>
    <row r="677" spans="16:39" x14ac:dyDescent="0.25">
      <c r="P677" s="58">
        <v>0.67400000000000004</v>
      </c>
      <c r="Q677" s="59">
        <v>3.9079999999999999</v>
      </c>
      <c r="R677" s="59">
        <v>12.542</v>
      </c>
      <c r="S677" s="59">
        <v>1.252</v>
      </c>
      <c r="T677" s="59">
        <v>39.462000000000003</v>
      </c>
      <c r="U677" s="59">
        <v>1.452</v>
      </c>
      <c r="V677" s="59">
        <v>8.3119999999999994</v>
      </c>
      <c r="W677" s="59">
        <v>10.59</v>
      </c>
      <c r="X677" s="59">
        <v>9.2379999999999995</v>
      </c>
      <c r="Y677" s="59">
        <v>8.7379999999999995</v>
      </c>
      <c r="Z677" s="59">
        <v>17.045999999999999</v>
      </c>
      <c r="AA677" s="59">
        <v>1.5686</v>
      </c>
      <c r="AB677" s="59">
        <v>16.545999999999999</v>
      </c>
      <c r="AC677" s="59">
        <v>10.164</v>
      </c>
      <c r="AD677" s="59">
        <v>5.0209999999999999</v>
      </c>
      <c r="AE677" s="59">
        <v>38.862000000000002</v>
      </c>
      <c r="AF677" s="59">
        <v>5.4450000000000003</v>
      </c>
      <c r="AG677" s="59">
        <v>21.724</v>
      </c>
      <c r="AH677" s="59">
        <v>4.4340000000000002</v>
      </c>
      <c r="AI677" s="59">
        <v>21.198</v>
      </c>
      <c r="AJ677" s="59">
        <v>22.297999999999998</v>
      </c>
      <c r="AK677" s="59">
        <v>7.46</v>
      </c>
      <c r="AL677" s="59">
        <v>7.8860000000000001</v>
      </c>
      <c r="AM677" s="60">
        <v>16.094000000000001</v>
      </c>
    </row>
    <row r="678" spans="16:39" x14ac:dyDescent="0.25">
      <c r="P678" s="58">
        <v>0.67500000000000004</v>
      </c>
      <c r="Q678" s="59">
        <v>3.9</v>
      </c>
      <c r="R678" s="59">
        <v>12.525</v>
      </c>
      <c r="S678" s="59">
        <v>1.25</v>
      </c>
      <c r="T678" s="59">
        <v>39.424999999999997</v>
      </c>
      <c r="U678" s="59">
        <v>1.45</v>
      </c>
      <c r="V678" s="59">
        <v>8.3000000000000007</v>
      </c>
      <c r="W678" s="59">
        <v>10.574999999999999</v>
      </c>
      <c r="X678" s="59">
        <v>9.2249999999999996</v>
      </c>
      <c r="Y678" s="59">
        <v>8.7249999999999996</v>
      </c>
      <c r="Z678" s="59">
        <v>17.024999999999999</v>
      </c>
      <c r="AA678" s="59">
        <v>1.5674999999999999</v>
      </c>
      <c r="AB678" s="59">
        <v>16.524999999999999</v>
      </c>
      <c r="AC678" s="59">
        <v>10.15</v>
      </c>
      <c r="AD678" s="59">
        <v>5.0125000000000002</v>
      </c>
      <c r="AE678" s="59">
        <v>38.825000000000003</v>
      </c>
      <c r="AF678" s="59">
        <v>5.4375</v>
      </c>
      <c r="AG678" s="59">
        <v>21.7</v>
      </c>
      <c r="AH678" s="59">
        <v>4.4249999999999998</v>
      </c>
      <c r="AI678" s="59">
        <v>21.175000000000001</v>
      </c>
      <c r="AJ678" s="59">
        <v>22.274999999999999</v>
      </c>
      <c r="AK678" s="59">
        <v>7.45</v>
      </c>
      <c r="AL678" s="59">
        <v>7.875</v>
      </c>
      <c r="AM678" s="60">
        <v>16.074999999999999</v>
      </c>
    </row>
    <row r="679" spans="16:39" x14ac:dyDescent="0.25">
      <c r="P679" s="58">
        <v>0.67600000000000005</v>
      </c>
      <c r="Q679" s="59">
        <v>3.8919999999999999</v>
      </c>
      <c r="R679" s="59">
        <v>12.507999999999999</v>
      </c>
      <c r="S679" s="59">
        <v>1.248</v>
      </c>
      <c r="T679" s="59">
        <v>39.387999999999998</v>
      </c>
      <c r="U679" s="59">
        <v>1.448</v>
      </c>
      <c r="V679" s="59">
        <v>8.2880000000000003</v>
      </c>
      <c r="W679" s="59">
        <v>10.56</v>
      </c>
      <c r="X679" s="59">
        <v>9.2119999999999997</v>
      </c>
      <c r="Y679" s="59">
        <v>8.7119999999999997</v>
      </c>
      <c r="Z679" s="59">
        <v>17.004000000000001</v>
      </c>
      <c r="AA679" s="59">
        <v>1.5664</v>
      </c>
      <c r="AB679" s="59">
        <v>16.504000000000001</v>
      </c>
      <c r="AC679" s="59">
        <v>10.135999999999999</v>
      </c>
      <c r="AD679" s="59">
        <v>5.0039999999999996</v>
      </c>
      <c r="AE679" s="59">
        <v>38.787999999999997</v>
      </c>
      <c r="AF679" s="59">
        <v>5.43</v>
      </c>
      <c r="AG679" s="59">
        <v>21.675999999999998</v>
      </c>
      <c r="AH679" s="59">
        <v>4.4160000000000004</v>
      </c>
      <c r="AI679" s="59">
        <v>21.152000000000001</v>
      </c>
      <c r="AJ679" s="59">
        <v>22.251999999999999</v>
      </c>
      <c r="AK679" s="59">
        <v>7.44</v>
      </c>
      <c r="AL679" s="59">
        <v>7.8639999999999999</v>
      </c>
      <c r="AM679" s="60">
        <v>16.056000000000001</v>
      </c>
    </row>
    <row r="680" spans="16:39" x14ac:dyDescent="0.25">
      <c r="P680" s="58">
        <v>0.67700000000000005</v>
      </c>
      <c r="Q680" s="59">
        <v>3.8839999999999999</v>
      </c>
      <c r="R680" s="59">
        <v>12.491</v>
      </c>
      <c r="S680" s="59">
        <v>1.246</v>
      </c>
      <c r="T680" s="59">
        <v>39.350999999999999</v>
      </c>
      <c r="U680" s="59">
        <v>1.446</v>
      </c>
      <c r="V680" s="59">
        <v>8.2759999999999998</v>
      </c>
      <c r="W680" s="59">
        <v>10.545</v>
      </c>
      <c r="X680" s="59">
        <v>9.1989999999999998</v>
      </c>
      <c r="Y680" s="59">
        <v>8.6989999999999998</v>
      </c>
      <c r="Z680" s="59">
        <v>16.983000000000001</v>
      </c>
      <c r="AA680" s="59">
        <v>1.5652999999999999</v>
      </c>
      <c r="AB680" s="59">
        <v>16.483000000000001</v>
      </c>
      <c r="AC680" s="59">
        <v>10.122</v>
      </c>
      <c r="AD680" s="59">
        <v>4.9954999999999998</v>
      </c>
      <c r="AE680" s="59">
        <v>38.750999999999998</v>
      </c>
      <c r="AF680" s="59">
        <v>5.4225000000000003</v>
      </c>
      <c r="AG680" s="59">
        <v>21.652000000000001</v>
      </c>
      <c r="AH680" s="59">
        <v>4.407</v>
      </c>
      <c r="AI680" s="59">
        <v>21.129000000000001</v>
      </c>
      <c r="AJ680" s="59">
        <v>22.228999999999999</v>
      </c>
      <c r="AK680" s="59">
        <v>7.43</v>
      </c>
      <c r="AL680" s="59">
        <v>7.8529999999999998</v>
      </c>
      <c r="AM680" s="60">
        <v>16.036999999999999</v>
      </c>
    </row>
    <row r="681" spans="16:39" x14ac:dyDescent="0.25">
      <c r="P681" s="58">
        <v>0.67800000000000005</v>
      </c>
      <c r="Q681" s="59">
        <v>3.8759999999999999</v>
      </c>
      <c r="R681" s="59">
        <v>12.474</v>
      </c>
      <c r="S681" s="59">
        <v>1.244</v>
      </c>
      <c r="T681" s="59">
        <v>39.314</v>
      </c>
      <c r="U681" s="59">
        <v>1.444</v>
      </c>
      <c r="V681" s="59">
        <v>8.2639999999999993</v>
      </c>
      <c r="W681" s="59">
        <v>10.53</v>
      </c>
      <c r="X681" s="59">
        <v>9.1859999999999999</v>
      </c>
      <c r="Y681" s="59">
        <v>8.6859999999999999</v>
      </c>
      <c r="Z681" s="59">
        <v>16.962</v>
      </c>
      <c r="AA681" s="59">
        <v>1.5642</v>
      </c>
      <c r="AB681" s="59">
        <v>16.462</v>
      </c>
      <c r="AC681" s="59">
        <v>10.108000000000001</v>
      </c>
      <c r="AD681" s="59">
        <v>4.9870000000000001</v>
      </c>
      <c r="AE681" s="59">
        <v>38.713999999999999</v>
      </c>
      <c r="AF681" s="59">
        <v>5.415</v>
      </c>
      <c r="AG681" s="59">
        <v>21.628</v>
      </c>
      <c r="AH681" s="59">
        <v>4.3979999999999997</v>
      </c>
      <c r="AI681" s="59">
        <v>21.106000000000002</v>
      </c>
      <c r="AJ681" s="59">
        <v>22.206</v>
      </c>
      <c r="AK681" s="59">
        <v>7.42</v>
      </c>
      <c r="AL681" s="59">
        <v>7.8419999999999996</v>
      </c>
      <c r="AM681" s="60">
        <v>16.018000000000001</v>
      </c>
    </row>
    <row r="682" spans="16:39" x14ac:dyDescent="0.25">
      <c r="P682" s="58">
        <v>0.67900000000000005</v>
      </c>
      <c r="Q682" s="59">
        <v>3.8679999999999999</v>
      </c>
      <c r="R682" s="59">
        <v>12.457000000000001</v>
      </c>
      <c r="S682" s="59">
        <v>1.242</v>
      </c>
      <c r="T682" s="59">
        <v>39.277000000000001</v>
      </c>
      <c r="U682" s="59">
        <v>1.4419999999999999</v>
      </c>
      <c r="V682" s="59">
        <v>8.2520000000000007</v>
      </c>
      <c r="W682" s="59">
        <v>10.515000000000001</v>
      </c>
      <c r="X682" s="59">
        <v>9.173</v>
      </c>
      <c r="Y682" s="59">
        <v>8.673</v>
      </c>
      <c r="Z682" s="59">
        <v>16.940999999999999</v>
      </c>
      <c r="AA682" s="59">
        <v>1.5630999999999999</v>
      </c>
      <c r="AB682" s="59">
        <v>16.440999999999999</v>
      </c>
      <c r="AC682" s="59">
        <v>10.093999999999999</v>
      </c>
      <c r="AD682" s="59">
        <v>4.9785000000000004</v>
      </c>
      <c r="AE682" s="59">
        <v>38.677</v>
      </c>
      <c r="AF682" s="59">
        <v>5.4074999999999998</v>
      </c>
      <c r="AG682" s="59">
        <v>21.603999999999999</v>
      </c>
      <c r="AH682" s="59">
        <v>4.3890000000000002</v>
      </c>
      <c r="AI682" s="59">
        <v>21.082999999999998</v>
      </c>
      <c r="AJ682" s="59">
        <v>22.183</v>
      </c>
      <c r="AK682" s="59">
        <v>7.41</v>
      </c>
      <c r="AL682" s="59">
        <v>7.8310000000000004</v>
      </c>
      <c r="AM682" s="60">
        <v>15.999000000000001</v>
      </c>
    </row>
    <row r="683" spans="16:39" x14ac:dyDescent="0.25">
      <c r="P683" s="58">
        <v>0.68</v>
      </c>
      <c r="Q683" s="59">
        <v>3.86</v>
      </c>
      <c r="R683" s="59">
        <v>12.44</v>
      </c>
      <c r="S683" s="59">
        <v>1.24</v>
      </c>
      <c r="T683" s="59">
        <v>39.24</v>
      </c>
      <c r="U683" s="59">
        <v>1.44</v>
      </c>
      <c r="V683" s="59">
        <v>8.24</v>
      </c>
      <c r="W683" s="59">
        <v>10.5</v>
      </c>
      <c r="X683" s="59">
        <v>9.16</v>
      </c>
      <c r="Y683" s="59">
        <v>8.66</v>
      </c>
      <c r="Z683" s="59">
        <v>16.920000000000002</v>
      </c>
      <c r="AA683" s="59">
        <v>1.5620000000000001</v>
      </c>
      <c r="AB683" s="59">
        <v>16.420000000000002</v>
      </c>
      <c r="AC683" s="59">
        <v>10.08</v>
      </c>
      <c r="AD683" s="59">
        <v>4.97</v>
      </c>
      <c r="AE683" s="59">
        <v>38.64</v>
      </c>
      <c r="AF683" s="59">
        <v>5.4</v>
      </c>
      <c r="AG683" s="59">
        <v>21.58</v>
      </c>
      <c r="AH683" s="59">
        <v>4.38</v>
      </c>
      <c r="AI683" s="59">
        <v>21.06</v>
      </c>
      <c r="AJ683" s="59">
        <v>22.16</v>
      </c>
      <c r="AK683" s="59">
        <v>7.4</v>
      </c>
      <c r="AL683" s="59">
        <v>7.82</v>
      </c>
      <c r="AM683" s="60">
        <v>15.98</v>
      </c>
    </row>
    <row r="684" spans="16:39" x14ac:dyDescent="0.25">
      <c r="P684" s="58">
        <v>0.68100000000000005</v>
      </c>
      <c r="Q684" s="59">
        <v>3.8519999999999999</v>
      </c>
      <c r="R684" s="59">
        <v>12.423</v>
      </c>
      <c r="S684" s="59">
        <v>1.238</v>
      </c>
      <c r="T684" s="59">
        <v>39.203000000000003</v>
      </c>
      <c r="U684" s="59">
        <v>1.4379999999999999</v>
      </c>
      <c r="V684" s="59">
        <v>8.2279999999999998</v>
      </c>
      <c r="W684" s="59">
        <v>10.484999999999999</v>
      </c>
      <c r="X684" s="59">
        <v>9.1470000000000002</v>
      </c>
      <c r="Y684" s="59">
        <v>8.6470000000000002</v>
      </c>
      <c r="Z684" s="59">
        <v>16.899000000000001</v>
      </c>
      <c r="AA684" s="59">
        <v>1.5609</v>
      </c>
      <c r="AB684" s="59">
        <v>16.399000000000001</v>
      </c>
      <c r="AC684" s="59">
        <v>10.066000000000001</v>
      </c>
      <c r="AD684" s="59">
        <v>4.9615</v>
      </c>
      <c r="AE684" s="59">
        <v>38.603000000000002</v>
      </c>
      <c r="AF684" s="59">
        <v>5.3925000000000001</v>
      </c>
      <c r="AG684" s="59">
        <v>21.556000000000001</v>
      </c>
      <c r="AH684" s="59">
        <v>4.3710000000000004</v>
      </c>
      <c r="AI684" s="59">
        <v>21.036999999999999</v>
      </c>
      <c r="AJ684" s="59">
        <v>22.137</v>
      </c>
      <c r="AK684" s="59">
        <v>7.39</v>
      </c>
      <c r="AL684" s="59">
        <v>7.8090000000000002</v>
      </c>
      <c r="AM684" s="60">
        <v>15.961</v>
      </c>
    </row>
    <row r="685" spans="16:39" x14ac:dyDescent="0.25">
      <c r="P685" s="58">
        <v>0.68200000000000005</v>
      </c>
      <c r="Q685" s="59">
        <v>3.8439999999999999</v>
      </c>
      <c r="R685" s="59">
        <v>12.406000000000001</v>
      </c>
      <c r="S685" s="59">
        <v>1.236</v>
      </c>
      <c r="T685" s="59">
        <v>39.165999999999997</v>
      </c>
      <c r="U685" s="59">
        <v>1.4359999999999999</v>
      </c>
      <c r="V685" s="59">
        <v>8.2159999999999993</v>
      </c>
      <c r="W685" s="59">
        <v>10.47</v>
      </c>
      <c r="X685" s="59">
        <v>9.1340000000000003</v>
      </c>
      <c r="Y685" s="59">
        <v>8.6340000000000003</v>
      </c>
      <c r="Z685" s="59">
        <v>16.878</v>
      </c>
      <c r="AA685" s="59">
        <v>1.5598000000000001</v>
      </c>
      <c r="AB685" s="59">
        <v>16.378</v>
      </c>
      <c r="AC685" s="59">
        <v>10.052</v>
      </c>
      <c r="AD685" s="59">
        <v>4.9530000000000003</v>
      </c>
      <c r="AE685" s="59">
        <v>38.566000000000003</v>
      </c>
      <c r="AF685" s="59">
        <v>5.3849999999999998</v>
      </c>
      <c r="AG685" s="59">
        <v>21.532</v>
      </c>
      <c r="AH685" s="59">
        <v>4.3620000000000001</v>
      </c>
      <c r="AI685" s="59">
        <v>21.013999999999999</v>
      </c>
      <c r="AJ685" s="59">
        <v>22.114000000000001</v>
      </c>
      <c r="AK685" s="59">
        <v>7.38</v>
      </c>
      <c r="AL685" s="59">
        <v>7.798</v>
      </c>
      <c r="AM685" s="60">
        <v>15.942</v>
      </c>
    </row>
    <row r="686" spans="16:39" x14ac:dyDescent="0.25">
      <c r="P686" s="58">
        <v>0.68300000000000005</v>
      </c>
      <c r="Q686" s="59">
        <v>3.8359999999999999</v>
      </c>
      <c r="R686" s="59">
        <v>12.388999999999999</v>
      </c>
      <c r="S686" s="59">
        <v>1.234</v>
      </c>
      <c r="T686" s="59">
        <v>39.128999999999998</v>
      </c>
      <c r="U686" s="59">
        <v>1.4339999999999999</v>
      </c>
      <c r="V686" s="59">
        <v>8.2040000000000006</v>
      </c>
      <c r="W686" s="59">
        <v>10.455</v>
      </c>
      <c r="X686" s="59">
        <v>9.1210000000000004</v>
      </c>
      <c r="Y686" s="59">
        <v>8.6210000000000004</v>
      </c>
      <c r="Z686" s="59">
        <v>16.856999999999999</v>
      </c>
      <c r="AA686" s="59">
        <v>1.5587</v>
      </c>
      <c r="AB686" s="59">
        <v>16.356999999999999</v>
      </c>
      <c r="AC686" s="59">
        <v>10.038</v>
      </c>
      <c r="AD686" s="59">
        <v>4.9444999999999997</v>
      </c>
      <c r="AE686" s="59">
        <v>38.529000000000003</v>
      </c>
      <c r="AF686" s="59">
        <v>5.3775000000000004</v>
      </c>
      <c r="AG686" s="59">
        <v>21.507999999999999</v>
      </c>
      <c r="AH686" s="59">
        <v>4.3529999999999998</v>
      </c>
      <c r="AI686" s="59">
        <v>20.991</v>
      </c>
      <c r="AJ686" s="59">
        <v>22.091000000000001</v>
      </c>
      <c r="AK686" s="59">
        <v>7.37</v>
      </c>
      <c r="AL686" s="59">
        <v>7.7869999999999999</v>
      </c>
      <c r="AM686" s="60">
        <v>15.923</v>
      </c>
    </row>
    <row r="687" spans="16:39" x14ac:dyDescent="0.25">
      <c r="P687" s="58">
        <v>0.68400000000000005</v>
      </c>
      <c r="Q687" s="59">
        <v>3.8279999999999998</v>
      </c>
      <c r="R687" s="59">
        <v>12.372</v>
      </c>
      <c r="S687" s="59">
        <v>1.232</v>
      </c>
      <c r="T687" s="59">
        <v>39.091999999999999</v>
      </c>
      <c r="U687" s="59">
        <v>1.4319999999999999</v>
      </c>
      <c r="V687" s="59">
        <v>8.1920000000000002</v>
      </c>
      <c r="W687" s="59">
        <v>10.44</v>
      </c>
      <c r="X687" s="59">
        <v>9.1080000000000005</v>
      </c>
      <c r="Y687" s="59">
        <v>8.6080000000000005</v>
      </c>
      <c r="Z687" s="59">
        <v>16.835999999999999</v>
      </c>
      <c r="AA687" s="59">
        <v>1.5576000000000001</v>
      </c>
      <c r="AB687" s="59">
        <v>16.335999999999999</v>
      </c>
      <c r="AC687" s="59">
        <v>10.023999999999999</v>
      </c>
      <c r="AD687" s="59">
        <v>4.9359999999999999</v>
      </c>
      <c r="AE687" s="59">
        <v>38.491999999999997</v>
      </c>
      <c r="AF687" s="59">
        <v>5.37</v>
      </c>
      <c r="AG687" s="59">
        <v>21.484000000000002</v>
      </c>
      <c r="AH687" s="59">
        <v>4.3440000000000003</v>
      </c>
      <c r="AI687" s="59">
        <v>20.968</v>
      </c>
      <c r="AJ687" s="59">
        <v>22.068000000000001</v>
      </c>
      <c r="AK687" s="59">
        <v>7.36</v>
      </c>
      <c r="AL687" s="59">
        <v>7.7759999999999998</v>
      </c>
      <c r="AM687" s="60">
        <v>15.904</v>
      </c>
    </row>
    <row r="688" spans="16:39" x14ac:dyDescent="0.25">
      <c r="P688" s="58">
        <v>0.68500000000000005</v>
      </c>
      <c r="Q688" s="59">
        <v>3.82</v>
      </c>
      <c r="R688" s="59">
        <v>12.355</v>
      </c>
      <c r="S688" s="59">
        <v>1.23</v>
      </c>
      <c r="T688" s="59">
        <v>39.055</v>
      </c>
      <c r="U688" s="59">
        <v>1.43</v>
      </c>
      <c r="V688" s="59">
        <v>8.18</v>
      </c>
      <c r="W688" s="59">
        <v>10.425000000000001</v>
      </c>
      <c r="X688" s="59">
        <v>9.0950000000000006</v>
      </c>
      <c r="Y688" s="59">
        <v>8.5950000000000006</v>
      </c>
      <c r="Z688" s="59">
        <v>16.815000000000001</v>
      </c>
      <c r="AA688" s="59">
        <v>1.5565</v>
      </c>
      <c r="AB688" s="59">
        <v>16.315000000000001</v>
      </c>
      <c r="AC688" s="59">
        <v>10.01</v>
      </c>
      <c r="AD688" s="59">
        <v>4.9275000000000002</v>
      </c>
      <c r="AE688" s="59">
        <v>38.454999999999998</v>
      </c>
      <c r="AF688" s="59">
        <v>5.3624999999999998</v>
      </c>
      <c r="AG688" s="59">
        <v>21.46</v>
      </c>
      <c r="AH688" s="59">
        <v>4.335</v>
      </c>
      <c r="AI688" s="59">
        <v>20.945</v>
      </c>
      <c r="AJ688" s="59">
        <v>22.045000000000002</v>
      </c>
      <c r="AK688" s="59">
        <v>7.35</v>
      </c>
      <c r="AL688" s="59">
        <v>7.7649999999999997</v>
      </c>
      <c r="AM688" s="60">
        <v>15.885</v>
      </c>
    </row>
    <row r="689" spans="16:39" x14ac:dyDescent="0.25">
      <c r="P689" s="58">
        <v>0.68600000000000005</v>
      </c>
      <c r="Q689" s="59">
        <v>3.8119999999999998</v>
      </c>
      <c r="R689" s="59">
        <v>12.337999999999999</v>
      </c>
      <c r="S689" s="59">
        <v>1.228</v>
      </c>
      <c r="T689" s="59">
        <v>39.018000000000001</v>
      </c>
      <c r="U689" s="59">
        <v>1.4279999999999999</v>
      </c>
      <c r="V689" s="59">
        <v>8.1679999999999993</v>
      </c>
      <c r="W689" s="59">
        <v>10.41</v>
      </c>
      <c r="X689" s="59">
        <v>9.0820000000000007</v>
      </c>
      <c r="Y689" s="59">
        <v>8.5820000000000007</v>
      </c>
      <c r="Z689" s="59">
        <v>16.794</v>
      </c>
      <c r="AA689" s="59">
        <v>1.5553999999999999</v>
      </c>
      <c r="AB689" s="59">
        <v>16.294</v>
      </c>
      <c r="AC689" s="59">
        <v>9.9960000000000004</v>
      </c>
      <c r="AD689" s="59">
        <v>4.9189999999999996</v>
      </c>
      <c r="AE689" s="59">
        <v>38.417999999999999</v>
      </c>
      <c r="AF689" s="59">
        <v>5.3550000000000004</v>
      </c>
      <c r="AG689" s="59">
        <v>21.436</v>
      </c>
      <c r="AH689" s="59">
        <v>4.3259999999999996</v>
      </c>
      <c r="AI689" s="59">
        <v>20.922000000000001</v>
      </c>
      <c r="AJ689" s="59">
        <v>22.021999999999998</v>
      </c>
      <c r="AK689" s="59">
        <v>7.34</v>
      </c>
      <c r="AL689" s="59">
        <v>7.7539999999999996</v>
      </c>
      <c r="AM689" s="60">
        <v>15.866</v>
      </c>
    </row>
    <row r="690" spans="16:39" x14ac:dyDescent="0.25">
      <c r="P690" s="58">
        <v>0.68700000000000006</v>
      </c>
      <c r="Q690" s="59">
        <v>3.8039999999999998</v>
      </c>
      <c r="R690" s="59">
        <v>12.321</v>
      </c>
      <c r="S690" s="59">
        <v>1.226</v>
      </c>
      <c r="T690" s="59">
        <v>38.981000000000002</v>
      </c>
      <c r="U690" s="59">
        <v>1.4259999999999999</v>
      </c>
      <c r="V690" s="59">
        <v>8.1560000000000006</v>
      </c>
      <c r="W690" s="59">
        <v>10.395</v>
      </c>
      <c r="X690" s="59">
        <v>9.0690000000000008</v>
      </c>
      <c r="Y690" s="59">
        <v>8.5690000000000008</v>
      </c>
      <c r="Z690" s="59">
        <v>16.773</v>
      </c>
      <c r="AA690" s="59">
        <v>1.5543</v>
      </c>
      <c r="AB690" s="59">
        <v>16.273</v>
      </c>
      <c r="AC690" s="59">
        <v>9.9819999999999993</v>
      </c>
      <c r="AD690" s="59">
        <v>4.9104999999999999</v>
      </c>
      <c r="AE690" s="59">
        <v>38.381</v>
      </c>
      <c r="AF690" s="59">
        <v>5.3475000000000001</v>
      </c>
      <c r="AG690" s="59">
        <v>21.411999999999999</v>
      </c>
      <c r="AH690" s="59">
        <v>4.3170000000000002</v>
      </c>
      <c r="AI690" s="59">
        <v>20.899000000000001</v>
      </c>
      <c r="AJ690" s="59">
        <v>21.998999999999999</v>
      </c>
      <c r="AK690" s="59">
        <v>7.33</v>
      </c>
      <c r="AL690" s="59">
        <v>7.7430000000000003</v>
      </c>
      <c r="AM690" s="60">
        <v>15.847</v>
      </c>
    </row>
    <row r="691" spans="16:39" x14ac:dyDescent="0.25">
      <c r="P691" s="58">
        <v>0.68799999999999994</v>
      </c>
      <c r="Q691" s="59">
        <v>3.7959999999999998</v>
      </c>
      <c r="R691" s="59">
        <v>12.304</v>
      </c>
      <c r="S691" s="59">
        <v>1.224</v>
      </c>
      <c r="T691" s="59">
        <v>38.944000000000003</v>
      </c>
      <c r="U691" s="59">
        <v>1.4239999999999999</v>
      </c>
      <c r="V691" s="59">
        <v>8.1440000000000001</v>
      </c>
      <c r="W691" s="59">
        <v>10.38</v>
      </c>
      <c r="X691" s="59">
        <v>9.0559999999999992</v>
      </c>
      <c r="Y691" s="59">
        <v>8.5559999999999992</v>
      </c>
      <c r="Z691" s="59">
        <v>16.751999999999999</v>
      </c>
      <c r="AA691" s="59">
        <v>1.5531999999999999</v>
      </c>
      <c r="AB691" s="59">
        <v>16.251999999999999</v>
      </c>
      <c r="AC691" s="59">
        <v>9.968</v>
      </c>
      <c r="AD691" s="59">
        <v>4.9020000000000001</v>
      </c>
      <c r="AE691" s="59">
        <v>38.344000000000001</v>
      </c>
      <c r="AF691" s="59">
        <v>5.34</v>
      </c>
      <c r="AG691" s="59">
        <v>21.388000000000002</v>
      </c>
      <c r="AH691" s="59">
        <v>4.3079999999999998</v>
      </c>
      <c r="AI691" s="59">
        <v>20.876000000000001</v>
      </c>
      <c r="AJ691" s="59">
        <v>21.975999999999999</v>
      </c>
      <c r="AK691" s="59">
        <v>7.32</v>
      </c>
      <c r="AL691" s="59">
        <v>7.7320000000000002</v>
      </c>
      <c r="AM691" s="60">
        <v>15.827999999999999</v>
      </c>
    </row>
    <row r="692" spans="16:39" x14ac:dyDescent="0.25">
      <c r="P692" s="58">
        <v>0.68899999999999995</v>
      </c>
      <c r="Q692" s="59">
        <v>3.7879999999999998</v>
      </c>
      <c r="R692" s="59">
        <v>12.287000000000001</v>
      </c>
      <c r="S692" s="59">
        <v>1.222</v>
      </c>
      <c r="T692" s="59">
        <v>38.906999999999996</v>
      </c>
      <c r="U692" s="59">
        <v>1.4219999999999999</v>
      </c>
      <c r="V692" s="59">
        <v>8.1319999999999997</v>
      </c>
      <c r="W692" s="59">
        <v>10.365</v>
      </c>
      <c r="X692" s="59">
        <v>9.0429999999999993</v>
      </c>
      <c r="Y692" s="59">
        <v>8.5429999999999993</v>
      </c>
      <c r="Z692" s="59">
        <v>16.731000000000002</v>
      </c>
      <c r="AA692" s="59">
        <v>1.5521</v>
      </c>
      <c r="AB692" s="59">
        <v>16.231000000000002</v>
      </c>
      <c r="AC692" s="59">
        <v>9.9540000000000006</v>
      </c>
      <c r="AD692" s="59">
        <v>4.8935000000000004</v>
      </c>
      <c r="AE692" s="59">
        <v>38.307000000000002</v>
      </c>
      <c r="AF692" s="59">
        <v>5.3324999999999996</v>
      </c>
      <c r="AG692" s="59">
        <v>21.364000000000001</v>
      </c>
      <c r="AH692" s="59">
        <v>4.2990000000000004</v>
      </c>
      <c r="AI692" s="59">
        <v>20.853000000000002</v>
      </c>
      <c r="AJ692" s="59">
        <v>21.952999999999999</v>
      </c>
      <c r="AK692" s="59">
        <v>7.31</v>
      </c>
      <c r="AL692" s="59">
        <v>7.7210000000000001</v>
      </c>
      <c r="AM692" s="60">
        <v>15.808999999999999</v>
      </c>
    </row>
    <row r="693" spans="16:39" x14ac:dyDescent="0.25">
      <c r="P693" s="58">
        <v>0.69</v>
      </c>
      <c r="Q693" s="59">
        <v>3.78</v>
      </c>
      <c r="R693" s="59">
        <v>12.27</v>
      </c>
      <c r="S693" s="59">
        <v>1.22</v>
      </c>
      <c r="T693" s="59">
        <v>38.869999999999997</v>
      </c>
      <c r="U693" s="59">
        <v>1.42</v>
      </c>
      <c r="V693" s="59">
        <v>8.1199999999999992</v>
      </c>
      <c r="W693" s="59">
        <v>10.35</v>
      </c>
      <c r="X693" s="59">
        <v>9.0299999999999994</v>
      </c>
      <c r="Y693" s="59">
        <v>8.5299999999999994</v>
      </c>
      <c r="Z693" s="59">
        <v>16.71</v>
      </c>
      <c r="AA693" s="59">
        <v>1.5509999999999999</v>
      </c>
      <c r="AB693" s="59">
        <v>16.21</v>
      </c>
      <c r="AC693" s="59">
        <v>9.94</v>
      </c>
      <c r="AD693" s="59">
        <v>4.8849999999999998</v>
      </c>
      <c r="AE693" s="59">
        <v>38.270000000000003</v>
      </c>
      <c r="AF693" s="59">
        <v>5.3250000000000002</v>
      </c>
      <c r="AG693" s="59">
        <v>21.34</v>
      </c>
      <c r="AH693" s="59">
        <v>4.29</v>
      </c>
      <c r="AI693" s="59">
        <v>20.83</v>
      </c>
      <c r="AJ693" s="59">
        <v>21.93</v>
      </c>
      <c r="AK693" s="59">
        <v>7.3</v>
      </c>
      <c r="AL693" s="59">
        <v>7.71</v>
      </c>
      <c r="AM693" s="60">
        <v>15.79</v>
      </c>
    </row>
    <row r="694" spans="16:39" x14ac:dyDescent="0.25">
      <c r="P694" s="58">
        <v>0.69099999999999995</v>
      </c>
      <c r="Q694" s="59">
        <v>3.7719999999999998</v>
      </c>
      <c r="R694" s="59">
        <v>12.253</v>
      </c>
      <c r="S694" s="59">
        <v>1.218</v>
      </c>
      <c r="T694" s="59">
        <v>38.832999999999998</v>
      </c>
      <c r="U694" s="59">
        <v>1.4179999999999999</v>
      </c>
      <c r="V694" s="59">
        <v>8.1080000000000005</v>
      </c>
      <c r="W694" s="59">
        <v>10.335000000000001</v>
      </c>
      <c r="X694" s="59">
        <v>9.0169999999999995</v>
      </c>
      <c r="Y694" s="59">
        <v>8.5169999999999995</v>
      </c>
      <c r="Z694" s="59">
        <v>16.689</v>
      </c>
      <c r="AA694" s="59">
        <v>1.5499000000000001</v>
      </c>
      <c r="AB694" s="59">
        <v>16.189</v>
      </c>
      <c r="AC694" s="59">
        <v>9.9260000000000002</v>
      </c>
      <c r="AD694" s="59">
        <v>4.8765000000000001</v>
      </c>
      <c r="AE694" s="59">
        <v>38.232999999999997</v>
      </c>
      <c r="AF694" s="59">
        <v>5.3174999999999999</v>
      </c>
      <c r="AG694" s="59">
        <v>21.315999999999999</v>
      </c>
      <c r="AH694" s="59">
        <v>4.2809999999999997</v>
      </c>
      <c r="AI694" s="59">
        <v>20.806999999999999</v>
      </c>
      <c r="AJ694" s="59">
        <v>21.907</v>
      </c>
      <c r="AK694" s="59">
        <v>7.29</v>
      </c>
      <c r="AL694" s="59">
        <v>7.6989999999999998</v>
      </c>
      <c r="AM694" s="60">
        <v>15.771000000000001</v>
      </c>
    </row>
    <row r="695" spans="16:39" x14ac:dyDescent="0.25">
      <c r="P695" s="58">
        <v>0.69199999999999995</v>
      </c>
      <c r="Q695" s="59">
        <v>3.7639999999999998</v>
      </c>
      <c r="R695" s="59">
        <v>12.236000000000001</v>
      </c>
      <c r="S695" s="59">
        <v>1.216</v>
      </c>
      <c r="T695" s="59">
        <v>38.795999999999999</v>
      </c>
      <c r="U695" s="59">
        <v>1.4159999999999999</v>
      </c>
      <c r="V695" s="59">
        <v>8.0960000000000001</v>
      </c>
      <c r="W695" s="59">
        <v>10.32</v>
      </c>
      <c r="X695" s="59">
        <v>9.0039999999999996</v>
      </c>
      <c r="Y695" s="59">
        <v>8.5039999999999996</v>
      </c>
      <c r="Z695" s="59">
        <v>16.667999999999999</v>
      </c>
      <c r="AA695" s="59">
        <v>1.5488</v>
      </c>
      <c r="AB695" s="59">
        <v>16.167999999999999</v>
      </c>
      <c r="AC695" s="59">
        <v>9.9120000000000008</v>
      </c>
      <c r="AD695" s="59">
        <v>4.8680000000000003</v>
      </c>
      <c r="AE695" s="59">
        <v>38.195999999999998</v>
      </c>
      <c r="AF695" s="59">
        <v>5.31</v>
      </c>
      <c r="AG695" s="59">
        <v>21.292000000000002</v>
      </c>
      <c r="AH695" s="59">
        <v>4.2720000000000002</v>
      </c>
      <c r="AI695" s="59">
        <v>20.783999999999999</v>
      </c>
      <c r="AJ695" s="59">
        <v>21.884</v>
      </c>
      <c r="AK695" s="59">
        <v>7.28</v>
      </c>
      <c r="AL695" s="59">
        <v>7.6879999999999997</v>
      </c>
      <c r="AM695" s="60">
        <v>15.752000000000001</v>
      </c>
    </row>
    <row r="696" spans="16:39" x14ac:dyDescent="0.25">
      <c r="P696" s="58">
        <v>0.69299999999999995</v>
      </c>
      <c r="Q696" s="59">
        <v>3.7559999999999998</v>
      </c>
      <c r="R696" s="59">
        <v>12.218999999999999</v>
      </c>
      <c r="S696" s="59">
        <v>1.214</v>
      </c>
      <c r="T696" s="59">
        <v>38.759</v>
      </c>
      <c r="U696" s="59">
        <v>1.4139999999999999</v>
      </c>
      <c r="V696" s="59">
        <v>8.0839999999999996</v>
      </c>
      <c r="W696" s="59">
        <v>10.305</v>
      </c>
      <c r="X696" s="59">
        <v>8.9909999999999997</v>
      </c>
      <c r="Y696" s="59">
        <v>8.4909999999999997</v>
      </c>
      <c r="Z696" s="59">
        <v>16.646999999999998</v>
      </c>
      <c r="AA696" s="59">
        <v>1.5477000000000001</v>
      </c>
      <c r="AB696" s="59">
        <v>16.146999999999998</v>
      </c>
      <c r="AC696" s="59">
        <v>9.8979999999999997</v>
      </c>
      <c r="AD696" s="59">
        <v>4.8594999999999997</v>
      </c>
      <c r="AE696" s="59">
        <v>38.158999999999999</v>
      </c>
      <c r="AF696" s="59">
        <v>5.3025000000000002</v>
      </c>
      <c r="AG696" s="59">
        <v>21.268000000000001</v>
      </c>
      <c r="AH696" s="59">
        <v>4.2629999999999999</v>
      </c>
      <c r="AI696" s="59">
        <v>20.760999999999999</v>
      </c>
      <c r="AJ696" s="59">
        <v>21.861000000000001</v>
      </c>
      <c r="AK696" s="59">
        <v>7.27</v>
      </c>
      <c r="AL696" s="59">
        <v>7.6769999999999996</v>
      </c>
      <c r="AM696" s="60">
        <v>15.733000000000001</v>
      </c>
    </row>
    <row r="697" spans="16:39" x14ac:dyDescent="0.25">
      <c r="P697" s="58">
        <v>0.69399999999999995</v>
      </c>
      <c r="Q697" s="59">
        <v>3.7480000000000002</v>
      </c>
      <c r="R697" s="59">
        <v>12.202</v>
      </c>
      <c r="S697" s="59">
        <v>1.212</v>
      </c>
      <c r="T697" s="59">
        <v>38.722000000000001</v>
      </c>
      <c r="U697" s="59">
        <v>1.4119999999999999</v>
      </c>
      <c r="V697" s="59">
        <v>8.0719999999999992</v>
      </c>
      <c r="W697" s="59">
        <v>10.29</v>
      </c>
      <c r="X697" s="59">
        <v>8.9779999999999998</v>
      </c>
      <c r="Y697" s="59">
        <v>8.4779999999999998</v>
      </c>
      <c r="Z697" s="59">
        <v>16.626000000000001</v>
      </c>
      <c r="AA697" s="59">
        <v>1.5466</v>
      </c>
      <c r="AB697" s="59">
        <v>16.126000000000001</v>
      </c>
      <c r="AC697" s="59">
        <v>9.8840000000000003</v>
      </c>
      <c r="AD697" s="59">
        <v>4.851</v>
      </c>
      <c r="AE697" s="59">
        <v>38.122</v>
      </c>
      <c r="AF697" s="59">
        <v>5.2949999999999999</v>
      </c>
      <c r="AG697" s="59">
        <v>21.244</v>
      </c>
      <c r="AH697" s="59">
        <v>4.2539999999999996</v>
      </c>
      <c r="AI697" s="59">
        <v>20.738</v>
      </c>
      <c r="AJ697" s="59">
        <v>21.838000000000001</v>
      </c>
      <c r="AK697" s="59">
        <v>7.26</v>
      </c>
      <c r="AL697" s="59">
        <v>7.6660000000000004</v>
      </c>
      <c r="AM697" s="60">
        <v>15.714</v>
      </c>
    </row>
    <row r="698" spans="16:39" x14ac:dyDescent="0.25">
      <c r="P698" s="58">
        <v>0.69499999999999995</v>
      </c>
      <c r="Q698" s="59">
        <v>3.74</v>
      </c>
      <c r="R698" s="59">
        <v>12.185</v>
      </c>
      <c r="S698" s="59">
        <v>1.21</v>
      </c>
      <c r="T698" s="59">
        <v>38.685000000000002</v>
      </c>
      <c r="U698" s="59">
        <v>1.41</v>
      </c>
      <c r="V698" s="59">
        <v>8.06</v>
      </c>
      <c r="W698" s="59">
        <v>10.275</v>
      </c>
      <c r="X698" s="59">
        <v>8.9649999999999999</v>
      </c>
      <c r="Y698" s="59">
        <v>8.4649999999999999</v>
      </c>
      <c r="Z698" s="59">
        <v>16.605</v>
      </c>
      <c r="AA698" s="59">
        <v>1.5455000000000001</v>
      </c>
      <c r="AB698" s="59">
        <v>16.105</v>
      </c>
      <c r="AC698" s="59">
        <v>9.8699999999999992</v>
      </c>
      <c r="AD698" s="59">
        <v>4.8425000000000002</v>
      </c>
      <c r="AE698" s="59">
        <v>38.085000000000001</v>
      </c>
      <c r="AF698" s="59">
        <v>5.2874999999999996</v>
      </c>
      <c r="AG698" s="59">
        <v>21.22</v>
      </c>
      <c r="AH698" s="59">
        <v>4.2450000000000001</v>
      </c>
      <c r="AI698" s="59">
        <v>20.715</v>
      </c>
      <c r="AJ698" s="59">
        <v>21.815000000000001</v>
      </c>
      <c r="AK698" s="59">
        <v>7.25</v>
      </c>
      <c r="AL698" s="59">
        <v>7.6550000000000002</v>
      </c>
      <c r="AM698" s="60">
        <v>15.695</v>
      </c>
    </row>
    <row r="699" spans="16:39" x14ac:dyDescent="0.25">
      <c r="P699" s="58">
        <v>0.69599999999999995</v>
      </c>
      <c r="Q699" s="59">
        <v>3.7320000000000002</v>
      </c>
      <c r="R699" s="59">
        <v>12.167999999999999</v>
      </c>
      <c r="S699" s="59">
        <v>1.208</v>
      </c>
      <c r="T699" s="59">
        <v>38.648000000000003</v>
      </c>
      <c r="U699" s="59">
        <v>1.4079999999999999</v>
      </c>
      <c r="V699" s="59">
        <v>8.048</v>
      </c>
      <c r="W699" s="59">
        <v>10.26</v>
      </c>
      <c r="X699" s="59">
        <v>8.952</v>
      </c>
      <c r="Y699" s="59">
        <v>8.452</v>
      </c>
      <c r="Z699" s="59">
        <v>16.584</v>
      </c>
      <c r="AA699" s="59">
        <v>1.5444</v>
      </c>
      <c r="AB699" s="59">
        <v>16.084</v>
      </c>
      <c r="AC699" s="59">
        <v>9.8559999999999999</v>
      </c>
      <c r="AD699" s="59">
        <v>4.8339999999999996</v>
      </c>
      <c r="AE699" s="59">
        <v>38.048000000000002</v>
      </c>
      <c r="AF699" s="59">
        <v>5.28</v>
      </c>
      <c r="AG699" s="59">
        <v>21.196000000000002</v>
      </c>
      <c r="AH699" s="59">
        <v>4.2359999999999998</v>
      </c>
      <c r="AI699" s="59">
        <v>20.692</v>
      </c>
      <c r="AJ699" s="59">
        <v>21.792000000000002</v>
      </c>
      <c r="AK699" s="59">
        <v>7.24</v>
      </c>
      <c r="AL699" s="59">
        <v>7.6440000000000001</v>
      </c>
      <c r="AM699" s="60">
        <v>15.676</v>
      </c>
    </row>
    <row r="700" spans="16:39" x14ac:dyDescent="0.25">
      <c r="P700" s="58">
        <v>0.69699999999999995</v>
      </c>
      <c r="Q700" s="59">
        <v>3.7240000000000002</v>
      </c>
      <c r="R700" s="59">
        <v>12.151</v>
      </c>
      <c r="S700" s="59">
        <v>1.206</v>
      </c>
      <c r="T700" s="59">
        <v>38.610999999999997</v>
      </c>
      <c r="U700" s="59">
        <v>1.4059999999999999</v>
      </c>
      <c r="V700" s="59">
        <v>8.0359999999999996</v>
      </c>
      <c r="W700" s="59">
        <v>10.244999999999999</v>
      </c>
      <c r="X700" s="59">
        <v>8.9390000000000001</v>
      </c>
      <c r="Y700" s="59">
        <v>8.4390000000000001</v>
      </c>
      <c r="Z700" s="59">
        <v>16.562999999999999</v>
      </c>
      <c r="AA700" s="59">
        <v>1.5432999999999999</v>
      </c>
      <c r="AB700" s="59">
        <v>16.062999999999999</v>
      </c>
      <c r="AC700" s="59">
        <v>9.8420000000000005</v>
      </c>
      <c r="AD700" s="59">
        <v>4.8254999999999999</v>
      </c>
      <c r="AE700" s="59">
        <v>38.011000000000003</v>
      </c>
      <c r="AF700" s="59">
        <v>5.2725</v>
      </c>
      <c r="AG700" s="59">
        <v>21.172000000000001</v>
      </c>
      <c r="AH700" s="59">
        <v>4.2270000000000003</v>
      </c>
      <c r="AI700" s="59">
        <v>20.669</v>
      </c>
      <c r="AJ700" s="59">
        <v>21.768999999999998</v>
      </c>
      <c r="AK700" s="59">
        <v>7.23</v>
      </c>
      <c r="AL700" s="59">
        <v>7.633</v>
      </c>
      <c r="AM700" s="60">
        <v>15.657</v>
      </c>
    </row>
    <row r="701" spans="16:39" x14ac:dyDescent="0.25">
      <c r="P701" s="58">
        <v>0.69799999999999995</v>
      </c>
      <c r="Q701" s="59">
        <v>3.7160000000000002</v>
      </c>
      <c r="R701" s="59">
        <v>12.134</v>
      </c>
      <c r="S701" s="59">
        <v>1.204</v>
      </c>
      <c r="T701" s="59">
        <v>38.573999999999998</v>
      </c>
      <c r="U701" s="59">
        <v>1.4039999999999999</v>
      </c>
      <c r="V701" s="59">
        <v>8.0239999999999991</v>
      </c>
      <c r="W701" s="59">
        <v>10.23</v>
      </c>
      <c r="X701" s="59">
        <v>8.9260000000000002</v>
      </c>
      <c r="Y701" s="59">
        <v>8.4260000000000002</v>
      </c>
      <c r="Z701" s="59">
        <v>16.542000000000002</v>
      </c>
      <c r="AA701" s="59">
        <v>1.5422</v>
      </c>
      <c r="AB701" s="59">
        <v>16.042000000000002</v>
      </c>
      <c r="AC701" s="59">
        <v>9.8279999999999994</v>
      </c>
      <c r="AD701" s="59">
        <v>4.8170000000000002</v>
      </c>
      <c r="AE701" s="59">
        <v>37.973999999999997</v>
      </c>
      <c r="AF701" s="59">
        <v>5.2649999999999997</v>
      </c>
      <c r="AG701" s="59">
        <v>21.148</v>
      </c>
      <c r="AH701" s="59">
        <v>4.218</v>
      </c>
      <c r="AI701" s="59">
        <v>20.646000000000001</v>
      </c>
      <c r="AJ701" s="59">
        <v>21.745999999999999</v>
      </c>
      <c r="AK701" s="59">
        <v>7.22</v>
      </c>
      <c r="AL701" s="59">
        <v>7.6219999999999999</v>
      </c>
      <c r="AM701" s="60">
        <v>15.638</v>
      </c>
    </row>
    <row r="702" spans="16:39" x14ac:dyDescent="0.25">
      <c r="P702" s="58">
        <v>0.69899999999999995</v>
      </c>
      <c r="Q702" s="59">
        <v>3.7080000000000002</v>
      </c>
      <c r="R702" s="59">
        <v>12.117000000000001</v>
      </c>
      <c r="S702" s="59">
        <v>1.202</v>
      </c>
      <c r="T702" s="59">
        <v>38.536999999999999</v>
      </c>
      <c r="U702" s="59">
        <v>1.4019999999999999</v>
      </c>
      <c r="V702" s="59">
        <v>8.0120000000000005</v>
      </c>
      <c r="W702" s="59">
        <v>10.215</v>
      </c>
      <c r="X702" s="59">
        <v>8.9130000000000003</v>
      </c>
      <c r="Y702" s="59">
        <v>8.4130000000000003</v>
      </c>
      <c r="Z702" s="59">
        <v>16.521000000000001</v>
      </c>
      <c r="AA702" s="59">
        <v>1.5410999999999999</v>
      </c>
      <c r="AB702" s="59">
        <v>16.021000000000001</v>
      </c>
      <c r="AC702" s="59">
        <v>9.8140000000000001</v>
      </c>
      <c r="AD702" s="59">
        <v>4.8085000000000004</v>
      </c>
      <c r="AE702" s="59">
        <v>37.936999999999998</v>
      </c>
      <c r="AF702" s="59">
        <v>5.2575000000000003</v>
      </c>
      <c r="AG702" s="59">
        <v>21.123999999999999</v>
      </c>
      <c r="AH702" s="59">
        <v>4.2089999999999996</v>
      </c>
      <c r="AI702" s="59">
        <v>20.623000000000001</v>
      </c>
      <c r="AJ702" s="59">
        <v>21.722999999999999</v>
      </c>
      <c r="AK702" s="59">
        <v>7.21</v>
      </c>
      <c r="AL702" s="59">
        <v>7.6109999999999998</v>
      </c>
      <c r="AM702" s="60">
        <v>15.619</v>
      </c>
    </row>
    <row r="703" spans="16:39" x14ac:dyDescent="0.25">
      <c r="P703" s="58">
        <v>0.7</v>
      </c>
      <c r="Q703" s="59">
        <v>3.7</v>
      </c>
      <c r="R703" s="59">
        <v>12.1</v>
      </c>
      <c r="S703" s="59">
        <v>1.2</v>
      </c>
      <c r="T703" s="59">
        <v>38.5</v>
      </c>
      <c r="U703" s="59">
        <v>1.4</v>
      </c>
      <c r="V703" s="59">
        <v>8</v>
      </c>
      <c r="W703" s="59">
        <v>10.199999999999999</v>
      </c>
      <c r="X703" s="59">
        <v>8.9</v>
      </c>
      <c r="Y703" s="59">
        <v>8.4</v>
      </c>
      <c r="Z703" s="59">
        <v>16.5</v>
      </c>
      <c r="AA703" s="59">
        <v>1.54</v>
      </c>
      <c r="AB703" s="59">
        <v>16</v>
      </c>
      <c r="AC703" s="59">
        <v>9.8000000000000007</v>
      </c>
      <c r="AD703" s="59">
        <v>4.8</v>
      </c>
      <c r="AE703" s="59">
        <v>37.9</v>
      </c>
      <c r="AF703" s="59">
        <v>5.25</v>
      </c>
      <c r="AG703" s="59">
        <v>21.1</v>
      </c>
      <c r="AH703" s="59">
        <v>4.2</v>
      </c>
      <c r="AI703" s="59">
        <v>20.6</v>
      </c>
      <c r="AJ703" s="59">
        <v>21.7</v>
      </c>
      <c r="AK703" s="59">
        <v>7.2</v>
      </c>
      <c r="AL703" s="59">
        <v>7.6</v>
      </c>
      <c r="AM703" s="60">
        <v>15.6</v>
      </c>
    </row>
    <row r="704" spans="16:39" x14ac:dyDescent="0.25">
      <c r="P704" s="58">
        <v>0.70099999999999996</v>
      </c>
      <c r="Q704" s="59">
        <v>3.694</v>
      </c>
      <c r="R704" s="59">
        <v>12.087</v>
      </c>
      <c r="S704" s="59">
        <v>1.2</v>
      </c>
      <c r="T704" s="59">
        <v>38.466000000000001</v>
      </c>
      <c r="U704" s="59">
        <v>1.399</v>
      </c>
      <c r="V704" s="59">
        <v>7.9909999999999997</v>
      </c>
      <c r="W704" s="59">
        <v>10.189</v>
      </c>
      <c r="X704" s="59">
        <v>8.89</v>
      </c>
      <c r="Y704" s="59">
        <v>8.391</v>
      </c>
      <c r="Z704" s="59">
        <v>16.483000000000001</v>
      </c>
      <c r="AA704" s="59">
        <v>1.5395000000000001</v>
      </c>
      <c r="AB704" s="59">
        <v>15.983000000000001</v>
      </c>
      <c r="AC704" s="59">
        <v>9.7889999999999997</v>
      </c>
      <c r="AD704" s="59">
        <v>4.7925000000000004</v>
      </c>
      <c r="AE704" s="59">
        <v>37.866999999999997</v>
      </c>
      <c r="AF704" s="59">
        <v>5.2424999999999997</v>
      </c>
      <c r="AG704" s="59">
        <v>21.079000000000001</v>
      </c>
      <c r="AH704" s="59">
        <v>4.1920000000000002</v>
      </c>
      <c r="AI704" s="59">
        <v>20.579000000000001</v>
      </c>
      <c r="AJ704" s="59">
        <v>21.678000000000001</v>
      </c>
      <c r="AK704" s="59">
        <v>7.1909999999999998</v>
      </c>
      <c r="AL704" s="59">
        <v>7.5910000000000002</v>
      </c>
      <c r="AM704" s="60">
        <v>15.582000000000001</v>
      </c>
    </row>
    <row r="705" spans="16:39" x14ac:dyDescent="0.25">
      <c r="P705" s="58">
        <v>0.70199999999999996</v>
      </c>
      <c r="Q705" s="59">
        <v>3.6880000000000002</v>
      </c>
      <c r="R705" s="59">
        <v>12.074</v>
      </c>
      <c r="S705" s="59">
        <v>1.2</v>
      </c>
      <c r="T705" s="59">
        <v>38.432000000000002</v>
      </c>
      <c r="U705" s="59">
        <v>1.3979999999999999</v>
      </c>
      <c r="V705" s="59">
        <v>7.9820000000000002</v>
      </c>
      <c r="W705" s="59">
        <v>10.178000000000001</v>
      </c>
      <c r="X705" s="59">
        <v>8.8800000000000008</v>
      </c>
      <c r="Y705" s="59">
        <v>8.3819999999999997</v>
      </c>
      <c r="Z705" s="59">
        <v>16.466000000000001</v>
      </c>
      <c r="AA705" s="59">
        <v>1.5389999999999999</v>
      </c>
      <c r="AB705" s="59">
        <v>15.965999999999999</v>
      </c>
      <c r="AC705" s="59">
        <v>9.7780000000000005</v>
      </c>
      <c r="AD705" s="59">
        <v>4.7850000000000001</v>
      </c>
      <c r="AE705" s="59">
        <v>37.834000000000003</v>
      </c>
      <c r="AF705" s="59">
        <v>5.2350000000000003</v>
      </c>
      <c r="AG705" s="59">
        <v>21.058</v>
      </c>
      <c r="AH705" s="59">
        <v>4.1840000000000002</v>
      </c>
      <c r="AI705" s="59">
        <v>20.558</v>
      </c>
      <c r="AJ705" s="59">
        <v>21.655999999999999</v>
      </c>
      <c r="AK705" s="59">
        <v>7.1820000000000004</v>
      </c>
      <c r="AL705" s="59">
        <v>7.5819999999999999</v>
      </c>
      <c r="AM705" s="60">
        <v>15.564</v>
      </c>
    </row>
    <row r="706" spans="16:39" x14ac:dyDescent="0.25">
      <c r="P706" s="58">
        <v>0.70299999999999996</v>
      </c>
      <c r="Q706" s="59">
        <v>3.6819999999999999</v>
      </c>
      <c r="R706" s="59">
        <v>12.061</v>
      </c>
      <c r="S706" s="59">
        <v>1.2</v>
      </c>
      <c r="T706" s="59">
        <v>38.398000000000003</v>
      </c>
      <c r="U706" s="59">
        <v>1.397</v>
      </c>
      <c r="V706" s="59">
        <v>7.9729999999999999</v>
      </c>
      <c r="W706" s="59">
        <v>10.167</v>
      </c>
      <c r="X706" s="59">
        <v>8.8699999999999992</v>
      </c>
      <c r="Y706" s="59">
        <v>8.3729999999999993</v>
      </c>
      <c r="Z706" s="59">
        <v>16.449000000000002</v>
      </c>
      <c r="AA706" s="59">
        <v>1.5385</v>
      </c>
      <c r="AB706" s="59">
        <v>15.949</v>
      </c>
      <c r="AC706" s="59">
        <v>9.7669999999999995</v>
      </c>
      <c r="AD706" s="59">
        <v>4.7774999999999999</v>
      </c>
      <c r="AE706" s="59">
        <v>37.801000000000002</v>
      </c>
      <c r="AF706" s="59">
        <v>5.2275</v>
      </c>
      <c r="AG706" s="59">
        <v>21.036999999999999</v>
      </c>
      <c r="AH706" s="59">
        <v>4.1760000000000002</v>
      </c>
      <c r="AI706" s="59">
        <v>20.536999999999999</v>
      </c>
      <c r="AJ706" s="59">
        <v>21.634</v>
      </c>
      <c r="AK706" s="59">
        <v>7.173</v>
      </c>
      <c r="AL706" s="59">
        <v>7.5730000000000004</v>
      </c>
      <c r="AM706" s="60">
        <v>15.545999999999999</v>
      </c>
    </row>
    <row r="707" spans="16:39" x14ac:dyDescent="0.25">
      <c r="P707" s="58">
        <v>0.70399999999999996</v>
      </c>
      <c r="Q707" s="59">
        <v>3.6760000000000002</v>
      </c>
      <c r="R707" s="59">
        <v>12.048</v>
      </c>
      <c r="S707" s="59">
        <v>1.2</v>
      </c>
      <c r="T707" s="59">
        <v>38.363999999999997</v>
      </c>
      <c r="U707" s="59">
        <v>1.3959999999999999</v>
      </c>
      <c r="V707" s="59">
        <v>7.9640000000000004</v>
      </c>
      <c r="W707" s="59">
        <v>10.156000000000001</v>
      </c>
      <c r="X707" s="59">
        <v>8.86</v>
      </c>
      <c r="Y707" s="59">
        <v>8.3640000000000008</v>
      </c>
      <c r="Z707" s="59">
        <v>16.431999999999999</v>
      </c>
      <c r="AA707" s="59">
        <v>1.538</v>
      </c>
      <c r="AB707" s="59">
        <v>15.932</v>
      </c>
      <c r="AC707" s="59">
        <v>9.7560000000000002</v>
      </c>
      <c r="AD707" s="59">
        <v>4.7699999999999996</v>
      </c>
      <c r="AE707" s="59">
        <v>37.768000000000001</v>
      </c>
      <c r="AF707" s="59">
        <v>5.22</v>
      </c>
      <c r="AG707" s="59">
        <v>21.015999999999998</v>
      </c>
      <c r="AH707" s="59">
        <v>4.1680000000000001</v>
      </c>
      <c r="AI707" s="59">
        <v>20.515999999999998</v>
      </c>
      <c r="AJ707" s="59">
        <v>21.611999999999998</v>
      </c>
      <c r="AK707" s="59">
        <v>7.1639999999999997</v>
      </c>
      <c r="AL707" s="59">
        <v>7.5640000000000001</v>
      </c>
      <c r="AM707" s="60">
        <v>15.528</v>
      </c>
    </row>
    <row r="708" spans="16:39" x14ac:dyDescent="0.25">
      <c r="P708" s="58">
        <v>0.70499999999999996</v>
      </c>
      <c r="Q708" s="59">
        <v>3.67</v>
      </c>
      <c r="R708" s="59">
        <v>12.035</v>
      </c>
      <c r="S708" s="59">
        <v>1.2</v>
      </c>
      <c r="T708" s="59">
        <v>38.33</v>
      </c>
      <c r="U708" s="59">
        <v>1.395</v>
      </c>
      <c r="V708" s="59">
        <v>7.9550000000000001</v>
      </c>
      <c r="W708" s="59">
        <v>10.145</v>
      </c>
      <c r="X708" s="59">
        <v>8.85</v>
      </c>
      <c r="Y708" s="59">
        <v>8.3550000000000004</v>
      </c>
      <c r="Z708" s="59">
        <v>16.414999999999999</v>
      </c>
      <c r="AA708" s="59">
        <v>1.5375000000000001</v>
      </c>
      <c r="AB708" s="59">
        <v>15.914999999999999</v>
      </c>
      <c r="AC708" s="59">
        <v>9.7449999999999992</v>
      </c>
      <c r="AD708" s="59">
        <v>4.7625000000000002</v>
      </c>
      <c r="AE708" s="59">
        <v>37.734999999999999</v>
      </c>
      <c r="AF708" s="59">
        <v>5.2125000000000004</v>
      </c>
      <c r="AG708" s="59">
        <v>20.995000000000001</v>
      </c>
      <c r="AH708" s="59">
        <v>4.16</v>
      </c>
      <c r="AI708" s="59">
        <v>20.495000000000001</v>
      </c>
      <c r="AJ708" s="59">
        <v>21.59</v>
      </c>
      <c r="AK708" s="59">
        <v>7.1550000000000002</v>
      </c>
      <c r="AL708" s="59">
        <v>7.5549999999999997</v>
      </c>
      <c r="AM708" s="60">
        <v>15.51</v>
      </c>
    </row>
    <row r="709" spans="16:39" x14ac:dyDescent="0.25">
      <c r="P709" s="58">
        <v>0.70599999999999996</v>
      </c>
      <c r="Q709" s="59">
        <v>3.6640000000000001</v>
      </c>
      <c r="R709" s="59">
        <v>12.022</v>
      </c>
      <c r="S709" s="59">
        <v>1.2</v>
      </c>
      <c r="T709" s="59">
        <v>38.295999999999999</v>
      </c>
      <c r="U709" s="59">
        <v>1.3939999999999999</v>
      </c>
      <c r="V709" s="59">
        <v>7.9459999999999997</v>
      </c>
      <c r="W709" s="59">
        <v>10.134</v>
      </c>
      <c r="X709" s="59">
        <v>8.84</v>
      </c>
      <c r="Y709" s="59">
        <v>8.3460000000000001</v>
      </c>
      <c r="Z709" s="59">
        <v>16.398</v>
      </c>
      <c r="AA709" s="59">
        <v>1.5369999999999999</v>
      </c>
      <c r="AB709" s="59">
        <v>15.898</v>
      </c>
      <c r="AC709" s="59">
        <v>9.734</v>
      </c>
      <c r="AD709" s="59">
        <v>4.7549999999999999</v>
      </c>
      <c r="AE709" s="59">
        <v>37.701999999999998</v>
      </c>
      <c r="AF709" s="59">
        <v>5.2050000000000001</v>
      </c>
      <c r="AG709" s="59">
        <v>20.974</v>
      </c>
      <c r="AH709" s="59">
        <v>4.1520000000000001</v>
      </c>
      <c r="AI709" s="59">
        <v>20.474</v>
      </c>
      <c r="AJ709" s="59">
        <v>21.568000000000001</v>
      </c>
      <c r="AK709" s="59">
        <v>7.1459999999999999</v>
      </c>
      <c r="AL709" s="59">
        <v>7.5460000000000003</v>
      </c>
      <c r="AM709" s="60">
        <v>15.492000000000001</v>
      </c>
    </row>
    <row r="710" spans="16:39" x14ac:dyDescent="0.25">
      <c r="P710" s="58">
        <v>0.70699999999999996</v>
      </c>
      <c r="Q710" s="59">
        <v>3.6579999999999999</v>
      </c>
      <c r="R710" s="59">
        <v>12.009</v>
      </c>
      <c r="S710" s="59">
        <v>1.2</v>
      </c>
      <c r="T710" s="59">
        <v>38.262</v>
      </c>
      <c r="U710" s="59">
        <v>1.393</v>
      </c>
      <c r="V710" s="59">
        <v>7.9370000000000003</v>
      </c>
      <c r="W710" s="59">
        <v>10.122999999999999</v>
      </c>
      <c r="X710" s="59">
        <v>8.83</v>
      </c>
      <c r="Y710" s="59">
        <v>8.3369999999999997</v>
      </c>
      <c r="Z710" s="59">
        <v>16.381</v>
      </c>
      <c r="AA710" s="59">
        <v>1.5365</v>
      </c>
      <c r="AB710" s="59">
        <v>15.881</v>
      </c>
      <c r="AC710" s="59">
        <v>9.7230000000000008</v>
      </c>
      <c r="AD710" s="59">
        <v>4.7474999999999996</v>
      </c>
      <c r="AE710" s="59">
        <v>37.668999999999997</v>
      </c>
      <c r="AF710" s="59">
        <v>5.1974999999999998</v>
      </c>
      <c r="AG710" s="59">
        <v>20.952999999999999</v>
      </c>
      <c r="AH710" s="59">
        <v>4.1440000000000001</v>
      </c>
      <c r="AI710" s="59">
        <v>20.452999999999999</v>
      </c>
      <c r="AJ710" s="59">
        <v>21.545999999999999</v>
      </c>
      <c r="AK710" s="59">
        <v>7.1369999999999996</v>
      </c>
      <c r="AL710" s="59">
        <v>7.5369999999999999</v>
      </c>
      <c r="AM710" s="60">
        <v>15.474</v>
      </c>
    </row>
    <row r="711" spans="16:39" x14ac:dyDescent="0.25">
      <c r="P711" s="58">
        <v>0.70799999999999996</v>
      </c>
      <c r="Q711" s="59">
        <v>3.6520000000000001</v>
      </c>
      <c r="R711" s="59">
        <v>11.996</v>
      </c>
      <c r="S711" s="59">
        <v>1.2</v>
      </c>
      <c r="T711" s="59">
        <v>38.228000000000002</v>
      </c>
      <c r="U711" s="59">
        <v>1.3919999999999999</v>
      </c>
      <c r="V711" s="59">
        <v>7.9279999999999999</v>
      </c>
      <c r="W711" s="59">
        <v>10.112</v>
      </c>
      <c r="X711" s="59">
        <v>8.82</v>
      </c>
      <c r="Y711" s="59">
        <v>8.3279999999999994</v>
      </c>
      <c r="Z711" s="59">
        <v>16.364000000000001</v>
      </c>
      <c r="AA711" s="59">
        <v>1.536</v>
      </c>
      <c r="AB711" s="59">
        <v>15.864000000000001</v>
      </c>
      <c r="AC711" s="59">
        <v>9.7119999999999997</v>
      </c>
      <c r="AD711" s="59">
        <v>4.74</v>
      </c>
      <c r="AE711" s="59">
        <v>37.636000000000003</v>
      </c>
      <c r="AF711" s="59">
        <v>5.19</v>
      </c>
      <c r="AG711" s="59">
        <v>20.931999999999999</v>
      </c>
      <c r="AH711" s="59">
        <v>4.1360000000000001</v>
      </c>
      <c r="AI711" s="59">
        <v>20.431999999999999</v>
      </c>
      <c r="AJ711" s="59">
        <v>21.524000000000001</v>
      </c>
      <c r="AK711" s="59">
        <v>7.1280000000000001</v>
      </c>
      <c r="AL711" s="59">
        <v>7.5279999999999996</v>
      </c>
      <c r="AM711" s="60">
        <v>15.456</v>
      </c>
    </row>
    <row r="712" spans="16:39" x14ac:dyDescent="0.25">
      <c r="P712" s="58">
        <v>0.70899999999999996</v>
      </c>
      <c r="Q712" s="59">
        <v>3.6459999999999999</v>
      </c>
      <c r="R712" s="59">
        <v>11.983000000000001</v>
      </c>
      <c r="S712" s="59">
        <v>1.2</v>
      </c>
      <c r="T712" s="59">
        <v>38.194000000000003</v>
      </c>
      <c r="U712" s="59">
        <v>1.391</v>
      </c>
      <c r="V712" s="59">
        <v>7.9189999999999996</v>
      </c>
      <c r="W712" s="59">
        <v>10.101000000000001</v>
      </c>
      <c r="X712" s="59">
        <v>8.81</v>
      </c>
      <c r="Y712" s="59">
        <v>8.3190000000000008</v>
      </c>
      <c r="Z712" s="59">
        <v>16.347000000000001</v>
      </c>
      <c r="AA712" s="59">
        <v>1.5355000000000001</v>
      </c>
      <c r="AB712" s="59">
        <v>15.847</v>
      </c>
      <c r="AC712" s="59">
        <v>9.7010000000000005</v>
      </c>
      <c r="AD712" s="59">
        <v>4.7324999999999999</v>
      </c>
      <c r="AE712" s="59">
        <v>37.603000000000002</v>
      </c>
      <c r="AF712" s="59">
        <v>5.1825000000000001</v>
      </c>
      <c r="AG712" s="59">
        <v>20.911000000000001</v>
      </c>
      <c r="AH712" s="59">
        <v>4.1280000000000001</v>
      </c>
      <c r="AI712" s="59">
        <v>20.411000000000001</v>
      </c>
      <c r="AJ712" s="59">
        <v>21.501999999999999</v>
      </c>
      <c r="AK712" s="59">
        <v>7.1189999999999998</v>
      </c>
      <c r="AL712" s="59">
        <v>7.5190000000000001</v>
      </c>
      <c r="AM712" s="60">
        <v>15.438000000000001</v>
      </c>
    </row>
    <row r="713" spans="16:39" x14ac:dyDescent="0.25">
      <c r="P713" s="58">
        <v>0.71</v>
      </c>
      <c r="Q713" s="59">
        <v>3.64</v>
      </c>
      <c r="R713" s="59">
        <v>11.97</v>
      </c>
      <c r="S713" s="59">
        <v>1.2</v>
      </c>
      <c r="T713" s="59">
        <v>38.159999999999997</v>
      </c>
      <c r="U713" s="59">
        <v>1.39</v>
      </c>
      <c r="V713" s="59">
        <v>7.91</v>
      </c>
      <c r="W713" s="59">
        <v>10.09</v>
      </c>
      <c r="X713" s="59">
        <v>8.8000000000000007</v>
      </c>
      <c r="Y713" s="59">
        <v>8.31</v>
      </c>
      <c r="Z713" s="59">
        <v>16.329999999999998</v>
      </c>
      <c r="AA713" s="59">
        <v>1.5349999999999999</v>
      </c>
      <c r="AB713" s="59">
        <v>15.83</v>
      </c>
      <c r="AC713" s="59">
        <v>9.69</v>
      </c>
      <c r="AD713" s="59">
        <v>4.7249999999999996</v>
      </c>
      <c r="AE713" s="59">
        <v>37.57</v>
      </c>
      <c r="AF713" s="59">
        <v>5.1749999999999998</v>
      </c>
      <c r="AG713" s="59">
        <v>20.89</v>
      </c>
      <c r="AH713" s="59">
        <v>4.12</v>
      </c>
      <c r="AI713" s="59">
        <v>20.39</v>
      </c>
      <c r="AJ713" s="59">
        <v>21.48</v>
      </c>
      <c r="AK713" s="59">
        <v>7.11</v>
      </c>
      <c r="AL713" s="59">
        <v>7.51</v>
      </c>
      <c r="AM713" s="60">
        <v>15.42</v>
      </c>
    </row>
    <row r="714" spans="16:39" x14ac:dyDescent="0.25">
      <c r="P714" s="58">
        <v>0.71099999999999997</v>
      </c>
      <c r="Q714" s="59">
        <v>3.6339999999999999</v>
      </c>
      <c r="R714" s="59">
        <v>11.957000000000001</v>
      </c>
      <c r="S714" s="59">
        <v>1.2</v>
      </c>
      <c r="T714" s="59">
        <v>38.125999999999998</v>
      </c>
      <c r="U714" s="59">
        <v>1.389</v>
      </c>
      <c r="V714" s="59">
        <v>7.9009999999999998</v>
      </c>
      <c r="W714" s="59">
        <v>10.079000000000001</v>
      </c>
      <c r="X714" s="59">
        <v>8.7899999999999991</v>
      </c>
      <c r="Y714" s="59">
        <v>8.3010000000000002</v>
      </c>
      <c r="Z714" s="59">
        <v>16.312999999999999</v>
      </c>
      <c r="AA714" s="59">
        <v>1.5345</v>
      </c>
      <c r="AB714" s="59">
        <v>15.813000000000001</v>
      </c>
      <c r="AC714" s="59">
        <v>9.6790000000000003</v>
      </c>
      <c r="AD714" s="59">
        <v>4.7175000000000002</v>
      </c>
      <c r="AE714" s="59">
        <v>37.536999999999999</v>
      </c>
      <c r="AF714" s="59">
        <v>5.1675000000000004</v>
      </c>
      <c r="AG714" s="59">
        <v>20.869</v>
      </c>
      <c r="AH714" s="59">
        <v>4.1120000000000001</v>
      </c>
      <c r="AI714" s="59">
        <v>20.369</v>
      </c>
      <c r="AJ714" s="59">
        <v>21.457999999999998</v>
      </c>
      <c r="AK714" s="59">
        <v>7.101</v>
      </c>
      <c r="AL714" s="59">
        <v>7.5010000000000003</v>
      </c>
      <c r="AM714" s="60">
        <v>15.401999999999999</v>
      </c>
    </row>
    <row r="715" spans="16:39" x14ac:dyDescent="0.25">
      <c r="P715" s="58">
        <v>0.71199999999999997</v>
      </c>
      <c r="Q715" s="59">
        <v>3.6280000000000001</v>
      </c>
      <c r="R715" s="59">
        <v>11.944000000000001</v>
      </c>
      <c r="S715" s="59">
        <v>1.2</v>
      </c>
      <c r="T715" s="59">
        <v>38.091999999999999</v>
      </c>
      <c r="U715" s="59">
        <v>1.3879999999999999</v>
      </c>
      <c r="V715" s="59">
        <v>7.8920000000000003</v>
      </c>
      <c r="W715" s="59">
        <v>10.068</v>
      </c>
      <c r="X715" s="59">
        <v>8.7799999999999994</v>
      </c>
      <c r="Y715" s="59">
        <v>8.2919999999999998</v>
      </c>
      <c r="Z715" s="59">
        <v>16.295999999999999</v>
      </c>
      <c r="AA715" s="59">
        <v>1.534</v>
      </c>
      <c r="AB715" s="59">
        <v>15.795999999999999</v>
      </c>
      <c r="AC715" s="59">
        <v>9.6679999999999993</v>
      </c>
      <c r="AD715" s="59">
        <v>4.71</v>
      </c>
      <c r="AE715" s="59">
        <v>37.503999999999998</v>
      </c>
      <c r="AF715" s="59">
        <v>5.16</v>
      </c>
      <c r="AG715" s="59">
        <v>20.847999999999999</v>
      </c>
      <c r="AH715" s="59">
        <v>4.1040000000000001</v>
      </c>
      <c r="AI715" s="59">
        <v>20.347999999999999</v>
      </c>
      <c r="AJ715" s="59">
        <v>21.436</v>
      </c>
      <c r="AK715" s="59">
        <v>7.0919999999999996</v>
      </c>
      <c r="AL715" s="59">
        <v>7.492</v>
      </c>
      <c r="AM715" s="60">
        <v>15.384</v>
      </c>
    </row>
    <row r="716" spans="16:39" x14ac:dyDescent="0.25">
      <c r="P716" s="58">
        <v>0.71299999999999997</v>
      </c>
      <c r="Q716" s="59">
        <v>3.6219999999999999</v>
      </c>
      <c r="R716" s="59">
        <v>11.930999999999999</v>
      </c>
      <c r="S716" s="59">
        <v>1.2</v>
      </c>
      <c r="T716" s="59">
        <v>38.058</v>
      </c>
      <c r="U716" s="59">
        <v>1.387</v>
      </c>
      <c r="V716" s="59">
        <v>7.883</v>
      </c>
      <c r="W716" s="59">
        <v>10.057</v>
      </c>
      <c r="X716" s="59">
        <v>8.77</v>
      </c>
      <c r="Y716" s="59">
        <v>8.2829999999999995</v>
      </c>
      <c r="Z716" s="59">
        <v>16.279</v>
      </c>
      <c r="AA716" s="59">
        <v>1.5335000000000001</v>
      </c>
      <c r="AB716" s="59">
        <v>15.779</v>
      </c>
      <c r="AC716" s="59">
        <v>9.657</v>
      </c>
      <c r="AD716" s="59">
        <v>4.7024999999999997</v>
      </c>
      <c r="AE716" s="59">
        <v>37.470999999999997</v>
      </c>
      <c r="AF716" s="59">
        <v>5.1524999999999999</v>
      </c>
      <c r="AG716" s="59">
        <v>20.827000000000002</v>
      </c>
      <c r="AH716" s="59">
        <v>4.0960000000000001</v>
      </c>
      <c r="AI716" s="59">
        <v>20.327000000000002</v>
      </c>
      <c r="AJ716" s="59">
        <v>21.414000000000001</v>
      </c>
      <c r="AK716" s="59">
        <v>7.0830000000000002</v>
      </c>
      <c r="AL716" s="59">
        <v>7.4829999999999997</v>
      </c>
      <c r="AM716" s="60">
        <v>15.366</v>
      </c>
    </row>
    <row r="717" spans="16:39" x14ac:dyDescent="0.25">
      <c r="P717" s="58">
        <v>0.71399999999999997</v>
      </c>
      <c r="Q717" s="59">
        <v>3.6160000000000001</v>
      </c>
      <c r="R717" s="59">
        <v>11.917999999999999</v>
      </c>
      <c r="S717" s="59">
        <v>1.2</v>
      </c>
      <c r="T717" s="59">
        <v>38.024000000000001</v>
      </c>
      <c r="U717" s="59">
        <v>1.3859999999999999</v>
      </c>
      <c r="V717" s="59">
        <v>7.8739999999999997</v>
      </c>
      <c r="W717" s="59">
        <v>10.045999999999999</v>
      </c>
      <c r="X717" s="59">
        <v>8.76</v>
      </c>
      <c r="Y717" s="59">
        <v>8.2739999999999991</v>
      </c>
      <c r="Z717" s="59">
        <v>16.262</v>
      </c>
      <c r="AA717" s="59">
        <v>1.5329999999999999</v>
      </c>
      <c r="AB717" s="59">
        <v>15.762</v>
      </c>
      <c r="AC717" s="59">
        <v>9.6460000000000008</v>
      </c>
      <c r="AD717" s="59">
        <v>4.6950000000000003</v>
      </c>
      <c r="AE717" s="59">
        <v>37.438000000000002</v>
      </c>
      <c r="AF717" s="59">
        <v>5.1449999999999996</v>
      </c>
      <c r="AG717" s="59">
        <v>20.806000000000001</v>
      </c>
      <c r="AH717" s="59">
        <v>4.0880000000000001</v>
      </c>
      <c r="AI717" s="59">
        <v>20.306000000000001</v>
      </c>
      <c r="AJ717" s="59">
        <v>21.391999999999999</v>
      </c>
      <c r="AK717" s="59">
        <v>7.0739999999999998</v>
      </c>
      <c r="AL717" s="59">
        <v>7.4740000000000002</v>
      </c>
      <c r="AM717" s="60">
        <v>15.348000000000001</v>
      </c>
    </row>
    <row r="718" spans="16:39" x14ac:dyDescent="0.25">
      <c r="P718" s="58">
        <v>0.71499999999999997</v>
      </c>
      <c r="Q718" s="59">
        <v>3.61</v>
      </c>
      <c r="R718" s="59">
        <v>11.904999999999999</v>
      </c>
      <c r="S718" s="59">
        <v>1.2</v>
      </c>
      <c r="T718" s="59">
        <v>37.99</v>
      </c>
      <c r="U718" s="59">
        <v>1.385</v>
      </c>
      <c r="V718" s="59">
        <v>7.8650000000000002</v>
      </c>
      <c r="W718" s="59">
        <v>10.035</v>
      </c>
      <c r="X718" s="59">
        <v>8.75</v>
      </c>
      <c r="Y718" s="59">
        <v>8.2650000000000006</v>
      </c>
      <c r="Z718" s="59">
        <v>16.245000000000001</v>
      </c>
      <c r="AA718" s="59">
        <v>1.5325</v>
      </c>
      <c r="AB718" s="59">
        <v>15.744999999999999</v>
      </c>
      <c r="AC718" s="59">
        <v>9.6349999999999998</v>
      </c>
      <c r="AD718" s="59">
        <v>4.6875</v>
      </c>
      <c r="AE718" s="59">
        <v>37.405000000000001</v>
      </c>
      <c r="AF718" s="59">
        <v>5.1375000000000002</v>
      </c>
      <c r="AG718" s="59">
        <v>20.785</v>
      </c>
      <c r="AH718" s="59">
        <v>4.08</v>
      </c>
      <c r="AI718" s="59">
        <v>20.285</v>
      </c>
      <c r="AJ718" s="59">
        <v>21.37</v>
      </c>
      <c r="AK718" s="59">
        <v>7.0650000000000004</v>
      </c>
      <c r="AL718" s="59">
        <v>7.4649999999999999</v>
      </c>
      <c r="AM718" s="60">
        <v>15.33</v>
      </c>
    </row>
    <row r="719" spans="16:39" x14ac:dyDescent="0.25">
      <c r="P719" s="58">
        <v>0.71599999999999997</v>
      </c>
      <c r="Q719" s="59">
        <v>3.6040000000000001</v>
      </c>
      <c r="R719" s="59">
        <v>11.891999999999999</v>
      </c>
      <c r="S719" s="59">
        <v>1.2</v>
      </c>
      <c r="T719" s="59">
        <v>37.956000000000003</v>
      </c>
      <c r="U719" s="59">
        <v>1.3839999999999999</v>
      </c>
      <c r="V719" s="59">
        <v>7.8559999999999999</v>
      </c>
      <c r="W719" s="59">
        <v>10.023999999999999</v>
      </c>
      <c r="X719" s="59">
        <v>8.74</v>
      </c>
      <c r="Y719" s="59">
        <v>8.2560000000000002</v>
      </c>
      <c r="Z719" s="59">
        <v>16.228000000000002</v>
      </c>
      <c r="AA719" s="59">
        <v>1.532</v>
      </c>
      <c r="AB719" s="59">
        <v>15.728</v>
      </c>
      <c r="AC719" s="59">
        <v>9.6240000000000006</v>
      </c>
      <c r="AD719" s="59">
        <v>4.68</v>
      </c>
      <c r="AE719" s="59">
        <v>37.372</v>
      </c>
      <c r="AF719" s="59">
        <v>5.13</v>
      </c>
      <c r="AG719" s="59">
        <v>20.763999999999999</v>
      </c>
      <c r="AH719" s="59">
        <v>4.0720000000000001</v>
      </c>
      <c r="AI719" s="59">
        <v>20.263999999999999</v>
      </c>
      <c r="AJ719" s="59">
        <v>21.347999999999999</v>
      </c>
      <c r="AK719" s="59">
        <v>7.056</v>
      </c>
      <c r="AL719" s="59">
        <v>7.4560000000000004</v>
      </c>
      <c r="AM719" s="60">
        <v>15.311999999999999</v>
      </c>
    </row>
    <row r="720" spans="16:39" x14ac:dyDescent="0.25">
      <c r="P720" s="58">
        <v>0.71699999999999997</v>
      </c>
      <c r="Q720" s="59">
        <v>3.5979999999999999</v>
      </c>
      <c r="R720" s="59">
        <v>11.879</v>
      </c>
      <c r="S720" s="59">
        <v>1.2</v>
      </c>
      <c r="T720" s="59">
        <v>37.921999999999997</v>
      </c>
      <c r="U720" s="59">
        <v>1.383</v>
      </c>
      <c r="V720" s="59">
        <v>7.8470000000000004</v>
      </c>
      <c r="W720" s="59">
        <v>10.013</v>
      </c>
      <c r="X720" s="59">
        <v>8.73</v>
      </c>
      <c r="Y720" s="59">
        <v>8.2469999999999999</v>
      </c>
      <c r="Z720" s="59">
        <v>16.210999999999999</v>
      </c>
      <c r="AA720" s="59">
        <v>1.5315000000000001</v>
      </c>
      <c r="AB720" s="59">
        <v>15.711</v>
      </c>
      <c r="AC720" s="59">
        <v>9.6129999999999995</v>
      </c>
      <c r="AD720" s="59">
        <v>4.6725000000000003</v>
      </c>
      <c r="AE720" s="59">
        <v>37.338999999999999</v>
      </c>
      <c r="AF720" s="59">
        <v>5.1224999999999996</v>
      </c>
      <c r="AG720" s="59">
        <v>20.742999999999999</v>
      </c>
      <c r="AH720" s="59">
        <v>4.0640000000000001</v>
      </c>
      <c r="AI720" s="59">
        <v>20.242999999999999</v>
      </c>
      <c r="AJ720" s="59">
        <v>21.326000000000001</v>
      </c>
      <c r="AK720" s="59">
        <v>7.0469999999999997</v>
      </c>
      <c r="AL720" s="59">
        <v>7.4470000000000001</v>
      </c>
      <c r="AM720" s="60">
        <v>15.294</v>
      </c>
    </row>
    <row r="721" spans="16:39" x14ac:dyDescent="0.25">
      <c r="P721" s="58">
        <v>0.71799999999999997</v>
      </c>
      <c r="Q721" s="59">
        <v>3.5920000000000001</v>
      </c>
      <c r="R721" s="59">
        <v>11.866</v>
      </c>
      <c r="S721" s="59">
        <v>1.2</v>
      </c>
      <c r="T721" s="59">
        <v>37.887999999999998</v>
      </c>
      <c r="U721" s="59">
        <v>1.3819999999999999</v>
      </c>
      <c r="V721" s="59">
        <v>7.8380000000000001</v>
      </c>
      <c r="W721" s="59">
        <v>10.002000000000001</v>
      </c>
      <c r="X721" s="59">
        <v>8.7200000000000006</v>
      </c>
      <c r="Y721" s="59">
        <v>8.2379999999999995</v>
      </c>
      <c r="Z721" s="59">
        <v>16.193999999999999</v>
      </c>
      <c r="AA721" s="59">
        <v>1.5309999999999999</v>
      </c>
      <c r="AB721" s="59">
        <v>15.694000000000001</v>
      </c>
      <c r="AC721" s="59">
        <v>9.6020000000000003</v>
      </c>
      <c r="AD721" s="59">
        <v>4.665</v>
      </c>
      <c r="AE721" s="59">
        <v>37.305999999999997</v>
      </c>
      <c r="AF721" s="59">
        <v>5.1150000000000002</v>
      </c>
      <c r="AG721" s="59">
        <v>20.722000000000001</v>
      </c>
      <c r="AH721" s="59">
        <v>4.056</v>
      </c>
      <c r="AI721" s="59">
        <v>20.222000000000001</v>
      </c>
      <c r="AJ721" s="59">
        <v>21.303999999999998</v>
      </c>
      <c r="AK721" s="59">
        <v>7.0380000000000003</v>
      </c>
      <c r="AL721" s="59">
        <v>7.4379999999999997</v>
      </c>
      <c r="AM721" s="60">
        <v>15.276</v>
      </c>
    </row>
    <row r="722" spans="16:39" x14ac:dyDescent="0.25">
      <c r="P722" s="58">
        <v>0.71899999999999997</v>
      </c>
      <c r="Q722" s="59">
        <v>3.5859999999999999</v>
      </c>
      <c r="R722" s="59">
        <v>11.853</v>
      </c>
      <c r="S722" s="59">
        <v>1.2</v>
      </c>
      <c r="T722" s="59">
        <v>37.853999999999999</v>
      </c>
      <c r="U722" s="59">
        <v>1.381</v>
      </c>
      <c r="V722" s="59">
        <v>7.8289999999999997</v>
      </c>
      <c r="W722" s="59">
        <v>9.9909999999999997</v>
      </c>
      <c r="X722" s="59">
        <v>8.7100000000000009</v>
      </c>
      <c r="Y722" s="59">
        <v>8.2289999999999992</v>
      </c>
      <c r="Z722" s="59">
        <v>16.177</v>
      </c>
      <c r="AA722" s="59">
        <v>1.5305</v>
      </c>
      <c r="AB722" s="59">
        <v>15.677</v>
      </c>
      <c r="AC722" s="59">
        <v>9.5909999999999993</v>
      </c>
      <c r="AD722" s="59">
        <v>4.6574999999999998</v>
      </c>
      <c r="AE722" s="59">
        <v>37.273000000000003</v>
      </c>
      <c r="AF722" s="59">
        <v>5.1074999999999999</v>
      </c>
      <c r="AG722" s="59">
        <v>20.701000000000001</v>
      </c>
      <c r="AH722" s="59">
        <v>4.048</v>
      </c>
      <c r="AI722" s="59">
        <v>20.201000000000001</v>
      </c>
      <c r="AJ722" s="59">
        <v>21.282</v>
      </c>
      <c r="AK722" s="59">
        <v>7.0289999999999999</v>
      </c>
      <c r="AL722" s="59">
        <v>7.4290000000000003</v>
      </c>
      <c r="AM722" s="60">
        <v>15.257999999999999</v>
      </c>
    </row>
    <row r="723" spans="16:39" x14ac:dyDescent="0.25">
      <c r="P723" s="58">
        <v>0.72</v>
      </c>
      <c r="Q723" s="59">
        <v>3.58</v>
      </c>
      <c r="R723" s="59">
        <v>11.84</v>
      </c>
      <c r="S723" s="59">
        <v>1.2</v>
      </c>
      <c r="T723" s="59">
        <v>37.82</v>
      </c>
      <c r="U723" s="59">
        <v>1.38</v>
      </c>
      <c r="V723" s="59">
        <v>7.82</v>
      </c>
      <c r="W723" s="59">
        <v>9.98</v>
      </c>
      <c r="X723" s="59">
        <v>8.6999999999999993</v>
      </c>
      <c r="Y723" s="59">
        <v>8.2200000000000006</v>
      </c>
      <c r="Z723" s="59">
        <v>16.16</v>
      </c>
      <c r="AA723" s="59">
        <v>1.53</v>
      </c>
      <c r="AB723" s="59">
        <v>15.66</v>
      </c>
      <c r="AC723" s="59">
        <v>9.58</v>
      </c>
      <c r="AD723" s="59">
        <v>4.6500000000000004</v>
      </c>
      <c r="AE723" s="59">
        <v>37.24</v>
      </c>
      <c r="AF723" s="59">
        <v>5.0999999999999996</v>
      </c>
      <c r="AG723" s="59">
        <v>20.68</v>
      </c>
      <c r="AH723" s="59">
        <v>4.04</v>
      </c>
      <c r="AI723" s="59">
        <v>20.18</v>
      </c>
      <c r="AJ723" s="59">
        <v>21.26</v>
      </c>
      <c r="AK723" s="59">
        <v>7.02</v>
      </c>
      <c r="AL723" s="59">
        <v>7.42</v>
      </c>
      <c r="AM723" s="60">
        <v>15.24</v>
      </c>
    </row>
    <row r="724" spans="16:39" x14ac:dyDescent="0.25">
      <c r="P724" s="58">
        <v>0.72099999999999997</v>
      </c>
      <c r="Q724" s="59">
        <v>3.5739999999999998</v>
      </c>
      <c r="R724" s="59">
        <v>11.827</v>
      </c>
      <c r="S724" s="59">
        <v>1.2</v>
      </c>
      <c r="T724" s="59">
        <v>37.786000000000001</v>
      </c>
      <c r="U724" s="59">
        <v>1.379</v>
      </c>
      <c r="V724" s="59">
        <v>7.8109999999999999</v>
      </c>
      <c r="W724" s="59">
        <v>9.9689999999999994</v>
      </c>
      <c r="X724" s="59">
        <v>8.69</v>
      </c>
      <c r="Y724" s="59">
        <v>8.2110000000000003</v>
      </c>
      <c r="Z724" s="59">
        <v>16.143000000000001</v>
      </c>
      <c r="AA724" s="59">
        <v>1.5295000000000001</v>
      </c>
      <c r="AB724" s="59">
        <v>15.643000000000001</v>
      </c>
      <c r="AC724" s="59">
        <v>9.5690000000000008</v>
      </c>
      <c r="AD724" s="59">
        <v>4.6425000000000001</v>
      </c>
      <c r="AE724" s="59">
        <v>37.207000000000001</v>
      </c>
      <c r="AF724" s="59">
        <v>5.0925000000000002</v>
      </c>
      <c r="AG724" s="59">
        <v>20.658999999999999</v>
      </c>
      <c r="AH724" s="59">
        <v>4.032</v>
      </c>
      <c r="AI724" s="59">
        <v>20.158999999999999</v>
      </c>
      <c r="AJ724" s="59">
        <v>21.238</v>
      </c>
      <c r="AK724" s="59">
        <v>7.0110000000000001</v>
      </c>
      <c r="AL724" s="59">
        <v>7.4109999999999996</v>
      </c>
      <c r="AM724" s="60">
        <v>15.222</v>
      </c>
    </row>
    <row r="725" spans="16:39" x14ac:dyDescent="0.25">
      <c r="P725" s="58">
        <v>0.72199999999999998</v>
      </c>
      <c r="Q725" s="59">
        <v>3.5680000000000001</v>
      </c>
      <c r="R725" s="59">
        <v>11.814</v>
      </c>
      <c r="S725" s="59">
        <v>1.2</v>
      </c>
      <c r="T725" s="59">
        <v>37.752000000000002</v>
      </c>
      <c r="U725" s="59">
        <v>1.3779999999999999</v>
      </c>
      <c r="V725" s="59">
        <v>7.8019999999999996</v>
      </c>
      <c r="W725" s="59">
        <v>9.9580000000000002</v>
      </c>
      <c r="X725" s="59">
        <v>8.68</v>
      </c>
      <c r="Y725" s="59">
        <v>8.202</v>
      </c>
      <c r="Z725" s="59">
        <v>16.126000000000001</v>
      </c>
      <c r="AA725" s="59">
        <v>1.5289999999999999</v>
      </c>
      <c r="AB725" s="59">
        <v>15.625999999999999</v>
      </c>
      <c r="AC725" s="59">
        <v>9.5579999999999998</v>
      </c>
      <c r="AD725" s="59">
        <v>4.6349999999999998</v>
      </c>
      <c r="AE725" s="59">
        <v>37.173999999999999</v>
      </c>
      <c r="AF725" s="59">
        <v>5.085</v>
      </c>
      <c r="AG725" s="59">
        <v>20.638000000000002</v>
      </c>
      <c r="AH725" s="59">
        <v>4.024</v>
      </c>
      <c r="AI725" s="59">
        <v>20.138000000000002</v>
      </c>
      <c r="AJ725" s="59">
        <v>21.216000000000001</v>
      </c>
      <c r="AK725" s="59">
        <v>7.0019999999999998</v>
      </c>
      <c r="AL725" s="59">
        <v>7.4020000000000001</v>
      </c>
      <c r="AM725" s="60">
        <v>15.204000000000001</v>
      </c>
    </row>
    <row r="726" spans="16:39" x14ac:dyDescent="0.25">
      <c r="P726" s="58">
        <v>0.72299999999999998</v>
      </c>
      <c r="Q726" s="59">
        <v>3.5619999999999998</v>
      </c>
      <c r="R726" s="59">
        <v>11.801</v>
      </c>
      <c r="S726" s="59">
        <v>1.2</v>
      </c>
      <c r="T726" s="59">
        <v>37.718000000000004</v>
      </c>
      <c r="U726" s="59">
        <v>1.377</v>
      </c>
      <c r="V726" s="59">
        <v>7.7930000000000001</v>
      </c>
      <c r="W726" s="59">
        <v>9.9469999999999992</v>
      </c>
      <c r="X726" s="59">
        <v>8.67</v>
      </c>
      <c r="Y726" s="59">
        <v>8.1929999999999996</v>
      </c>
      <c r="Z726" s="59">
        <v>16.109000000000002</v>
      </c>
      <c r="AA726" s="59">
        <v>1.5285</v>
      </c>
      <c r="AB726" s="59">
        <v>15.609</v>
      </c>
      <c r="AC726" s="59">
        <v>9.5470000000000006</v>
      </c>
      <c r="AD726" s="59">
        <v>4.6275000000000004</v>
      </c>
      <c r="AE726" s="59">
        <v>37.140999999999998</v>
      </c>
      <c r="AF726" s="59">
        <v>5.0774999999999997</v>
      </c>
      <c r="AG726" s="59">
        <v>20.617000000000001</v>
      </c>
      <c r="AH726" s="59">
        <v>4.016</v>
      </c>
      <c r="AI726" s="59">
        <v>20.117000000000001</v>
      </c>
      <c r="AJ726" s="59">
        <v>21.193999999999999</v>
      </c>
      <c r="AK726" s="59">
        <v>6.9930000000000003</v>
      </c>
      <c r="AL726" s="59">
        <v>7.3929999999999998</v>
      </c>
      <c r="AM726" s="60">
        <v>15.186</v>
      </c>
    </row>
    <row r="727" spans="16:39" x14ac:dyDescent="0.25">
      <c r="P727" s="58">
        <v>0.72399999999999998</v>
      </c>
      <c r="Q727" s="59">
        <v>3.556</v>
      </c>
      <c r="R727" s="59">
        <v>11.788</v>
      </c>
      <c r="S727" s="59">
        <v>1.2</v>
      </c>
      <c r="T727" s="59">
        <v>37.683999999999997</v>
      </c>
      <c r="U727" s="59">
        <v>1.3759999999999999</v>
      </c>
      <c r="V727" s="59">
        <v>7.7839999999999998</v>
      </c>
      <c r="W727" s="59">
        <v>9.9359999999999999</v>
      </c>
      <c r="X727" s="59">
        <v>8.66</v>
      </c>
      <c r="Y727" s="59">
        <v>8.1839999999999993</v>
      </c>
      <c r="Z727" s="59">
        <v>16.091999999999999</v>
      </c>
      <c r="AA727" s="59">
        <v>1.528</v>
      </c>
      <c r="AB727" s="59">
        <v>15.592000000000001</v>
      </c>
      <c r="AC727" s="59">
        <v>9.5359999999999996</v>
      </c>
      <c r="AD727" s="59">
        <v>4.62</v>
      </c>
      <c r="AE727" s="59">
        <v>37.107999999999997</v>
      </c>
      <c r="AF727" s="59">
        <v>5.07</v>
      </c>
      <c r="AG727" s="59">
        <v>20.596</v>
      </c>
      <c r="AH727" s="59">
        <v>4.008</v>
      </c>
      <c r="AI727" s="59">
        <v>20.096</v>
      </c>
      <c r="AJ727" s="59">
        <v>21.172000000000001</v>
      </c>
      <c r="AK727" s="59">
        <v>6.984</v>
      </c>
      <c r="AL727" s="59">
        <v>7.3840000000000003</v>
      </c>
      <c r="AM727" s="60">
        <v>15.167999999999999</v>
      </c>
    </row>
    <row r="728" spans="16:39" x14ac:dyDescent="0.25">
      <c r="P728" s="58">
        <v>0.72499999999999998</v>
      </c>
      <c r="Q728" s="59">
        <v>3.55</v>
      </c>
      <c r="R728" s="59">
        <v>11.775</v>
      </c>
      <c r="S728" s="59">
        <v>1.2</v>
      </c>
      <c r="T728" s="59">
        <v>37.65</v>
      </c>
      <c r="U728" s="59">
        <v>1.375</v>
      </c>
      <c r="V728" s="59">
        <v>7.7750000000000004</v>
      </c>
      <c r="W728" s="59">
        <v>9.9250000000000007</v>
      </c>
      <c r="X728" s="59">
        <v>8.65</v>
      </c>
      <c r="Y728" s="59">
        <v>8.1750000000000007</v>
      </c>
      <c r="Z728" s="59">
        <v>16.074999999999999</v>
      </c>
      <c r="AA728" s="59">
        <v>1.5275000000000001</v>
      </c>
      <c r="AB728" s="59">
        <v>15.574999999999999</v>
      </c>
      <c r="AC728" s="59">
        <v>9.5250000000000004</v>
      </c>
      <c r="AD728" s="59">
        <v>4.6124999999999998</v>
      </c>
      <c r="AE728" s="59">
        <v>37.075000000000003</v>
      </c>
      <c r="AF728" s="59">
        <v>5.0625</v>
      </c>
      <c r="AG728" s="59">
        <v>20.574999999999999</v>
      </c>
      <c r="AH728" s="59">
        <v>4</v>
      </c>
      <c r="AI728" s="59">
        <v>20.074999999999999</v>
      </c>
      <c r="AJ728" s="59">
        <v>21.15</v>
      </c>
      <c r="AK728" s="59">
        <v>6.9749999999999996</v>
      </c>
      <c r="AL728" s="59">
        <v>7.375</v>
      </c>
      <c r="AM728" s="60">
        <v>15.15</v>
      </c>
    </row>
    <row r="729" spans="16:39" x14ac:dyDescent="0.25">
      <c r="P729" s="58">
        <v>0.72599999999999998</v>
      </c>
      <c r="Q729" s="59">
        <v>3.544</v>
      </c>
      <c r="R729" s="59">
        <v>11.762</v>
      </c>
      <c r="S729" s="59">
        <v>1.2</v>
      </c>
      <c r="T729" s="59">
        <v>37.616</v>
      </c>
      <c r="U729" s="59">
        <v>1.3740000000000001</v>
      </c>
      <c r="V729" s="59">
        <v>7.766</v>
      </c>
      <c r="W729" s="59">
        <v>9.9139999999999997</v>
      </c>
      <c r="X729" s="59">
        <v>8.64</v>
      </c>
      <c r="Y729" s="59">
        <v>8.1660000000000004</v>
      </c>
      <c r="Z729" s="59">
        <v>16.058</v>
      </c>
      <c r="AA729" s="59">
        <v>1.5269999999999999</v>
      </c>
      <c r="AB729" s="59">
        <v>15.558</v>
      </c>
      <c r="AC729" s="59">
        <v>9.5139999999999993</v>
      </c>
      <c r="AD729" s="59">
        <v>4.6050000000000004</v>
      </c>
      <c r="AE729" s="59">
        <v>37.042000000000002</v>
      </c>
      <c r="AF729" s="59">
        <v>5.0549999999999997</v>
      </c>
      <c r="AG729" s="59">
        <v>20.553999999999998</v>
      </c>
      <c r="AH729" s="59">
        <v>3.992</v>
      </c>
      <c r="AI729" s="59">
        <v>20.053999999999998</v>
      </c>
      <c r="AJ729" s="59">
        <v>21.128</v>
      </c>
      <c r="AK729" s="59">
        <v>6.9660000000000002</v>
      </c>
      <c r="AL729" s="59">
        <v>7.3659999999999997</v>
      </c>
      <c r="AM729" s="60">
        <v>15.132</v>
      </c>
    </row>
    <row r="730" spans="16:39" x14ac:dyDescent="0.25">
      <c r="P730" s="58">
        <v>0.72699999999999998</v>
      </c>
      <c r="Q730" s="59">
        <v>3.5379999999999998</v>
      </c>
      <c r="R730" s="59">
        <v>11.749000000000001</v>
      </c>
      <c r="S730" s="59">
        <v>1.2</v>
      </c>
      <c r="T730" s="59">
        <v>37.582000000000001</v>
      </c>
      <c r="U730" s="59">
        <v>1.373</v>
      </c>
      <c r="V730" s="59">
        <v>7.7569999999999997</v>
      </c>
      <c r="W730" s="59">
        <v>9.9030000000000005</v>
      </c>
      <c r="X730" s="59">
        <v>8.6300000000000008</v>
      </c>
      <c r="Y730" s="59">
        <v>8.157</v>
      </c>
      <c r="Z730" s="59">
        <v>16.041</v>
      </c>
      <c r="AA730" s="59">
        <v>1.5265</v>
      </c>
      <c r="AB730" s="59">
        <v>15.541</v>
      </c>
      <c r="AC730" s="59">
        <v>9.5030000000000001</v>
      </c>
      <c r="AD730" s="59">
        <v>4.5975000000000001</v>
      </c>
      <c r="AE730" s="59">
        <v>37.009</v>
      </c>
      <c r="AF730" s="59">
        <v>5.0475000000000003</v>
      </c>
      <c r="AG730" s="59">
        <v>20.533000000000001</v>
      </c>
      <c r="AH730" s="59">
        <v>3.984</v>
      </c>
      <c r="AI730" s="59">
        <v>20.033000000000001</v>
      </c>
      <c r="AJ730" s="59">
        <v>21.106000000000002</v>
      </c>
      <c r="AK730" s="59">
        <v>6.9569999999999999</v>
      </c>
      <c r="AL730" s="59">
        <v>7.3570000000000002</v>
      </c>
      <c r="AM730" s="60">
        <v>15.114000000000001</v>
      </c>
    </row>
    <row r="731" spans="16:39" x14ac:dyDescent="0.25">
      <c r="P731" s="58">
        <v>0.72799999999999998</v>
      </c>
      <c r="Q731" s="59">
        <v>3.532</v>
      </c>
      <c r="R731" s="59">
        <v>11.736000000000001</v>
      </c>
      <c r="S731" s="59">
        <v>1.2</v>
      </c>
      <c r="T731" s="59">
        <v>37.548000000000002</v>
      </c>
      <c r="U731" s="59">
        <v>1.3720000000000001</v>
      </c>
      <c r="V731" s="59">
        <v>7.7480000000000002</v>
      </c>
      <c r="W731" s="59">
        <v>9.8919999999999995</v>
      </c>
      <c r="X731" s="59">
        <v>8.6199999999999992</v>
      </c>
      <c r="Y731" s="59">
        <v>8.1479999999999997</v>
      </c>
      <c r="Z731" s="59">
        <v>16.024000000000001</v>
      </c>
      <c r="AA731" s="59">
        <v>1.526</v>
      </c>
      <c r="AB731" s="59">
        <v>15.523999999999999</v>
      </c>
      <c r="AC731" s="59">
        <v>9.4920000000000009</v>
      </c>
      <c r="AD731" s="59">
        <v>4.59</v>
      </c>
      <c r="AE731" s="59">
        <v>36.975999999999999</v>
      </c>
      <c r="AF731" s="59">
        <v>5.04</v>
      </c>
      <c r="AG731" s="59">
        <v>20.512</v>
      </c>
      <c r="AH731" s="59">
        <v>3.976</v>
      </c>
      <c r="AI731" s="59">
        <v>20.012</v>
      </c>
      <c r="AJ731" s="59">
        <v>21.084</v>
      </c>
      <c r="AK731" s="59">
        <v>6.9480000000000004</v>
      </c>
      <c r="AL731" s="59">
        <v>7.3479999999999999</v>
      </c>
      <c r="AM731" s="60">
        <v>15.096</v>
      </c>
    </row>
    <row r="732" spans="16:39" x14ac:dyDescent="0.25">
      <c r="P732" s="58">
        <v>0.72899999999999998</v>
      </c>
      <c r="Q732" s="59">
        <v>3.5259999999999998</v>
      </c>
      <c r="R732" s="59">
        <v>11.723000000000001</v>
      </c>
      <c r="S732" s="59">
        <v>1.2</v>
      </c>
      <c r="T732" s="59">
        <v>37.514000000000003</v>
      </c>
      <c r="U732" s="59">
        <v>1.371</v>
      </c>
      <c r="V732" s="59">
        <v>7.7389999999999999</v>
      </c>
      <c r="W732" s="59">
        <v>9.8810000000000002</v>
      </c>
      <c r="X732" s="59">
        <v>8.61</v>
      </c>
      <c r="Y732" s="59">
        <v>8.1389999999999993</v>
      </c>
      <c r="Z732" s="59">
        <v>16.007000000000001</v>
      </c>
      <c r="AA732" s="59">
        <v>1.5255000000000001</v>
      </c>
      <c r="AB732" s="59">
        <v>15.507</v>
      </c>
      <c r="AC732" s="59">
        <v>9.4809999999999999</v>
      </c>
      <c r="AD732" s="59">
        <v>4.5824999999999996</v>
      </c>
      <c r="AE732" s="59">
        <v>36.942999999999998</v>
      </c>
      <c r="AF732" s="59">
        <v>5.0324999999999998</v>
      </c>
      <c r="AG732" s="59">
        <v>20.491</v>
      </c>
      <c r="AH732" s="59">
        <v>3.968</v>
      </c>
      <c r="AI732" s="59">
        <v>19.991</v>
      </c>
      <c r="AJ732" s="59">
        <v>21.062000000000001</v>
      </c>
      <c r="AK732" s="59">
        <v>6.9390000000000001</v>
      </c>
      <c r="AL732" s="59">
        <v>7.3390000000000004</v>
      </c>
      <c r="AM732" s="60">
        <v>15.077999999999999</v>
      </c>
    </row>
    <row r="733" spans="16:39" x14ac:dyDescent="0.25">
      <c r="P733" s="58">
        <v>0.73</v>
      </c>
      <c r="Q733" s="59">
        <v>3.52</v>
      </c>
      <c r="R733" s="59">
        <v>11.71</v>
      </c>
      <c r="S733" s="59">
        <v>1.2</v>
      </c>
      <c r="T733" s="59">
        <v>37.479999999999997</v>
      </c>
      <c r="U733" s="59">
        <v>1.37</v>
      </c>
      <c r="V733" s="59">
        <v>7.73</v>
      </c>
      <c r="W733" s="59">
        <v>9.8699999999999992</v>
      </c>
      <c r="X733" s="59">
        <v>8.6</v>
      </c>
      <c r="Y733" s="59">
        <v>8.1300000000000008</v>
      </c>
      <c r="Z733" s="59">
        <v>15.99</v>
      </c>
      <c r="AA733" s="59">
        <v>1.5249999999999999</v>
      </c>
      <c r="AB733" s="59">
        <v>15.49</v>
      </c>
      <c r="AC733" s="59">
        <v>9.4700000000000006</v>
      </c>
      <c r="AD733" s="59">
        <v>4.5750000000000002</v>
      </c>
      <c r="AE733" s="59">
        <v>36.909999999999997</v>
      </c>
      <c r="AF733" s="59">
        <v>5.0250000000000004</v>
      </c>
      <c r="AG733" s="59">
        <v>20.47</v>
      </c>
      <c r="AH733" s="59">
        <v>3.96</v>
      </c>
      <c r="AI733" s="59">
        <v>19.97</v>
      </c>
      <c r="AJ733" s="59">
        <v>21.04</v>
      </c>
      <c r="AK733" s="59">
        <v>6.93</v>
      </c>
      <c r="AL733" s="59">
        <v>7.33</v>
      </c>
      <c r="AM733" s="60">
        <v>15.06</v>
      </c>
    </row>
    <row r="734" spans="16:39" x14ac:dyDescent="0.25">
      <c r="P734" s="58">
        <v>0.73099999999999998</v>
      </c>
      <c r="Q734" s="59">
        <v>3.5139999999999998</v>
      </c>
      <c r="R734" s="59">
        <v>11.696999999999999</v>
      </c>
      <c r="S734" s="59">
        <v>1.2</v>
      </c>
      <c r="T734" s="59">
        <v>37.445999999999998</v>
      </c>
      <c r="U734" s="59">
        <v>1.369</v>
      </c>
      <c r="V734" s="59">
        <v>7.7210000000000001</v>
      </c>
      <c r="W734" s="59">
        <v>9.859</v>
      </c>
      <c r="X734" s="59">
        <v>8.59</v>
      </c>
      <c r="Y734" s="59">
        <v>8.1210000000000004</v>
      </c>
      <c r="Z734" s="59">
        <v>15.973000000000001</v>
      </c>
      <c r="AA734" s="59">
        <v>1.5245</v>
      </c>
      <c r="AB734" s="59">
        <v>15.473000000000001</v>
      </c>
      <c r="AC734" s="59">
        <v>9.4589999999999996</v>
      </c>
      <c r="AD734" s="59">
        <v>4.5674999999999999</v>
      </c>
      <c r="AE734" s="59">
        <v>36.877000000000002</v>
      </c>
      <c r="AF734" s="59">
        <v>5.0175000000000001</v>
      </c>
      <c r="AG734" s="59">
        <v>20.449000000000002</v>
      </c>
      <c r="AH734" s="59">
        <v>3.952</v>
      </c>
      <c r="AI734" s="59">
        <v>19.949000000000002</v>
      </c>
      <c r="AJ734" s="59">
        <v>21.018000000000001</v>
      </c>
      <c r="AK734" s="59">
        <v>6.9210000000000003</v>
      </c>
      <c r="AL734" s="59">
        <v>7.3209999999999997</v>
      </c>
      <c r="AM734" s="60">
        <v>15.042</v>
      </c>
    </row>
    <row r="735" spans="16:39" x14ac:dyDescent="0.25">
      <c r="P735" s="58">
        <v>0.73199999999999998</v>
      </c>
      <c r="Q735" s="59">
        <v>3.508</v>
      </c>
      <c r="R735" s="59">
        <v>11.683999999999999</v>
      </c>
      <c r="S735" s="59">
        <v>1.2</v>
      </c>
      <c r="T735" s="59">
        <v>37.411999999999999</v>
      </c>
      <c r="U735" s="59">
        <v>1.3680000000000001</v>
      </c>
      <c r="V735" s="59">
        <v>7.7119999999999997</v>
      </c>
      <c r="W735" s="59">
        <v>9.8480000000000008</v>
      </c>
      <c r="X735" s="59">
        <v>8.58</v>
      </c>
      <c r="Y735" s="59">
        <v>8.1120000000000001</v>
      </c>
      <c r="Z735" s="59">
        <v>15.956</v>
      </c>
      <c r="AA735" s="59">
        <v>1.524</v>
      </c>
      <c r="AB735" s="59">
        <v>15.456</v>
      </c>
      <c r="AC735" s="59">
        <v>9.4480000000000004</v>
      </c>
      <c r="AD735" s="59">
        <v>4.5599999999999996</v>
      </c>
      <c r="AE735" s="59">
        <v>36.844000000000001</v>
      </c>
      <c r="AF735" s="59">
        <v>5.01</v>
      </c>
      <c r="AG735" s="59">
        <v>20.428000000000001</v>
      </c>
      <c r="AH735" s="59">
        <v>3.944</v>
      </c>
      <c r="AI735" s="59">
        <v>19.928000000000001</v>
      </c>
      <c r="AJ735" s="59">
        <v>20.995999999999999</v>
      </c>
      <c r="AK735" s="59">
        <v>6.9119999999999999</v>
      </c>
      <c r="AL735" s="59">
        <v>7.3120000000000003</v>
      </c>
      <c r="AM735" s="60">
        <v>15.023999999999999</v>
      </c>
    </row>
    <row r="736" spans="16:39" x14ac:dyDescent="0.25">
      <c r="P736" s="58">
        <v>0.73299999999999998</v>
      </c>
      <c r="Q736" s="59">
        <v>3.5019999999999998</v>
      </c>
      <c r="R736" s="59">
        <v>11.670999999999999</v>
      </c>
      <c r="S736" s="59">
        <v>1.2</v>
      </c>
      <c r="T736" s="59">
        <v>37.378</v>
      </c>
      <c r="U736" s="59">
        <v>1.367</v>
      </c>
      <c r="V736" s="59">
        <v>7.7030000000000003</v>
      </c>
      <c r="W736" s="59">
        <v>9.8369999999999997</v>
      </c>
      <c r="X736" s="59">
        <v>8.57</v>
      </c>
      <c r="Y736" s="59">
        <v>8.1029999999999998</v>
      </c>
      <c r="Z736" s="59">
        <v>15.939</v>
      </c>
      <c r="AA736" s="59">
        <v>1.5235000000000001</v>
      </c>
      <c r="AB736" s="59">
        <v>15.439</v>
      </c>
      <c r="AC736" s="59">
        <v>9.4369999999999994</v>
      </c>
      <c r="AD736" s="59">
        <v>4.5525000000000002</v>
      </c>
      <c r="AE736" s="59">
        <v>36.811</v>
      </c>
      <c r="AF736" s="59">
        <v>5.0025000000000004</v>
      </c>
      <c r="AG736" s="59">
        <v>20.407</v>
      </c>
      <c r="AH736" s="59">
        <v>3.9359999999999999</v>
      </c>
      <c r="AI736" s="59">
        <v>19.907</v>
      </c>
      <c r="AJ736" s="59">
        <v>20.974</v>
      </c>
      <c r="AK736" s="59">
        <v>6.9029999999999996</v>
      </c>
      <c r="AL736" s="59">
        <v>7.3029999999999999</v>
      </c>
      <c r="AM736" s="60">
        <v>15.006</v>
      </c>
    </row>
    <row r="737" spans="16:39" x14ac:dyDescent="0.25">
      <c r="P737" s="58">
        <v>0.73399999999999999</v>
      </c>
      <c r="Q737" s="59">
        <v>3.496</v>
      </c>
      <c r="R737" s="59">
        <v>11.657999999999999</v>
      </c>
      <c r="S737" s="59">
        <v>1.2</v>
      </c>
      <c r="T737" s="59">
        <v>37.344000000000001</v>
      </c>
      <c r="U737" s="59">
        <v>1.3660000000000001</v>
      </c>
      <c r="V737" s="59">
        <v>7.694</v>
      </c>
      <c r="W737" s="59">
        <v>9.8260000000000005</v>
      </c>
      <c r="X737" s="59">
        <v>8.56</v>
      </c>
      <c r="Y737" s="59">
        <v>8.0939999999999994</v>
      </c>
      <c r="Z737" s="59">
        <v>15.922000000000001</v>
      </c>
      <c r="AA737" s="59">
        <v>1.5229999999999999</v>
      </c>
      <c r="AB737" s="59">
        <v>15.422000000000001</v>
      </c>
      <c r="AC737" s="59">
        <v>9.4260000000000002</v>
      </c>
      <c r="AD737" s="59">
        <v>4.5449999999999999</v>
      </c>
      <c r="AE737" s="59">
        <v>36.777999999999999</v>
      </c>
      <c r="AF737" s="59">
        <v>4.9950000000000001</v>
      </c>
      <c r="AG737" s="59">
        <v>20.385999999999999</v>
      </c>
      <c r="AH737" s="59">
        <v>3.9279999999999999</v>
      </c>
      <c r="AI737" s="59">
        <v>19.885999999999999</v>
      </c>
      <c r="AJ737" s="59">
        <v>20.952000000000002</v>
      </c>
      <c r="AK737" s="59">
        <v>6.8940000000000001</v>
      </c>
      <c r="AL737" s="59">
        <v>7.2939999999999996</v>
      </c>
      <c r="AM737" s="60">
        <v>14.988</v>
      </c>
    </row>
    <row r="738" spans="16:39" x14ac:dyDescent="0.25">
      <c r="P738" s="58">
        <v>0.73499999999999999</v>
      </c>
      <c r="Q738" s="59">
        <v>3.49</v>
      </c>
      <c r="R738" s="59">
        <v>11.645</v>
      </c>
      <c r="S738" s="59">
        <v>1.2</v>
      </c>
      <c r="T738" s="59">
        <v>37.31</v>
      </c>
      <c r="U738" s="59">
        <v>1.365</v>
      </c>
      <c r="V738" s="59">
        <v>7.6849999999999996</v>
      </c>
      <c r="W738" s="59">
        <v>9.8149999999999995</v>
      </c>
      <c r="X738" s="59">
        <v>8.5500000000000007</v>
      </c>
      <c r="Y738" s="59">
        <v>8.0850000000000009</v>
      </c>
      <c r="Z738" s="59">
        <v>15.904999999999999</v>
      </c>
      <c r="AA738" s="59">
        <v>1.5225</v>
      </c>
      <c r="AB738" s="59">
        <v>15.404999999999999</v>
      </c>
      <c r="AC738" s="59">
        <v>9.4149999999999991</v>
      </c>
      <c r="AD738" s="59">
        <v>4.5374999999999996</v>
      </c>
      <c r="AE738" s="59">
        <v>36.744999999999997</v>
      </c>
      <c r="AF738" s="59">
        <v>4.9874999999999998</v>
      </c>
      <c r="AG738" s="59">
        <v>20.364999999999998</v>
      </c>
      <c r="AH738" s="59">
        <v>3.92</v>
      </c>
      <c r="AI738" s="59">
        <v>19.864999999999998</v>
      </c>
      <c r="AJ738" s="59">
        <v>20.93</v>
      </c>
      <c r="AK738" s="59">
        <v>6.8849999999999998</v>
      </c>
      <c r="AL738" s="59">
        <v>7.2850000000000001</v>
      </c>
      <c r="AM738" s="60">
        <v>14.97</v>
      </c>
    </row>
    <row r="739" spans="16:39" x14ac:dyDescent="0.25">
      <c r="P739" s="58">
        <v>0.73599999999999999</v>
      </c>
      <c r="Q739" s="59">
        <v>3.484</v>
      </c>
      <c r="R739" s="59">
        <v>11.632</v>
      </c>
      <c r="S739" s="59">
        <v>1.2</v>
      </c>
      <c r="T739" s="59">
        <v>37.276000000000003</v>
      </c>
      <c r="U739" s="59">
        <v>1.3640000000000001</v>
      </c>
      <c r="V739" s="59">
        <v>7.6760000000000002</v>
      </c>
      <c r="W739" s="59">
        <v>9.8040000000000003</v>
      </c>
      <c r="X739" s="59">
        <v>8.5399999999999991</v>
      </c>
      <c r="Y739" s="59">
        <v>8.0760000000000005</v>
      </c>
      <c r="Z739" s="59">
        <v>15.888</v>
      </c>
      <c r="AA739" s="59">
        <v>1.522</v>
      </c>
      <c r="AB739" s="59">
        <v>15.388</v>
      </c>
      <c r="AC739" s="59">
        <v>9.4039999999999999</v>
      </c>
      <c r="AD739" s="59">
        <v>4.53</v>
      </c>
      <c r="AE739" s="59">
        <v>36.712000000000003</v>
      </c>
      <c r="AF739" s="59">
        <v>4.9800000000000004</v>
      </c>
      <c r="AG739" s="59">
        <v>20.344000000000001</v>
      </c>
      <c r="AH739" s="59">
        <v>3.9119999999999999</v>
      </c>
      <c r="AI739" s="59">
        <v>19.844000000000001</v>
      </c>
      <c r="AJ739" s="59">
        <v>20.908000000000001</v>
      </c>
      <c r="AK739" s="59">
        <v>6.8760000000000003</v>
      </c>
      <c r="AL739" s="59">
        <v>7.2759999999999998</v>
      </c>
      <c r="AM739" s="60">
        <v>14.952</v>
      </c>
    </row>
    <row r="740" spans="16:39" x14ac:dyDescent="0.25">
      <c r="P740" s="58">
        <v>0.73699999999999999</v>
      </c>
      <c r="Q740" s="59">
        <v>3.4780000000000002</v>
      </c>
      <c r="R740" s="59">
        <v>11.619</v>
      </c>
      <c r="S740" s="59">
        <v>1.2</v>
      </c>
      <c r="T740" s="59">
        <v>37.241999999999997</v>
      </c>
      <c r="U740" s="59">
        <v>1.363</v>
      </c>
      <c r="V740" s="59">
        <v>7.6669999999999998</v>
      </c>
      <c r="W740" s="59">
        <v>9.7929999999999993</v>
      </c>
      <c r="X740" s="59">
        <v>8.5299999999999994</v>
      </c>
      <c r="Y740" s="59">
        <v>8.0670000000000002</v>
      </c>
      <c r="Z740" s="59">
        <v>15.871</v>
      </c>
      <c r="AA740" s="59">
        <v>1.5215000000000001</v>
      </c>
      <c r="AB740" s="59">
        <v>15.371</v>
      </c>
      <c r="AC740" s="59">
        <v>9.3930000000000007</v>
      </c>
      <c r="AD740" s="59">
        <v>4.5225</v>
      </c>
      <c r="AE740" s="59">
        <v>36.679000000000002</v>
      </c>
      <c r="AF740" s="59">
        <v>4.9725000000000001</v>
      </c>
      <c r="AG740" s="59">
        <v>20.323</v>
      </c>
      <c r="AH740" s="59">
        <v>3.9039999999999999</v>
      </c>
      <c r="AI740" s="59">
        <v>19.823</v>
      </c>
      <c r="AJ740" s="59">
        <v>20.885999999999999</v>
      </c>
      <c r="AK740" s="59">
        <v>6.867</v>
      </c>
      <c r="AL740" s="59">
        <v>7.2670000000000003</v>
      </c>
      <c r="AM740" s="60">
        <v>14.933999999999999</v>
      </c>
    </row>
    <row r="741" spans="16:39" x14ac:dyDescent="0.25">
      <c r="P741" s="58">
        <v>0.73799999999999999</v>
      </c>
      <c r="Q741" s="59">
        <v>3.472</v>
      </c>
      <c r="R741" s="59">
        <v>11.606</v>
      </c>
      <c r="S741" s="59">
        <v>1.2</v>
      </c>
      <c r="T741" s="59">
        <v>37.207999999999998</v>
      </c>
      <c r="U741" s="59">
        <v>1.3620000000000001</v>
      </c>
      <c r="V741" s="59">
        <v>7.6580000000000004</v>
      </c>
      <c r="W741" s="59">
        <v>9.782</v>
      </c>
      <c r="X741" s="59">
        <v>8.52</v>
      </c>
      <c r="Y741" s="59">
        <v>8.0579999999999998</v>
      </c>
      <c r="Z741" s="59">
        <v>15.853999999999999</v>
      </c>
      <c r="AA741" s="59">
        <v>1.5209999999999999</v>
      </c>
      <c r="AB741" s="59">
        <v>15.353999999999999</v>
      </c>
      <c r="AC741" s="59">
        <v>9.3819999999999997</v>
      </c>
      <c r="AD741" s="59">
        <v>4.5149999999999997</v>
      </c>
      <c r="AE741" s="59">
        <v>36.646000000000001</v>
      </c>
      <c r="AF741" s="59">
        <v>4.9649999999999999</v>
      </c>
      <c r="AG741" s="59">
        <v>20.302</v>
      </c>
      <c r="AH741" s="59">
        <v>3.8959999999999999</v>
      </c>
      <c r="AI741" s="59">
        <v>19.802</v>
      </c>
      <c r="AJ741" s="59">
        <v>20.864000000000001</v>
      </c>
      <c r="AK741" s="59">
        <v>6.8579999999999997</v>
      </c>
      <c r="AL741" s="59">
        <v>7.258</v>
      </c>
      <c r="AM741" s="60">
        <v>14.916</v>
      </c>
    </row>
    <row r="742" spans="16:39" x14ac:dyDescent="0.25">
      <c r="P742" s="58">
        <v>0.73899999999999999</v>
      </c>
      <c r="Q742" s="59">
        <v>3.4660000000000002</v>
      </c>
      <c r="R742" s="59">
        <v>11.593</v>
      </c>
      <c r="S742" s="59">
        <v>1.2</v>
      </c>
      <c r="T742" s="59">
        <v>37.173999999999999</v>
      </c>
      <c r="U742" s="59">
        <v>1.361</v>
      </c>
      <c r="V742" s="59">
        <v>7.649</v>
      </c>
      <c r="W742" s="59">
        <v>9.7710000000000008</v>
      </c>
      <c r="X742" s="59">
        <v>8.51</v>
      </c>
      <c r="Y742" s="59">
        <v>8.0489999999999995</v>
      </c>
      <c r="Z742" s="59">
        <v>15.837</v>
      </c>
      <c r="AA742" s="59">
        <v>1.5205</v>
      </c>
      <c r="AB742" s="59">
        <v>15.337</v>
      </c>
      <c r="AC742" s="59">
        <v>9.3710000000000004</v>
      </c>
      <c r="AD742" s="59">
        <v>4.5075000000000003</v>
      </c>
      <c r="AE742" s="59">
        <v>36.613</v>
      </c>
      <c r="AF742" s="59">
        <v>4.9574999999999996</v>
      </c>
      <c r="AG742" s="59">
        <v>20.280999999999999</v>
      </c>
      <c r="AH742" s="59">
        <v>3.8879999999999999</v>
      </c>
      <c r="AI742" s="59">
        <v>19.780999999999999</v>
      </c>
      <c r="AJ742" s="59">
        <v>20.841999999999999</v>
      </c>
      <c r="AK742" s="59">
        <v>6.8490000000000002</v>
      </c>
      <c r="AL742" s="59">
        <v>7.2489999999999997</v>
      </c>
      <c r="AM742" s="60">
        <v>14.898</v>
      </c>
    </row>
    <row r="743" spans="16:39" x14ac:dyDescent="0.25">
      <c r="P743" s="58">
        <v>0.74</v>
      </c>
      <c r="Q743" s="59">
        <v>3.46</v>
      </c>
      <c r="R743" s="59">
        <v>11.58</v>
      </c>
      <c r="S743" s="59">
        <v>1.2</v>
      </c>
      <c r="T743" s="59">
        <v>37.14</v>
      </c>
      <c r="U743" s="59">
        <v>1.36</v>
      </c>
      <c r="V743" s="59">
        <v>7.64</v>
      </c>
      <c r="W743" s="59">
        <v>9.76</v>
      </c>
      <c r="X743" s="59">
        <v>8.5</v>
      </c>
      <c r="Y743" s="59">
        <v>8.0399999999999991</v>
      </c>
      <c r="Z743" s="59">
        <v>15.82</v>
      </c>
      <c r="AA743" s="59">
        <v>1.52</v>
      </c>
      <c r="AB743" s="59">
        <v>15.32</v>
      </c>
      <c r="AC743" s="59">
        <v>9.36</v>
      </c>
      <c r="AD743" s="59">
        <v>4.5</v>
      </c>
      <c r="AE743" s="59">
        <v>36.58</v>
      </c>
      <c r="AF743" s="59">
        <v>4.95</v>
      </c>
      <c r="AG743" s="59">
        <v>20.260000000000002</v>
      </c>
      <c r="AH743" s="59">
        <v>3.88</v>
      </c>
      <c r="AI743" s="59">
        <v>19.760000000000002</v>
      </c>
      <c r="AJ743" s="59">
        <v>20.82</v>
      </c>
      <c r="AK743" s="59">
        <v>6.84</v>
      </c>
      <c r="AL743" s="59">
        <v>7.24</v>
      </c>
      <c r="AM743" s="60">
        <v>14.88</v>
      </c>
    </row>
    <row r="744" spans="16:39" x14ac:dyDescent="0.25">
      <c r="P744" s="58">
        <v>0.74099999999999999</v>
      </c>
      <c r="Q744" s="59">
        <v>3.4540000000000002</v>
      </c>
      <c r="R744" s="59">
        <v>11.567</v>
      </c>
      <c r="S744" s="59">
        <v>1.2</v>
      </c>
      <c r="T744" s="59">
        <v>37.106000000000002</v>
      </c>
      <c r="U744" s="59">
        <v>1.359</v>
      </c>
      <c r="V744" s="59">
        <v>7.6310000000000002</v>
      </c>
      <c r="W744" s="59">
        <v>9.7490000000000006</v>
      </c>
      <c r="X744" s="59">
        <v>8.49</v>
      </c>
      <c r="Y744" s="59">
        <v>8.0310000000000006</v>
      </c>
      <c r="Z744" s="59">
        <v>15.803000000000001</v>
      </c>
      <c r="AA744" s="59">
        <v>1.5195000000000001</v>
      </c>
      <c r="AB744" s="59">
        <v>15.303000000000001</v>
      </c>
      <c r="AC744" s="59">
        <v>9.3490000000000002</v>
      </c>
      <c r="AD744" s="59">
        <v>4.4924999999999997</v>
      </c>
      <c r="AE744" s="59">
        <v>36.546999999999997</v>
      </c>
      <c r="AF744" s="59">
        <v>4.9424999999999999</v>
      </c>
      <c r="AG744" s="59">
        <v>20.239000000000001</v>
      </c>
      <c r="AH744" s="59">
        <v>3.8719999999999999</v>
      </c>
      <c r="AI744" s="59">
        <v>19.739000000000001</v>
      </c>
      <c r="AJ744" s="59">
        <v>20.797999999999998</v>
      </c>
      <c r="AK744" s="59">
        <v>6.8310000000000004</v>
      </c>
      <c r="AL744" s="59">
        <v>7.2309999999999999</v>
      </c>
      <c r="AM744" s="60">
        <v>14.862</v>
      </c>
    </row>
    <row r="745" spans="16:39" x14ac:dyDescent="0.25">
      <c r="P745" s="58">
        <v>0.74199999999999999</v>
      </c>
      <c r="Q745" s="59">
        <v>3.448</v>
      </c>
      <c r="R745" s="59">
        <v>11.554</v>
      </c>
      <c r="S745" s="59">
        <v>1.2</v>
      </c>
      <c r="T745" s="59">
        <v>37.072000000000003</v>
      </c>
      <c r="U745" s="59">
        <v>1.3580000000000001</v>
      </c>
      <c r="V745" s="59">
        <v>7.6219999999999999</v>
      </c>
      <c r="W745" s="59">
        <v>9.7379999999999995</v>
      </c>
      <c r="X745" s="59">
        <v>8.48</v>
      </c>
      <c r="Y745" s="59">
        <v>8.0220000000000002</v>
      </c>
      <c r="Z745" s="59">
        <v>15.786</v>
      </c>
      <c r="AA745" s="59">
        <v>1.5189999999999999</v>
      </c>
      <c r="AB745" s="59">
        <v>15.286</v>
      </c>
      <c r="AC745" s="59">
        <v>9.3379999999999992</v>
      </c>
      <c r="AD745" s="59">
        <v>4.4850000000000003</v>
      </c>
      <c r="AE745" s="59">
        <v>36.514000000000003</v>
      </c>
      <c r="AF745" s="59">
        <v>4.9349999999999996</v>
      </c>
      <c r="AG745" s="59">
        <v>20.218</v>
      </c>
      <c r="AH745" s="59">
        <v>3.8639999999999999</v>
      </c>
      <c r="AI745" s="59">
        <v>19.718</v>
      </c>
      <c r="AJ745" s="59">
        <v>20.776</v>
      </c>
      <c r="AK745" s="59">
        <v>6.8220000000000001</v>
      </c>
      <c r="AL745" s="59">
        <v>7.2220000000000004</v>
      </c>
      <c r="AM745" s="60">
        <v>14.843999999999999</v>
      </c>
    </row>
    <row r="746" spans="16:39" x14ac:dyDescent="0.25">
      <c r="P746" s="58">
        <v>0.74299999999999999</v>
      </c>
      <c r="Q746" s="59">
        <v>3.4420000000000002</v>
      </c>
      <c r="R746" s="59">
        <v>11.541</v>
      </c>
      <c r="S746" s="59">
        <v>1.2</v>
      </c>
      <c r="T746" s="59">
        <v>37.037999999999997</v>
      </c>
      <c r="U746" s="59">
        <v>1.357</v>
      </c>
      <c r="V746" s="59">
        <v>7.6130000000000004</v>
      </c>
      <c r="W746" s="59">
        <v>9.7270000000000003</v>
      </c>
      <c r="X746" s="59">
        <v>8.4700000000000006</v>
      </c>
      <c r="Y746" s="59">
        <v>8.0129999999999999</v>
      </c>
      <c r="Z746" s="59">
        <v>15.769</v>
      </c>
      <c r="AA746" s="59">
        <v>1.5185</v>
      </c>
      <c r="AB746" s="59">
        <v>15.269</v>
      </c>
      <c r="AC746" s="59">
        <v>9.327</v>
      </c>
      <c r="AD746" s="59">
        <v>4.4775</v>
      </c>
      <c r="AE746" s="59">
        <v>36.481000000000002</v>
      </c>
      <c r="AF746" s="59">
        <v>4.9275000000000002</v>
      </c>
      <c r="AG746" s="59">
        <v>20.196999999999999</v>
      </c>
      <c r="AH746" s="59">
        <v>3.8559999999999999</v>
      </c>
      <c r="AI746" s="59">
        <v>19.696999999999999</v>
      </c>
      <c r="AJ746" s="59">
        <v>20.754000000000001</v>
      </c>
      <c r="AK746" s="59">
        <v>6.8129999999999997</v>
      </c>
      <c r="AL746" s="59">
        <v>7.2130000000000001</v>
      </c>
      <c r="AM746" s="60">
        <v>14.826000000000001</v>
      </c>
    </row>
    <row r="747" spans="16:39" x14ac:dyDescent="0.25">
      <c r="P747" s="58">
        <v>0.74399999999999999</v>
      </c>
      <c r="Q747" s="59">
        <v>3.4359999999999999</v>
      </c>
      <c r="R747" s="59">
        <v>11.528</v>
      </c>
      <c r="S747" s="59">
        <v>1.2</v>
      </c>
      <c r="T747" s="59">
        <v>37.003999999999998</v>
      </c>
      <c r="U747" s="59">
        <v>1.3560000000000001</v>
      </c>
      <c r="V747" s="59">
        <v>7.6040000000000001</v>
      </c>
      <c r="W747" s="59">
        <v>9.7159999999999993</v>
      </c>
      <c r="X747" s="59">
        <v>8.4600000000000009</v>
      </c>
      <c r="Y747" s="59">
        <v>8.0039999999999996</v>
      </c>
      <c r="Z747" s="59">
        <v>15.752000000000001</v>
      </c>
      <c r="AA747" s="59">
        <v>1.518</v>
      </c>
      <c r="AB747" s="59">
        <v>15.252000000000001</v>
      </c>
      <c r="AC747" s="59">
        <v>9.3160000000000007</v>
      </c>
      <c r="AD747" s="59">
        <v>4.47</v>
      </c>
      <c r="AE747" s="59">
        <v>36.448</v>
      </c>
      <c r="AF747" s="59">
        <v>4.92</v>
      </c>
      <c r="AG747" s="59">
        <v>20.175999999999998</v>
      </c>
      <c r="AH747" s="59">
        <v>3.8479999999999999</v>
      </c>
      <c r="AI747" s="59">
        <v>19.675999999999998</v>
      </c>
      <c r="AJ747" s="59">
        <v>20.731999999999999</v>
      </c>
      <c r="AK747" s="59">
        <v>6.8040000000000003</v>
      </c>
      <c r="AL747" s="59">
        <v>7.2039999999999997</v>
      </c>
      <c r="AM747" s="60">
        <v>14.808</v>
      </c>
    </row>
    <row r="748" spans="16:39" x14ac:dyDescent="0.25">
      <c r="P748" s="58">
        <v>0.745</v>
      </c>
      <c r="Q748" s="59">
        <v>3.43</v>
      </c>
      <c r="R748" s="59">
        <v>11.515000000000001</v>
      </c>
      <c r="S748" s="59">
        <v>1.2</v>
      </c>
      <c r="T748" s="59">
        <v>36.97</v>
      </c>
      <c r="U748" s="59">
        <v>1.355</v>
      </c>
      <c r="V748" s="59">
        <v>7.5949999999999998</v>
      </c>
      <c r="W748" s="59">
        <v>9.7050000000000001</v>
      </c>
      <c r="X748" s="59">
        <v>8.4499999999999993</v>
      </c>
      <c r="Y748" s="59">
        <v>7.9950000000000001</v>
      </c>
      <c r="Z748" s="59">
        <v>15.734999999999999</v>
      </c>
      <c r="AA748" s="59">
        <v>1.5175000000000001</v>
      </c>
      <c r="AB748" s="59">
        <v>15.234999999999999</v>
      </c>
      <c r="AC748" s="59">
        <v>9.3049999999999997</v>
      </c>
      <c r="AD748" s="59">
        <v>4.4625000000000004</v>
      </c>
      <c r="AE748" s="59">
        <v>36.414999999999999</v>
      </c>
      <c r="AF748" s="59">
        <v>4.9124999999999996</v>
      </c>
      <c r="AG748" s="59">
        <v>20.155000000000001</v>
      </c>
      <c r="AH748" s="59">
        <v>3.84</v>
      </c>
      <c r="AI748" s="59">
        <v>19.655000000000001</v>
      </c>
      <c r="AJ748" s="59">
        <v>20.71</v>
      </c>
      <c r="AK748" s="59">
        <v>6.7949999999999999</v>
      </c>
      <c r="AL748" s="59">
        <v>7.1950000000000003</v>
      </c>
      <c r="AM748" s="60">
        <v>14.79</v>
      </c>
    </row>
    <row r="749" spans="16:39" x14ac:dyDescent="0.25">
      <c r="P749" s="58">
        <v>0.746</v>
      </c>
      <c r="Q749" s="59">
        <v>3.4239999999999999</v>
      </c>
      <c r="R749" s="59">
        <v>11.502000000000001</v>
      </c>
      <c r="S749" s="59">
        <v>1.2</v>
      </c>
      <c r="T749" s="59">
        <v>36.936</v>
      </c>
      <c r="U749" s="59">
        <v>1.3540000000000001</v>
      </c>
      <c r="V749" s="59">
        <v>7.5860000000000003</v>
      </c>
      <c r="W749" s="59">
        <v>9.6940000000000008</v>
      </c>
      <c r="X749" s="59">
        <v>8.44</v>
      </c>
      <c r="Y749" s="59">
        <v>7.9859999999999998</v>
      </c>
      <c r="Z749" s="59">
        <v>15.718</v>
      </c>
      <c r="AA749" s="59">
        <v>1.5169999999999999</v>
      </c>
      <c r="AB749" s="59">
        <v>15.218</v>
      </c>
      <c r="AC749" s="59">
        <v>9.2940000000000005</v>
      </c>
      <c r="AD749" s="59">
        <v>4.4550000000000001</v>
      </c>
      <c r="AE749" s="59">
        <v>36.381999999999998</v>
      </c>
      <c r="AF749" s="59">
        <v>4.9050000000000002</v>
      </c>
      <c r="AG749" s="59">
        <v>20.134</v>
      </c>
      <c r="AH749" s="59">
        <v>3.8319999999999999</v>
      </c>
      <c r="AI749" s="59">
        <v>19.634</v>
      </c>
      <c r="AJ749" s="59">
        <v>20.687999999999999</v>
      </c>
      <c r="AK749" s="59">
        <v>6.7859999999999996</v>
      </c>
      <c r="AL749" s="59">
        <v>7.1859999999999999</v>
      </c>
      <c r="AM749" s="60">
        <v>14.772</v>
      </c>
    </row>
    <row r="750" spans="16:39" x14ac:dyDescent="0.25">
      <c r="P750" s="58">
        <v>0.747</v>
      </c>
      <c r="Q750" s="59">
        <v>3.4180000000000001</v>
      </c>
      <c r="R750" s="59">
        <v>11.489000000000001</v>
      </c>
      <c r="S750" s="59">
        <v>1.2</v>
      </c>
      <c r="T750" s="59">
        <v>36.902000000000001</v>
      </c>
      <c r="U750" s="59">
        <v>1.353</v>
      </c>
      <c r="V750" s="59">
        <v>7.577</v>
      </c>
      <c r="W750" s="59">
        <v>9.6829999999999998</v>
      </c>
      <c r="X750" s="59">
        <v>8.43</v>
      </c>
      <c r="Y750" s="59">
        <v>7.9770000000000003</v>
      </c>
      <c r="Z750" s="59">
        <v>15.701000000000001</v>
      </c>
      <c r="AA750" s="59">
        <v>1.5165</v>
      </c>
      <c r="AB750" s="59">
        <v>15.201000000000001</v>
      </c>
      <c r="AC750" s="59">
        <v>9.2829999999999995</v>
      </c>
      <c r="AD750" s="59">
        <v>4.4474999999999998</v>
      </c>
      <c r="AE750" s="59">
        <v>36.348999999999997</v>
      </c>
      <c r="AF750" s="59">
        <v>4.8975</v>
      </c>
      <c r="AG750" s="59">
        <v>20.113</v>
      </c>
      <c r="AH750" s="59">
        <v>3.8239999999999998</v>
      </c>
      <c r="AI750" s="59">
        <v>19.613</v>
      </c>
      <c r="AJ750" s="59">
        <v>20.666</v>
      </c>
      <c r="AK750" s="59">
        <v>6.7770000000000001</v>
      </c>
      <c r="AL750" s="59">
        <v>7.1769999999999996</v>
      </c>
      <c r="AM750" s="60">
        <v>14.754</v>
      </c>
    </row>
    <row r="751" spans="16:39" x14ac:dyDescent="0.25">
      <c r="P751" s="58">
        <v>0.748</v>
      </c>
      <c r="Q751" s="59">
        <v>3.4119999999999999</v>
      </c>
      <c r="R751" s="59">
        <v>11.476000000000001</v>
      </c>
      <c r="S751" s="59">
        <v>1.2</v>
      </c>
      <c r="T751" s="59">
        <v>36.868000000000002</v>
      </c>
      <c r="U751" s="59">
        <v>1.3520000000000001</v>
      </c>
      <c r="V751" s="59">
        <v>7.5679999999999996</v>
      </c>
      <c r="W751" s="59">
        <v>9.6720000000000006</v>
      </c>
      <c r="X751" s="59">
        <v>8.42</v>
      </c>
      <c r="Y751" s="59">
        <v>7.968</v>
      </c>
      <c r="Z751" s="59">
        <v>15.683999999999999</v>
      </c>
      <c r="AA751" s="59">
        <v>1.516</v>
      </c>
      <c r="AB751" s="59">
        <v>15.183999999999999</v>
      </c>
      <c r="AC751" s="59">
        <v>9.2720000000000002</v>
      </c>
      <c r="AD751" s="59">
        <v>4.4400000000000004</v>
      </c>
      <c r="AE751" s="59">
        <v>36.316000000000003</v>
      </c>
      <c r="AF751" s="59">
        <v>4.8899999999999997</v>
      </c>
      <c r="AG751" s="59">
        <v>20.091999999999999</v>
      </c>
      <c r="AH751" s="59">
        <v>3.8159999999999998</v>
      </c>
      <c r="AI751" s="59">
        <v>19.591999999999999</v>
      </c>
      <c r="AJ751" s="59">
        <v>20.643999999999998</v>
      </c>
      <c r="AK751" s="59">
        <v>6.7679999999999998</v>
      </c>
      <c r="AL751" s="59">
        <v>7.1680000000000001</v>
      </c>
      <c r="AM751" s="60">
        <v>14.736000000000001</v>
      </c>
    </row>
    <row r="752" spans="16:39" x14ac:dyDescent="0.25">
      <c r="P752" s="58">
        <v>0.749</v>
      </c>
      <c r="Q752" s="59">
        <v>3.4060000000000001</v>
      </c>
      <c r="R752" s="59">
        <v>11.462999999999999</v>
      </c>
      <c r="S752" s="59">
        <v>1.2</v>
      </c>
      <c r="T752" s="59">
        <v>36.834000000000003</v>
      </c>
      <c r="U752" s="59">
        <v>1.351</v>
      </c>
      <c r="V752" s="59">
        <v>7.5590000000000002</v>
      </c>
      <c r="W752" s="59">
        <v>9.6609999999999996</v>
      </c>
      <c r="X752" s="59">
        <v>8.41</v>
      </c>
      <c r="Y752" s="59">
        <v>7.9589999999999996</v>
      </c>
      <c r="Z752" s="59">
        <v>15.667</v>
      </c>
      <c r="AA752" s="59">
        <v>1.5155000000000001</v>
      </c>
      <c r="AB752" s="59">
        <v>15.167</v>
      </c>
      <c r="AC752" s="59">
        <v>9.2609999999999992</v>
      </c>
      <c r="AD752" s="59">
        <v>4.4325000000000001</v>
      </c>
      <c r="AE752" s="59">
        <v>36.283000000000001</v>
      </c>
      <c r="AF752" s="59">
        <v>4.8825000000000003</v>
      </c>
      <c r="AG752" s="59">
        <v>20.071000000000002</v>
      </c>
      <c r="AH752" s="59">
        <v>3.8079999999999998</v>
      </c>
      <c r="AI752" s="59">
        <v>19.571000000000002</v>
      </c>
      <c r="AJ752" s="59">
        <v>20.622</v>
      </c>
      <c r="AK752" s="59">
        <v>6.7590000000000003</v>
      </c>
      <c r="AL752" s="59">
        <v>7.1589999999999998</v>
      </c>
      <c r="AM752" s="60">
        <v>14.718</v>
      </c>
    </row>
    <row r="753" spans="16:39" x14ac:dyDescent="0.25">
      <c r="P753" s="58">
        <v>0.75</v>
      </c>
      <c r="Q753" s="59">
        <v>3.4</v>
      </c>
      <c r="R753" s="59">
        <v>11.45</v>
      </c>
      <c r="S753" s="59">
        <v>1.2</v>
      </c>
      <c r="T753" s="59">
        <v>36.799999999999997</v>
      </c>
      <c r="U753" s="59">
        <v>1.35</v>
      </c>
      <c r="V753" s="59">
        <v>7.55</v>
      </c>
      <c r="W753" s="59">
        <v>9.65</v>
      </c>
      <c r="X753" s="59">
        <v>8.4</v>
      </c>
      <c r="Y753" s="59">
        <v>7.95</v>
      </c>
      <c r="Z753" s="59">
        <v>15.65</v>
      </c>
      <c r="AA753" s="59">
        <v>1.5149999999999999</v>
      </c>
      <c r="AB753" s="59">
        <v>15.15</v>
      </c>
      <c r="AC753" s="59">
        <v>9.25</v>
      </c>
      <c r="AD753" s="59">
        <v>4.4249999999999998</v>
      </c>
      <c r="AE753" s="59">
        <v>36.25</v>
      </c>
      <c r="AF753" s="59">
        <v>4.875</v>
      </c>
      <c r="AG753" s="59">
        <v>20.05</v>
      </c>
      <c r="AH753" s="59">
        <v>3.8</v>
      </c>
      <c r="AI753" s="59">
        <v>19.55</v>
      </c>
      <c r="AJ753" s="59">
        <v>20.6</v>
      </c>
      <c r="AK753" s="59">
        <v>6.75</v>
      </c>
      <c r="AL753" s="59">
        <v>7.15</v>
      </c>
      <c r="AM753" s="60">
        <v>14.7</v>
      </c>
    </row>
    <row r="754" spans="16:39" x14ac:dyDescent="0.25">
      <c r="P754" s="58">
        <v>0.751</v>
      </c>
      <c r="Q754" s="59">
        <v>3.3940000000000001</v>
      </c>
      <c r="R754" s="59">
        <v>11.436999999999999</v>
      </c>
      <c r="S754" s="59">
        <v>1.2</v>
      </c>
      <c r="T754" s="59">
        <v>36.765999999999998</v>
      </c>
      <c r="U754" s="59">
        <v>1.349</v>
      </c>
      <c r="V754" s="59">
        <v>7.5410000000000004</v>
      </c>
      <c r="W754" s="59">
        <v>9.6389999999999993</v>
      </c>
      <c r="X754" s="59">
        <v>8.39</v>
      </c>
      <c r="Y754" s="59">
        <v>7.9409999999999998</v>
      </c>
      <c r="Z754" s="59">
        <v>15.632999999999999</v>
      </c>
      <c r="AA754" s="59">
        <v>1.5145</v>
      </c>
      <c r="AB754" s="59">
        <v>15.132999999999999</v>
      </c>
      <c r="AC754" s="59">
        <v>9.2390000000000008</v>
      </c>
      <c r="AD754" s="59">
        <v>4.4175000000000004</v>
      </c>
      <c r="AE754" s="59">
        <v>36.216999999999999</v>
      </c>
      <c r="AF754" s="59">
        <v>4.8674999999999997</v>
      </c>
      <c r="AG754" s="59">
        <v>20.029</v>
      </c>
      <c r="AH754" s="59">
        <v>3.7919999999999998</v>
      </c>
      <c r="AI754" s="59">
        <v>19.529</v>
      </c>
      <c r="AJ754" s="59">
        <v>20.577999999999999</v>
      </c>
      <c r="AK754" s="59">
        <v>6.7409999999999997</v>
      </c>
      <c r="AL754" s="59">
        <v>7.141</v>
      </c>
      <c r="AM754" s="60">
        <v>14.682</v>
      </c>
    </row>
    <row r="755" spans="16:39" x14ac:dyDescent="0.25">
      <c r="P755" s="58">
        <v>0.752</v>
      </c>
      <c r="Q755" s="59">
        <v>3.3879999999999999</v>
      </c>
      <c r="R755" s="59">
        <v>11.423999999999999</v>
      </c>
      <c r="S755" s="59">
        <v>1.2</v>
      </c>
      <c r="T755" s="59">
        <v>36.731999999999999</v>
      </c>
      <c r="U755" s="59">
        <v>1.3480000000000001</v>
      </c>
      <c r="V755" s="59">
        <v>7.532</v>
      </c>
      <c r="W755" s="59">
        <v>9.6280000000000001</v>
      </c>
      <c r="X755" s="59">
        <v>8.3800000000000008</v>
      </c>
      <c r="Y755" s="59">
        <v>7.9320000000000004</v>
      </c>
      <c r="Z755" s="59">
        <v>15.616</v>
      </c>
      <c r="AA755" s="59">
        <v>1.514</v>
      </c>
      <c r="AB755" s="59">
        <v>15.116</v>
      </c>
      <c r="AC755" s="59">
        <v>9.2279999999999998</v>
      </c>
      <c r="AD755" s="59">
        <v>4.41</v>
      </c>
      <c r="AE755" s="59">
        <v>36.183999999999997</v>
      </c>
      <c r="AF755" s="59">
        <v>4.8600000000000003</v>
      </c>
      <c r="AG755" s="59">
        <v>20.007999999999999</v>
      </c>
      <c r="AH755" s="59">
        <v>3.7839999999999998</v>
      </c>
      <c r="AI755" s="59">
        <v>19.507999999999999</v>
      </c>
      <c r="AJ755" s="59">
        <v>20.556000000000001</v>
      </c>
      <c r="AK755" s="59">
        <v>6.7320000000000002</v>
      </c>
      <c r="AL755" s="59">
        <v>7.1319999999999997</v>
      </c>
      <c r="AM755" s="60">
        <v>14.664</v>
      </c>
    </row>
    <row r="756" spans="16:39" x14ac:dyDescent="0.25">
      <c r="P756" s="58">
        <v>0.753</v>
      </c>
      <c r="Q756" s="59">
        <v>3.3820000000000001</v>
      </c>
      <c r="R756" s="59">
        <v>11.411</v>
      </c>
      <c r="S756" s="59">
        <v>1.2</v>
      </c>
      <c r="T756" s="59">
        <v>36.698</v>
      </c>
      <c r="U756" s="59">
        <v>1.347</v>
      </c>
      <c r="V756" s="59">
        <v>7.5229999999999997</v>
      </c>
      <c r="W756" s="59">
        <v>9.6170000000000009</v>
      </c>
      <c r="X756" s="59">
        <v>8.3699999999999992</v>
      </c>
      <c r="Y756" s="59">
        <v>7.923</v>
      </c>
      <c r="Z756" s="59">
        <v>15.599</v>
      </c>
      <c r="AA756" s="59">
        <v>1.5135000000000001</v>
      </c>
      <c r="AB756" s="59">
        <v>15.099</v>
      </c>
      <c r="AC756" s="59">
        <v>9.2170000000000005</v>
      </c>
      <c r="AD756" s="59">
        <v>4.4024999999999999</v>
      </c>
      <c r="AE756" s="59">
        <v>36.151000000000003</v>
      </c>
      <c r="AF756" s="59">
        <v>4.8525</v>
      </c>
      <c r="AG756" s="59">
        <v>19.986999999999998</v>
      </c>
      <c r="AH756" s="59">
        <v>3.7759999999999998</v>
      </c>
      <c r="AI756" s="59">
        <v>19.486999999999998</v>
      </c>
      <c r="AJ756" s="59">
        <v>20.533999999999999</v>
      </c>
      <c r="AK756" s="59">
        <v>6.7229999999999999</v>
      </c>
      <c r="AL756" s="59">
        <v>7.1230000000000002</v>
      </c>
      <c r="AM756" s="60">
        <v>14.646000000000001</v>
      </c>
    </row>
    <row r="757" spans="16:39" x14ac:dyDescent="0.25">
      <c r="P757" s="58">
        <v>0.754</v>
      </c>
      <c r="Q757" s="59">
        <v>3.3759999999999999</v>
      </c>
      <c r="R757" s="59">
        <v>11.398</v>
      </c>
      <c r="S757" s="59">
        <v>1.2</v>
      </c>
      <c r="T757" s="59">
        <v>36.664000000000001</v>
      </c>
      <c r="U757" s="59">
        <v>1.3460000000000001</v>
      </c>
      <c r="V757" s="59">
        <v>7.5140000000000002</v>
      </c>
      <c r="W757" s="59">
        <v>9.6059999999999999</v>
      </c>
      <c r="X757" s="59">
        <v>8.36</v>
      </c>
      <c r="Y757" s="59">
        <v>7.9139999999999997</v>
      </c>
      <c r="Z757" s="59">
        <v>15.582000000000001</v>
      </c>
      <c r="AA757" s="59">
        <v>1.5129999999999999</v>
      </c>
      <c r="AB757" s="59">
        <v>15.082000000000001</v>
      </c>
      <c r="AC757" s="59">
        <v>9.2059999999999995</v>
      </c>
      <c r="AD757" s="59">
        <v>4.3949999999999996</v>
      </c>
      <c r="AE757" s="59">
        <v>36.118000000000002</v>
      </c>
      <c r="AF757" s="59">
        <v>4.8449999999999998</v>
      </c>
      <c r="AG757" s="59">
        <v>19.966000000000001</v>
      </c>
      <c r="AH757" s="59">
        <v>3.7679999999999998</v>
      </c>
      <c r="AI757" s="59">
        <v>19.466000000000001</v>
      </c>
      <c r="AJ757" s="59">
        <v>20.512</v>
      </c>
      <c r="AK757" s="59">
        <v>6.7140000000000004</v>
      </c>
      <c r="AL757" s="59">
        <v>7.1139999999999999</v>
      </c>
      <c r="AM757" s="60">
        <v>14.628</v>
      </c>
    </row>
    <row r="758" spans="16:39" x14ac:dyDescent="0.25">
      <c r="P758" s="58">
        <v>0.755</v>
      </c>
      <c r="Q758" s="59">
        <v>3.37</v>
      </c>
      <c r="R758" s="59">
        <v>11.385</v>
      </c>
      <c r="S758" s="59">
        <v>1.2</v>
      </c>
      <c r="T758" s="59">
        <v>36.630000000000003</v>
      </c>
      <c r="U758" s="59">
        <v>1.345</v>
      </c>
      <c r="V758" s="59">
        <v>7.5049999999999999</v>
      </c>
      <c r="W758" s="59">
        <v>9.5950000000000006</v>
      </c>
      <c r="X758" s="59">
        <v>8.35</v>
      </c>
      <c r="Y758" s="59">
        <v>7.9050000000000002</v>
      </c>
      <c r="Z758" s="59">
        <v>15.565</v>
      </c>
      <c r="AA758" s="59">
        <v>1.5125</v>
      </c>
      <c r="AB758" s="59">
        <v>15.065</v>
      </c>
      <c r="AC758" s="59">
        <v>9.1950000000000003</v>
      </c>
      <c r="AD758" s="59">
        <v>4.3875000000000002</v>
      </c>
      <c r="AE758" s="59">
        <v>36.085000000000001</v>
      </c>
      <c r="AF758" s="59">
        <v>4.8375000000000004</v>
      </c>
      <c r="AG758" s="59">
        <v>19.945</v>
      </c>
      <c r="AH758" s="59">
        <v>3.76</v>
      </c>
      <c r="AI758" s="59">
        <v>19.445</v>
      </c>
      <c r="AJ758" s="59">
        <v>20.49</v>
      </c>
      <c r="AK758" s="59">
        <v>6.7050000000000001</v>
      </c>
      <c r="AL758" s="59">
        <v>7.1050000000000004</v>
      </c>
      <c r="AM758" s="60">
        <v>14.61</v>
      </c>
    </row>
    <row r="759" spans="16:39" x14ac:dyDescent="0.25">
      <c r="P759" s="58">
        <v>0.75600000000000001</v>
      </c>
      <c r="Q759" s="59">
        <v>3.3639999999999999</v>
      </c>
      <c r="R759" s="59">
        <v>11.372</v>
      </c>
      <c r="S759" s="59">
        <v>1.2</v>
      </c>
      <c r="T759" s="59">
        <v>36.595999999999997</v>
      </c>
      <c r="U759" s="59">
        <v>1.3440000000000001</v>
      </c>
      <c r="V759" s="59">
        <v>7.4960000000000004</v>
      </c>
      <c r="W759" s="59">
        <v>9.5839999999999996</v>
      </c>
      <c r="X759" s="59">
        <v>8.34</v>
      </c>
      <c r="Y759" s="59">
        <v>7.8959999999999999</v>
      </c>
      <c r="Z759" s="59">
        <v>15.548</v>
      </c>
      <c r="AA759" s="59">
        <v>1.512</v>
      </c>
      <c r="AB759" s="59">
        <v>15.048</v>
      </c>
      <c r="AC759" s="59">
        <v>9.1839999999999993</v>
      </c>
      <c r="AD759" s="59">
        <v>4.38</v>
      </c>
      <c r="AE759" s="59">
        <v>36.052</v>
      </c>
      <c r="AF759" s="59">
        <v>4.83</v>
      </c>
      <c r="AG759" s="59">
        <v>19.923999999999999</v>
      </c>
      <c r="AH759" s="59">
        <v>3.7519999999999998</v>
      </c>
      <c r="AI759" s="59">
        <v>19.423999999999999</v>
      </c>
      <c r="AJ759" s="59">
        <v>20.468</v>
      </c>
      <c r="AK759" s="59">
        <v>6.6959999999999997</v>
      </c>
      <c r="AL759" s="59">
        <v>7.0960000000000001</v>
      </c>
      <c r="AM759" s="60">
        <v>14.592000000000001</v>
      </c>
    </row>
    <row r="760" spans="16:39" x14ac:dyDescent="0.25">
      <c r="P760" s="58">
        <v>0.75700000000000001</v>
      </c>
      <c r="Q760" s="59">
        <v>3.3580000000000001</v>
      </c>
      <c r="R760" s="59">
        <v>11.359</v>
      </c>
      <c r="S760" s="59">
        <v>1.2</v>
      </c>
      <c r="T760" s="59">
        <v>36.561999999999998</v>
      </c>
      <c r="U760" s="59">
        <v>1.343</v>
      </c>
      <c r="V760" s="59">
        <v>7.4870000000000001</v>
      </c>
      <c r="W760" s="59">
        <v>9.5730000000000004</v>
      </c>
      <c r="X760" s="59">
        <v>8.33</v>
      </c>
      <c r="Y760" s="59">
        <v>7.8869999999999996</v>
      </c>
      <c r="Z760" s="59">
        <v>15.531000000000001</v>
      </c>
      <c r="AA760" s="59">
        <v>1.5115000000000001</v>
      </c>
      <c r="AB760" s="59">
        <v>15.031000000000001</v>
      </c>
      <c r="AC760" s="59">
        <v>9.173</v>
      </c>
      <c r="AD760" s="59">
        <v>4.3724999999999996</v>
      </c>
      <c r="AE760" s="59">
        <v>36.018999999999998</v>
      </c>
      <c r="AF760" s="59">
        <v>4.8224999999999998</v>
      </c>
      <c r="AG760" s="59">
        <v>19.902999999999999</v>
      </c>
      <c r="AH760" s="59">
        <v>3.7440000000000002</v>
      </c>
      <c r="AI760" s="59">
        <v>19.402999999999999</v>
      </c>
      <c r="AJ760" s="59">
        <v>20.446000000000002</v>
      </c>
      <c r="AK760" s="59">
        <v>6.6870000000000003</v>
      </c>
      <c r="AL760" s="59">
        <v>7.0869999999999997</v>
      </c>
      <c r="AM760" s="60">
        <v>14.574</v>
      </c>
    </row>
    <row r="761" spans="16:39" x14ac:dyDescent="0.25">
      <c r="P761" s="58">
        <v>0.75800000000000001</v>
      </c>
      <c r="Q761" s="59">
        <v>3.3519999999999999</v>
      </c>
      <c r="R761" s="59">
        <v>11.346</v>
      </c>
      <c r="S761" s="59">
        <v>1.2</v>
      </c>
      <c r="T761" s="59">
        <v>36.527999999999999</v>
      </c>
      <c r="U761" s="59">
        <v>1.3420000000000001</v>
      </c>
      <c r="V761" s="59">
        <v>7.4779999999999998</v>
      </c>
      <c r="W761" s="59">
        <v>9.5619999999999994</v>
      </c>
      <c r="X761" s="59">
        <v>8.32</v>
      </c>
      <c r="Y761" s="59">
        <v>7.8780000000000001</v>
      </c>
      <c r="Z761" s="59">
        <v>15.513999999999999</v>
      </c>
      <c r="AA761" s="59">
        <v>1.5109999999999999</v>
      </c>
      <c r="AB761" s="59">
        <v>15.013999999999999</v>
      </c>
      <c r="AC761" s="59">
        <v>9.1620000000000008</v>
      </c>
      <c r="AD761" s="59">
        <v>4.3650000000000002</v>
      </c>
      <c r="AE761" s="59">
        <v>35.985999999999997</v>
      </c>
      <c r="AF761" s="59">
        <v>4.8150000000000004</v>
      </c>
      <c r="AG761" s="59">
        <v>19.882000000000001</v>
      </c>
      <c r="AH761" s="59">
        <v>3.7360000000000002</v>
      </c>
      <c r="AI761" s="59">
        <v>19.382000000000001</v>
      </c>
      <c r="AJ761" s="59">
        <v>20.423999999999999</v>
      </c>
      <c r="AK761" s="59">
        <v>6.6779999999999999</v>
      </c>
      <c r="AL761" s="59">
        <v>7.0780000000000003</v>
      </c>
      <c r="AM761" s="60">
        <v>14.555999999999999</v>
      </c>
    </row>
    <row r="762" spans="16:39" x14ac:dyDescent="0.25">
      <c r="P762" s="58">
        <v>0.75900000000000001</v>
      </c>
      <c r="Q762" s="59">
        <v>3.3460000000000001</v>
      </c>
      <c r="R762" s="59">
        <v>11.333</v>
      </c>
      <c r="S762" s="59">
        <v>1.2</v>
      </c>
      <c r="T762" s="59">
        <v>36.494</v>
      </c>
      <c r="U762" s="59">
        <v>1.341</v>
      </c>
      <c r="V762" s="59">
        <v>7.4690000000000003</v>
      </c>
      <c r="W762" s="59">
        <v>9.5510000000000002</v>
      </c>
      <c r="X762" s="59">
        <v>8.31</v>
      </c>
      <c r="Y762" s="59">
        <v>7.8689999999999998</v>
      </c>
      <c r="Z762" s="59">
        <v>15.497</v>
      </c>
      <c r="AA762" s="59">
        <v>1.5105</v>
      </c>
      <c r="AB762" s="59">
        <v>14.997</v>
      </c>
      <c r="AC762" s="59">
        <v>9.1509999999999998</v>
      </c>
      <c r="AD762" s="59">
        <v>4.3574999999999999</v>
      </c>
      <c r="AE762" s="59">
        <v>35.953000000000003</v>
      </c>
      <c r="AF762" s="59">
        <v>4.8075000000000001</v>
      </c>
      <c r="AG762" s="59">
        <v>19.861000000000001</v>
      </c>
      <c r="AH762" s="59">
        <v>3.7280000000000002</v>
      </c>
      <c r="AI762" s="59">
        <v>19.361000000000001</v>
      </c>
      <c r="AJ762" s="59">
        <v>20.402000000000001</v>
      </c>
      <c r="AK762" s="59">
        <v>6.6689999999999996</v>
      </c>
      <c r="AL762" s="59">
        <v>7.069</v>
      </c>
      <c r="AM762" s="60">
        <v>14.538</v>
      </c>
    </row>
    <row r="763" spans="16:39" x14ac:dyDescent="0.25">
      <c r="P763" s="58">
        <v>0.76</v>
      </c>
      <c r="Q763" s="59">
        <v>3.34</v>
      </c>
      <c r="R763" s="59">
        <v>11.32</v>
      </c>
      <c r="S763" s="59">
        <v>1.2</v>
      </c>
      <c r="T763" s="59">
        <v>36.46</v>
      </c>
      <c r="U763" s="59">
        <v>1.34</v>
      </c>
      <c r="V763" s="59">
        <v>7.46</v>
      </c>
      <c r="W763" s="59">
        <v>9.5399999999999991</v>
      </c>
      <c r="X763" s="59">
        <v>8.3000000000000007</v>
      </c>
      <c r="Y763" s="59">
        <v>7.86</v>
      </c>
      <c r="Z763" s="59">
        <v>15.48</v>
      </c>
      <c r="AA763" s="59">
        <v>1.51</v>
      </c>
      <c r="AB763" s="59">
        <v>14.98</v>
      </c>
      <c r="AC763" s="59">
        <v>9.14</v>
      </c>
      <c r="AD763" s="59">
        <v>4.3499999999999996</v>
      </c>
      <c r="AE763" s="59">
        <v>35.92</v>
      </c>
      <c r="AF763" s="59">
        <v>4.8</v>
      </c>
      <c r="AG763" s="59">
        <v>19.84</v>
      </c>
      <c r="AH763" s="59">
        <v>3.72</v>
      </c>
      <c r="AI763" s="59">
        <v>19.34</v>
      </c>
      <c r="AJ763" s="59">
        <v>20.38</v>
      </c>
      <c r="AK763" s="59">
        <v>6.66</v>
      </c>
      <c r="AL763" s="59">
        <v>7.06</v>
      </c>
      <c r="AM763" s="60">
        <v>14.52</v>
      </c>
    </row>
    <row r="764" spans="16:39" x14ac:dyDescent="0.25">
      <c r="P764" s="58">
        <v>0.76100000000000001</v>
      </c>
      <c r="Q764" s="59">
        <v>3.3340000000000001</v>
      </c>
      <c r="R764" s="59">
        <v>11.307</v>
      </c>
      <c r="S764" s="59">
        <v>1.2</v>
      </c>
      <c r="T764" s="59">
        <v>36.426000000000002</v>
      </c>
      <c r="U764" s="59">
        <v>1.339</v>
      </c>
      <c r="V764" s="59">
        <v>7.4509999999999996</v>
      </c>
      <c r="W764" s="59">
        <v>9.5289999999999999</v>
      </c>
      <c r="X764" s="59">
        <v>8.2899999999999991</v>
      </c>
      <c r="Y764" s="59">
        <v>7.851</v>
      </c>
      <c r="Z764" s="59">
        <v>15.462999999999999</v>
      </c>
      <c r="AA764" s="59">
        <v>1.5095000000000001</v>
      </c>
      <c r="AB764" s="59">
        <v>14.962999999999999</v>
      </c>
      <c r="AC764" s="59">
        <v>9.1289999999999996</v>
      </c>
      <c r="AD764" s="59">
        <v>4.3425000000000002</v>
      </c>
      <c r="AE764" s="59">
        <v>35.887</v>
      </c>
      <c r="AF764" s="59">
        <v>4.7925000000000004</v>
      </c>
      <c r="AG764" s="59">
        <v>19.818999999999999</v>
      </c>
      <c r="AH764" s="59">
        <v>3.7120000000000002</v>
      </c>
      <c r="AI764" s="59">
        <v>19.318999999999999</v>
      </c>
      <c r="AJ764" s="59">
        <v>20.358000000000001</v>
      </c>
      <c r="AK764" s="59">
        <v>6.6509999999999998</v>
      </c>
      <c r="AL764" s="59">
        <v>7.0510000000000002</v>
      </c>
      <c r="AM764" s="60">
        <v>14.502000000000001</v>
      </c>
    </row>
    <row r="765" spans="16:39" x14ac:dyDescent="0.25">
      <c r="P765" s="58">
        <v>0.76200000000000001</v>
      </c>
      <c r="Q765" s="59">
        <v>3.3279999999999998</v>
      </c>
      <c r="R765" s="59">
        <v>11.294</v>
      </c>
      <c r="S765" s="59">
        <v>1.2</v>
      </c>
      <c r="T765" s="59">
        <v>36.392000000000003</v>
      </c>
      <c r="U765" s="59">
        <v>1.3380000000000001</v>
      </c>
      <c r="V765" s="59">
        <v>7.4420000000000002</v>
      </c>
      <c r="W765" s="59">
        <v>9.5180000000000007</v>
      </c>
      <c r="X765" s="59">
        <v>8.2799999999999994</v>
      </c>
      <c r="Y765" s="59">
        <v>7.8419999999999996</v>
      </c>
      <c r="Z765" s="59">
        <v>15.446</v>
      </c>
      <c r="AA765" s="59">
        <v>1.5089999999999999</v>
      </c>
      <c r="AB765" s="59">
        <v>14.946</v>
      </c>
      <c r="AC765" s="59">
        <v>9.1180000000000003</v>
      </c>
      <c r="AD765" s="59">
        <v>4.335</v>
      </c>
      <c r="AE765" s="59">
        <v>35.853999999999999</v>
      </c>
      <c r="AF765" s="59">
        <v>4.7850000000000001</v>
      </c>
      <c r="AG765" s="59">
        <v>19.797999999999998</v>
      </c>
      <c r="AH765" s="59">
        <v>3.7040000000000002</v>
      </c>
      <c r="AI765" s="59">
        <v>19.297999999999998</v>
      </c>
      <c r="AJ765" s="59">
        <v>20.335999999999999</v>
      </c>
      <c r="AK765" s="59">
        <v>6.6420000000000003</v>
      </c>
      <c r="AL765" s="59">
        <v>7.0419999999999998</v>
      </c>
      <c r="AM765" s="60">
        <v>14.484</v>
      </c>
    </row>
    <row r="766" spans="16:39" x14ac:dyDescent="0.25">
      <c r="P766" s="58">
        <v>0.76300000000000001</v>
      </c>
      <c r="Q766" s="59">
        <v>3.3220000000000001</v>
      </c>
      <c r="R766" s="59">
        <v>11.281000000000001</v>
      </c>
      <c r="S766" s="59">
        <v>1.2</v>
      </c>
      <c r="T766" s="59">
        <v>36.357999999999997</v>
      </c>
      <c r="U766" s="59">
        <v>1.337</v>
      </c>
      <c r="V766" s="59">
        <v>7.4329999999999998</v>
      </c>
      <c r="W766" s="59">
        <v>9.5069999999999997</v>
      </c>
      <c r="X766" s="59">
        <v>8.27</v>
      </c>
      <c r="Y766" s="59">
        <v>7.8330000000000002</v>
      </c>
      <c r="Z766" s="59">
        <v>15.429</v>
      </c>
      <c r="AA766" s="59">
        <v>1.5085</v>
      </c>
      <c r="AB766" s="59">
        <v>14.929</v>
      </c>
      <c r="AC766" s="59">
        <v>9.1069999999999993</v>
      </c>
      <c r="AD766" s="59">
        <v>4.3274999999999997</v>
      </c>
      <c r="AE766" s="59">
        <v>35.820999999999998</v>
      </c>
      <c r="AF766" s="59">
        <v>4.7774999999999999</v>
      </c>
      <c r="AG766" s="59">
        <v>19.777000000000001</v>
      </c>
      <c r="AH766" s="59">
        <v>3.6960000000000002</v>
      </c>
      <c r="AI766" s="59">
        <v>19.277000000000001</v>
      </c>
      <c r="AJ766" s="59">
        <v>20.314</v>
      </c>
      <c r="AK766" s="59">
        <v>6.633</v>
      </c>
      <c r="AL766" s="59">
        <v>7.0330000000000004</v>
      </c>
      <c r="AM766" s="60">
        <v>14.465999999999999</v>
      </c>
    </row>
    <row r="767" spans="16:39" x14ac:dyDescent="0.25">
      <c r="P767" s="58">
        <v>0.76400000000000001</v>
      </c>
      <c r="Q767" s="59">
        <v>3.3159999999999998</v>
      </c>
      <c r="R767" s="59">
        <v>11.268000000000001</v>
      </c>
      <c r="S767" s="59">
        <v>1.2</v>
      </c>
      <c r="T767" s="59">
        <v>36.323999999999998</v>
      </c>
      <c r="U767" s="59">
        <v>1.3360000000000001</v>
      </c>
      <c r="V767" s="59">
        <v>7.4240000000000004</v>
      </c>
      <c r="W767" s="59">
        <v>9.4960000000000004</v>
      </c>
      <c r="X767" s="59">
        <v>8.26</v>
      </c>
      <c r="Y767" s="59">
        <v>7.8239999999999998</v>
      </c>
      <c r="Z767" s="59">
        <v>15.412000000000001</v>
      </c>
      <c r="AA767" s="59">
        <v>1.508</v>
      </c>
      <c r="AB767" s="59">
        <v>14.912000000000001</v>
      </c>
      <c r="AC767" s="59">
        <v>9.0960000000000001</v>
      </c>
      <c r="AD767" s="59">
        <v>4.32</v>
      </c>
      <c r="AE767" s="59">
        <v>35.787999999999997</v>
      </c>
      <c r="AF767" s="59">
        <v>4.7699999999999996</v>
      </c>
      <c r="AG767" s="59">
        <v>19.756</v>
      </c>
      <c r="AH767" s="59">
        <v>3.6880000000000002</v>
      </c>
      <c r="AI767" s="59">
        <v>19.256</v>
      </c>
      <c r="AJ767" s="59">
        <v>20.292000000000002</v>
      </c>
      <c r="AK767" s="59">
        <v>6.6239999999999997</v>
      </c>
      <c r="AL767" s="59">
        <v>7.024</v>
      </c>
      <c r="AM767" s="60">
        <v>14.448</v>
      </c>
    </row>
    <row r="768" spans="16:39" x14ac:dyDescent="0.25">
      <c r="P768" s="58">
        <v>0.76500000000000001</v>
      </c>
      <c r="Q768" s="59">
        <v>3.31</v>
      </c>
      <c r="R768" s="59">
        <v>11.255000000000001</v>
      </c>
      <c r="S768" s="59">
        <v>1.2</v>
      </c>
      <c r="T768" s="59">
        <v>36.29</v>
      </c>
      <c r="U768" s="59">
        <v>1.335</v>
      </c>
      <c r="V768" s="59">
        <v>7.415</v>
      </c>
      <c r="W768" s="59">
        <v>9.4849999999999994</v>
      </c>
      <c r="X768" s="59">
        <v>8.25</v>
      </c>
      <c r="Y768" s="59">
        <v>7.8150000000000004</v>
      </c>
      <c r="Z768" s="59">
        <v>15.395</v>
      </c>
      <c r="AA768" s="59">
        <v>1.5075000000000001</v>
      </c>
      <c r="AB768" s="59">
        <v>14.895</v>
      </c>
      <c r="AC768" s="59">
        <v>9.0850000000000009</v>
      </c>
      <c r="AD768" s="59">
        <v>4.3125</v>
      </c>
      <c r="AE768" s="59">
        <v>35.755000000000003</v>
      </c>
      <c r="AF768" s="59">
        <v>4.7625000000000002</v>
      </c>
      <c r="AG768" s="59">
        <v>19.734999999999999</v>
      </c>
      <c r="AH768" s="59">
        <v>3.68</v>
      </c>
      <c r="AI768" s="59">
        <v>19.234999999999999</v>
      </c>
      <c r="AJ768" s="59">
        <v>20.27</v>
      </c>
      <c r="AK768" s="59">
        <v>6.6150000000000002</v>
      </c>
      <c r="AL768" s="59">
        <v>7.0149999999999997</v>
      </c>
      <c r="AM768" s="60">
        <v>14.43</v>
      </c>
    </row>
    <row r="769" spans="16:39" x14ac:dyDescent="0.25">
      <c r="P769" s="58">
        <v>0.76600000000000001</v>
      </c>
      <c r="Q769" s="59">
        <v>3.3039999999999998</v>
      </c>
      <c r="R769" s="59">
        <v>11.242000000000001</v>
      </c>
      <c r="S769" s="59">
        <v>1.2</v>
      </c>
      <c r="T769" s="59">
        <v>36.256</v>
      </c>
      <c r="U769" s="59">
        <v>1.3340000000000001</v>
      </c>
      <c r="V769" s="59">
        <v>7.4059999999999997</v>
      </c>
      <c r="W769" s="59">
        <v>9.4740000000000002</v>
      </c>
      <c r="X769" s="59">
        <v>8.24</v>
      </c>
      <c r="Y769" s="59">
        <v>7.806</v>
      </c>
      <c r="Z769" s="59">
        <v>15.378</v>
      </c>
      <c r="AA769" s="59">
        <v>1.5069999999999999</v>
      </c>
      <c r="AB769" s="59">
        <v>14.878</v>
      </c>
      <c r="AC769" s="59">
        <v>9.0739999999999998</v>
      </c>
      <c r="AD769" s="59">
        <v>4.3049999999999997</v>
      </c>
      <c r="AE769" s="59">
        <v>35.722000000000001</v>
      </c>
      <c r="AF769" s="59">
        <v>4.7549999999999999</v>
      </c>
      <c r="AG769" s="59">
        <v>19.713999999999999</v>
      </c>
      <c r="AH769" s="59">
        <v>3.6720000000000002</v>
      </c>
      <c r="AI769" s="59">
        <v>19.213999999999999</v>
      </c>
      <c r="AJ769" s="59">
        <v>20.248000000000001</v>
      </c>
      <c r="AK769" s="59">
        <v>6.6059999999999999</v>
      </c>
      <c r="AL769" s="59">
        <v>7.0060000000000002</v>
      </c>
      <c r="AM769" s="60">
        <v>14.412000000000001</v>
      </c>
    </row>
    <row r="770" spans="16:39" x14ac:dyDescent="0.25">
      <c r="P770" s="58">
        <v>0.76700000000000002</v>
      </c>
      <c r="Q770" s="59">
        <v>3.298</v>
      </c>
      <c r="R770" s="59">
        <v>11.228999999999999</v>
      </c>
      <c r="S770" s="59">
        <v>1.2</v>
      </c>
      <c r="T770" s="59">
        <v>36.222000000000001</v>
      </c>
      <c r="U770" s="59">
        <v>1.333</v>
      </c>
      <c r="V770" s="59">
        <v>7.3970000000000002</v>
      </c>
      <c r="W770" s="59">
        <v>9.4629999999999992</v>
      </c>
      <c r="X770" s="59">
        <v>8.23</v>
      </c>
      <c r="Y770" s="59">
        <v>7.7969999999999997</v>
      </c>
      <c r="Z770" s="59">
        <v>15.361000000000001</v>
      </c>
      <c r="AA770" s="59">
        <v>1.5065</v>
      </c>
      <c r="AB770" s="59">
        <v>14.861000000000001</v>
      </c>
      <c r="AC770" s="59">
        <v>9.0630000000000006</v>
      </c>
      <c r="AD770" s="59">
        <v>4.2975000000000003</v>
      </c>
      <c r="AE770" s="59">
        <v>35.689</v>
      </c>
      <c r="AF770" s="59">
        <v>4.7474999999999996</v>
      </c>
      <c r="AG770" s="59">
        <v>19.693000000000001</v>
      </c>
      <c r="AH770" s="59">
        <v>3.6640000000000001</v>
      </c>
      <c r="AI770" s="59">
        <v>19.193000000000001</v>
      </c>
      <c r="AJ770" s="59">
        <v>20.225999999999999</v>
      </c>
      <c r="AK770" s="59">
        <v>6.5970000000000004</v>
      </c>
      <c r="AL770" s="59">
        <v>6.9969999999999999</v>
      </c>
      <c r="AM770" s="60">
        <v>14.394</v>
      </c>
    </row>
    <row r="771" spans="16:39" x14ac:dyDescent="0.25">
      <c r="P771" s="58">
        <v>0.76800000000000002</v>
      </c>
      <c r="Q771" s="59">
        <v>3.2919999999999998</v>
      </c>
      <c r="R771" s="59">
        <v>11.215999999999999</v>
      </c>
      <c r="S771" s="59">
        <v>1.2</v>
      </c>
      <c r="T771" s="59">
        <v>36.188000000000002</v>
      </c>
      <c r="U771" s="59">
        <v>1.3320000000000001</v>
      </c>
      <c r="V771" s="59">
        <v>7.3879999999999999</v>
      </c>
      <c r="W771" s="59">
        <v>9.452</v>
      </c>
      <c r="X771" s="59">
        <v>8.2200000000000006</v>
      </c>
      <c r="Y771" s="59">
        <v>7.7880000000000003</v>
      </c>
      <c r="Z771" s="59">
        <v>15.343999999999999</v>
      </c>
      <c r="AA771" s="59">
        <v>1.506</v>
      </c>
      <c r="AB771" s="59">
        <v>14.843999999999999</v>
      </c>
      <c r="AC771" s="59">
        <v>9.0519999999999996</v>
      </c>
      <c r="AD771" s="59">
        <v>4.29</v>
      </c>
      <c r="AE771" s="59">
        <v>35.655999999999999</v>
      </c>
      <c r="AF771" s="59">
        <v>4.74</v>
      </c>
      <c r="AG771" s="59">
        <v>19.672000000000001</v>
      </c>
      <c r="AH771" s="59">
        <v>3.6560000000000001</v>
      </c>
      <c r="AI771" s="59">
        <v>19.172000000000001</v>
      </c>
      <c r="AJ771" s="59">
        <v>20.204000000000001</v>
      </c>
      <c r="AK771" s="59">
        <v>6.5880000000000001</v>
      </c>
      <c r="AL771" s="59">
        <v>6.9880000000000004</v>
      </c>
      <c r="AM771" s="60">
        <v>14.375999999999999</v>
      </c>
    </row>
    <row r="772" spans="16:39" x14ac:dyDescent="0.25">
      <c r="P772" s="58">
        <v>0.76900000000000002</v>
      </c>
      <c r="Q772" s="59">
        <v>3.286</v>
      </c>
      <c r="R772" s="59">
        <v>11.202999999999999</v>
      </c>
      <c r="S772" s="59">
        <v>1.2</v>
      </c>
      <c r="T772" s="59">
        <v>36.154000000000003</v>
      </c>
      <c r="U772" s="59">
        <v>1.331</v>
      </c>
      <c r="V772" s="59">
        <v>7.3789999999999996</v>
      </c>
      <c r="W772" s="59">
        <v>9.4410000000000007</v>
      </c>
      <c r="X772" s="59">
        <v>8.2100000000000009</v>
      </c>
      <c r="Y772" s="59">
        <v>7.7789999999999999</v>
      </c>
      <c r="Z772" s="59">
        <v>15.327</v>
      </c>
      <c r="AA772" s="59">
        <v>1.5055000000000001</v>
      </c>
      <c r="AB772" s="59">
        <v>14.827</v>
      </c>
      <c r="AC772" s="59">
        <v>9.0410000000000004</v>
      </c>
      <c r="AD772" s="59">
        <v>4.2824999999999998</v>
      </c>
      <c r="AE772" s="59">
        <v>35.622999999999998</v>
      </c>
      <c r="AF772" s="59">
        <v>4.7324999999999999</v>
      </c>
      <c r="AG772" s="59">
        <v>19.651</v>
      </c>
      <c r="AH772" s="59">
        <v>3.6480000000000001</v>
      </c>
      <c r="AI772" s="59">
        <v>19.151</v>
      </c>
      <c r="AJ772" s="59">
        <v>20.181999999999999</v>
      </c>
      <c r="AK772" s="59">
        <v>6.5789999999999997</v>
      </c>
      <c r="AL772" s="59">
        <v>6.9790000000000001</v>
      </c>
      <c r="AM772" s="60">
        <v>14.358000000000001</v>
      </c>
    </row>
    <row r="773" spans="16:39" x14ac:dyDescent="0.25">
      <c r="P773" s="58">
        <v>0.77</v>
      </c>
      <c r="Q773" s="59">
        <v>3.28</v>
      </c>
      <c r="R773" s="59">
        <v>11.19</v>
      </c>
      <c r="S773" s="59">
        <v>1.2</v>
      </c>
      <c r="T773" s="59">
        <v>36.119999999999997</v>
      </c>
      <c r="U773" s="59">
        <v>1.33</v>
      </c>
      <c r="V773" s="59">
        <v>7.37</v>
      </c>
      <c r="W773" s="59">
        <v>9.43</v>
      </c>
      <c r="X773" s="59">
        <v>8.1999999999999993</v>
      </c>
      <c r="Y773" s="59">
        <v>7.77</v>
      </c>
      <c r="Z773" s="59">
        <v>15.31</v>
      </c>
      <c r="AA773" s="59">
        <v>1.5049999999999999</v>
      </c>
      <c r="AB773" s="59">
        <v>14.81</v>
      </c>
      <c r="AC773" s="59">
        <v>9.0299999999999994</v>
      </c>
      <c r="AD773" s="59">
        <v>4.2750000000000004</v>
      </c>
      <c r="AE773" s="59">
        <v>35.590000000000003</v>
      </c>
      <c r="AF773" s="59">
        <v>4.7249999999999996</v>
      </c>
      <c r="AG773" s="59">
        <v>19.63</v>
      </c>
      <c r="AH773" s="59">
        <v>3.64</v>
      </c>
      <c r="AI773" s="59">
        <v>19.13</v>
      </c>
      <c r="AJ773" s="59">
        <v>20.16</v>
      </c>
      <c r="AK773" s="59">
        <v>6.57</v>
      </c>
      <c r="AL773" s="59">
        <v>6.97</v>
      </c>
      <c r="AM773" s="60">
        <v>14.34</v>
      </c>
    </row>
    <row r="774" spans="16:39" x14ac:dyDescent="0.25">
      <c r="P774" s="58">
        <v>0.77100000000000002</v>
      </c>
      <c r="Q774" s="59">
        <v>3.274</v>
      </c>
      <c r="R774" s="59">
        <v>11.177</v>
      </c>
      <c r="S774" s="59">
        <v>1.2</v>
      </c>
      <c r="T774" s="59">
        <v>36.085999999999999</v>
      </c>
      <c r="U774" s="59">
        <v>1.329</v>
      </c>
      <c r="V774" s="59">
        <v>7.3609999999999998</v>
      </c>
      <c r="W774" s="59">
        <v>9.4190000000000005</v>
      </c>
      <c r="X774" s="59">
        <v>8.19</v>
      </c>
      <c r="Y774" s="59">
        <v>7.7610000000000001</v>
      </c>
      <c r="Z774" s="59">
        <v>15.292999999999999</v>
      </c>
      <c r="AA774" s="59">
        <v>1.5044999999999999</v>
      </c>
      <c r="AB774" s="59">
        <v>14.792999999999999</v>
      </c>
      <c r="AC774" s="59">
        <v>9.0190000000000001</v>
      </c>
      <c r="AD774" s="59">
        <v>4.2675000000000001</v>
      </c>
      <c r="AE774" s="59">
        <v>35.557000000000002</v>
      </c>
      <c r="AF774" s="59">
        <v>4.7175000000000002</v>
      </c>
      <c r="AG774" s="59">
        <v>19.609000000000002</v>
      </c>
      <c r="AH774" s="59">
        <v>3.6320000000000001</v>
      </c>
      <c r="AI774" s="59">
        <v>19.109000000000002</v>
      </c>
      <c r="AJ774" s="59">
        <v>20.138000000000002</v>
      </c>
      <c r="AK774" s="59">
        <v>6.5609999999999999</v>
      </c>
      <c r="AL774" s="59">
        <v>6.9610000000000003</v>
      </c>
      <c r="AM774" s="60">
        <v>14.321999999999999</v>
      </c>
    </row>
    <row r="775" spans="16:39" x14ac:dyDescent="0.25">
      <c r="P775" s="58">
        <v>0.77200000000000002</v>
      </c>
      <c r="Q775" s="59">
        <v>3.2679999999999998</v>
      </c>
      <c r="R775" s="59">
        <v>11.164</v>
      </c>
      <c r="S775" s="59">
        <v>1.2</v>
      </c>
      <c r="T775" s="59">
        <v>36.052</v>
      </c>
      <c r="U775" s="59">
        <v>1.3280000000000001</v>
      </c>
      <c r="V775" s="59">
        <v>7.3520000000000003</v>
      </c>
      <c r="W775" s="59">
        <v>9.4079999999999995</v>
      </c>
      <c r="X775" s="59">
        <v>8.18</v>
      </c>
      <c r="Y775" s="59">
        <v>7.7519999999999998</v>
      </c>
      <c r="Z775" s="59">
        <v>15.276</v>
      </c>
      <c r="AA775" s="59">
        <v>1.504</v>
      </c>
      <c r="AB775" s="59">
        <v>14.776</v>
      </c>
      <c r="AC775" s="59">
        <v>9.0079999999999991</v>
      </c>
      <c r="AD775" s="59">
        <v>4.26</v>
      </c>
      <c r="AE775" s="59">
        <v>35.524000000000001</v>
      </c>
      <c r="AF775" s="59">
        <v>4.71</v>
      </c>
      <c r="AG775" s="59">
        <v>19.588000000000001</v>
      </c>
      <c r="AH775" s="59">
        <v>3.6240000000000001</v>
      </c>
      <c r="AI775" s="59">
        <v>19.088000000000001</v>
      </c>
      <c r="AJ775" s="59">
        <v>20.116</v>
      </c>
      <c r="AK775" s="59">
        <v>6.5519999999999996</v>
      </c>
      <c r="AL775" s="59">
        <v>6.952</v>
      </c>
      <c r="AM775" s="60">
        <v>14.304</v>
      </c>
    </row>
    <row r="776" spans="16:39" x14ac:dyDescent="0.25">
      <c r="P776" s="58">
        <v>0.77300000000000002</v>
      </c>
      <c r="Q776" s="59">
        <v>3.262</v>
      </c>
      <c r="R776" s="59">
        <v>11.151</v>
      </c>
      <c r="S776" s="59">
        <v>1.2</v>
      </c>
      <c r="T776" s="59">
        <v>36.018000000000001</v>
      </c>
      <c r="U776" s="59">
        <v>1.327</v>
      </c>
      <c r="V776" s="59">
        <v>7.343</v>
      </c>
      <c r="W776" s="59">
        <v>9.3970000000000002</v>
      </c>
      <c r="X776" s="59">
        <v>8.17</v>
      </c>
      <c r="Y776" s="59">
        <v>7.7430000000000003</v>
      </c>
      <c r="Z776" s="59">
        <v>15.259</v>
      </c>
      <c r="AA776" s="59">
        <v>1.5035000000000001</v>
      </c>
      <c r="AB776" s="59">
        <v>14.759</v>
      </c>
      <c r="AC776" s="59">
        <v>8.9969999999999999</v>
      </c>
      <c r="AD776" s="59">
        <v>4.2525000000000004</v>
      </c>
      <c r="AE776" s="59">
        <v>35.491</v>
      </c>
      <c r="AF776" s="59">
        <v>4.7024999999999997</v>
      </c>
      <c r="AG776" s="59">
        <v>19.567</v>
      </c>
      <c r="AH776" s="59">
        <v>3.6160000000000001</v>
      </c>
      <c r="AI776" s="59">
        <v>19.067</v>
      </c>
      <c r="AJ776" s="59">
        <v>20.094000000000001</v>
      </c>
      <c r="AK776" s="59">
        <v>6.5430000000000001</v>
      </c>
      <c r="AL776" s="59">
        <v>6.9429999999999996</v>
      </c>
      <c r="AM776" s="60">
        <v>14.286</v>
      </c>
    </row>
    <row r="777" spans="16:39" x14ac:dyDescent="0.25">
      <c r="P777" s="58">
        <v>0.77400000000000002</v>
      </c>
      <c r="Q777" s="59">
        <v>3.2559999999999998</v>
      </c>
      <c r="R777" s="59">
        <v>11.138</v>
      </c>
      <c r="S777" s="59">
        <v>1.2</v>
      </c>
      <c r="T777" s="59">
        <v>35.984000000000002</v>
      </c>
      <c r="U777" s="59">
        <v>1.3260000000000001</v>
      </c>
      <c r="V777" s="59">
        <v>7.3339999999999996</v>
      </c>
      <c r="W777" s="59">
        <v>9.3859999999999992</v>
      </c>
      <c r="X777" s="59">
        <v>8.16</v>
      </c>
      <c r="Y777" s="59">
        <v>7.734</v>
      </c>
      <c r="Z777" s="59">
        <v>15.242000000000001</v>
      </c>
      <c r="AA777" s="59">
        <v>1.5029999999999999</v>
      </c>
      <c r="AB777" s="59">
        <v>14.742000000000001</v>
      </c>
      <c r="AC777" s="59">
        <v>8.9860000000000007</v>
      </c>
      <c r="AD777" s="59">
        <v>4.2450000000000001</v>
      </c>
      <c r="AE777" s="59">
        <v>35.457999999999998</v>
      </c>
      <c r="AF777" s="59">
        <v>4.6950000000000003</v>
      </c>
      <c r="AG777" s="59">
        <v>19.545999999999999</v>
      </c>
      <c r="AH777" s="59">
        <v>3.6080000000000001</v>
      </c>
      <c r="AI777" s="59">
        <v>19.045999999999999</v>
      </c>
      <c r="AJ777" s="59">
        <v>20.071999999999999</v>
      </c>
      <c r="AK777" s="59">
        <v>6.5339999999999998</v>
      </c>
      <c r="AL777" s="59">
        <v>6.9340000000000002</v>
      </c>
      <c r="AM777" s="60">
        <v>14.268000000000001</v>
      </c>
    </row>
    <row r="778" spans="16:39" x14ac:dyDescent="0.25">
      <c r="P778" s="58">
        <v>0.77500000000000002</v>
      </c>
      <c r="Q778" s="59">
        <v>3.25</v>
      </c>
      <c r="R778" s="59">
        <v>11.125</v>
      </c>
      <c r="S778" s="59">
        <v>1.2</v>
      </c>
      <c r="T778" s="59">
        <v>35.950000000000003</v>
      </c>
      <c r="U778" s="59">
        <v>1.325</v>
      </c>
      <c r="V778" s="59">
        <v>7.3250000000000002</v>
      </c>
      <c r="W778" s="59">
        <v>9.375</v>
      </c>
      <c r="X778" s="59">
        <v>8.15</v>
      </c>
      <c r="Y778" s="59">
        <v>7.7249999999999996</v>
      </c>
      <c r="Z778" s="59">
        <v>15.225</v>
      </c>
      <c r="AA778" s="59">
        <v>1.5024999999999999</v>
      </c>
      <c r="AB778" s="59">
        <v>14.725</v>
      </c>
      <c r="AC778" s="59">
        <v>8.9749999999999996</v>
      </c>
      <c r="AD778" s="59">
        <v>4.2374999999999998</v>
      </c>
      <c r="AE778" s="59">
        <v>35.424999999999997</v>
      </c>
      <c r="AF778" s="59">
        <v>4.6875</v>
      </c>
      <c r="AG778" s="59">
        <v>19.524999999999999</v>
      </c>
      <c r="AH778" s="59">
        <v>3.6</v>
      </c>
      <c r="AI778" s="59">
        <v>19.024999999999999</v>
      </c>
      <c r="AJ778" s="59">
        <v>20.05</v>
      </c>
      <c r="AK778" s="59">
        <v>6.5250000000000004</v>
      </c>
      <c r="AL778" s="59">
        <v>6.9249999999999998</v>
      </c>
      <c r="AM778" s="60">
        <v>14.25</v>
      </c>
    </row>
    <row r="779" spans="16:39" x14ac:dyDescent="0.25">
      <c r="P779" s="58">
        <v>0.77600000000000002</v>
      </c>
      <c r="Q779" s="59">
        <v>3.2440000000000002</v>
      </c>
      <c r="R779" s="59">
        <v>11.112</v>
      </c>
      <c r="S779" s="59">
        <v>1.2</v>
      </c>
      <c r="T779" s="59">
        <v>35.915999999999997</v>
      </c>
      <c r="U779" s="59">
        <v>1.3240000000000001</v>
      </c>
      <c r="V779" s="59">
        <v>7.3159999999999998</v>
      </c>
      <c r="W779" s="59">
        <v>9.3640000000000008</v>
      </c>
      <c r="X779" s="59">
        <v>8.14</v>
      </c>
      <c r="Y779" s="59">
        <v>7.7160000000000002</v>
      </c>
      <c r="Z779" s="59">
        <v>15.208</v>
      </c>
      <c r="AA779" s="59">
        <v>1.502</v>
      </c>
      <c r="AB779" s="59">
        <v>14.708</v>
      </c>
      <c r="AC779" s="59">
        <v>8.9640000000000004</v>
      </c>
      <c r="AD779" s="59">
        <v>4.2300000000000004</v>
      </c>
      <c r="AE779" s="59">
        <v>35.392000000000003</v>
      </c>
      <c r="AF779" s="59">
        <v>4.68</v>
      </c>
      <c r="AG779" s="59">
        <v>19.504000000000001</v>
      </c>
      <c r="AH779" s="59">
        <v>3.5920000000000001</v>
      </c>
      <c r="AI779" s="59">
        <v>19.004000000000001</v>
      </c>
      <c r="AJ779" s="59">
        <v>20.027999999999999</v>
      </c>
      <c r="AK779" s="59">
        <v>6.516</v>
      </c>
      <c r="AL779" s="59">
        <v>6.9160000000000004</v>
      </c>
      <c r="AM779" s="60">
        <v>14.231999999999999</v>
      </c>
    </row>
    <row r="780" spans="16:39" x14ac:dyDescent="0.25">
      <c r="P780" s="58">
        <v>0.77700000000000002</v>
      </c>
      <c r="Q780" s="59">
        <v>3.238</v>
      </c>
      <c r="R780" s="59">
        <v>11.099</v>
      </c>
      <c r="S780" s="59">
        <v>1.2</v>
      </c>
      <c r="T780" s="59">
        <v>35.881999999999998</v>
      </c>
      <c r="U780" s="59">
        <v>1.323</v>
      </c>
      <c r="V780" s="59">
        <v>7.3070000000000004</v>
      </c>
      <c r="W780" s="59">
        <v>9.3529999999999998</v>
      </c>
      <c r="X780" s="59">
        <v>8.1300000000000008</v>
      </c>
      <c r="Y780" s="59">
        <v>7.7069999999999999</v>
      </c>
      <c r="Z780" s="59">
        <v>15.191000000000001</v>
      </c>
      <c r="AA780" s="59">
        <v>1.5015000000000001</v>
      </c>
      <c r="AB780" s="59">
        <v>14.691000000000001</v>
      </c>
      <c r="AC780" s="59">
        <v>8.9529999999999994</v>
      </c>
      <c r="AD780" s="59">
        <v>4.2225000000000001</v>
      </c>
      <c r="AE780" s="59">
        <v>35.359000000000002</v>
      </c>
      <c r="AF780" s="59">
        <v>4.6725000000000003</v>
      </c>
      <c r="AG780" s="59">
        <v>19.483000000000001</v>
      </c>
      <c r="AH780" s="59">
        <v>3.5840000000000001</v>
      </c>
      <c r="AI780" s="59">
        <v>18.983000000000001</v>
      </c>
      <c r="AJ780" s="59">
        <v>20.006</v>
      </c>
      <c r="AK780" s="59">
        <v>6.5069999999999997</v>
      </c>
      <c r="AL780" s="59">
        <v>6.907</v>
      </c>
      <c r="AM780" s="60">
        <v>14.214</v>
      </c>
    </row>
    <row r="781" spans="16:39" x14ac:dyDescent="0.25">
      <c r="P781" s="58">
        <v>0.77800000000000002</v>
      </c>
      <c r="Q781" s="59">
        <v>3.2320000000000002</v>
      </c>
      <c r="R781" s="59">
        <v>11.086</v>
      </c>
      <c r="S781" s="59">
        <v>1.2</v>
      </c>
      <c r="T781" s="59">
        <v>35.847999999999999</v>
      </c>
      <c r="U781" s="59">
        <v>1.3220000000000001</v>
      </c>
      <c r="V781" s="59">
        <v>7.298</v>
      </c>
      <c r="W781" s="59">
        <v>9.3420000000000005</v>
      </c>
      <c r="X781" s="59">
        <v>8.1199999999999992</v>
      </c>
      <c r="Y781" s="59">
        <v>7.6980000000000004</v>
      </c>
      <c r="Z781" s="59">
        <v>15.173999999999999</v>
      </c>
      <c r="AA781" s="59">
        <v>1.5009999999999999</v>
      </c>
      <c r="AB781" s="59">
        <v>14.673999999999999</v>
      </c>
      <c r="AC781" s="59">
        <v>8.9420000000000002</v>
      </c>
      <c r="AD781" s="59">
        <v>4.2149999999999999</v>
      </c>
      <c r="AE781" s="59">
        <v>35.326000000000001</v>
      </c>
      <c r="AF781" s="59">
        <v>4.665</v>
      </c>
      <c r="AG781" s="59">
        <v>19.462</v>
      </c>
      <c r="AH781" s="59">
        <v>3.5760000000000001</v>
      </c>
      <c r="AI781" s="59">
        <v>18.962</v>
      </c>
      <c r="AJ781" s="59">
        <v>19.984000000000002</v>
      </c>
      <c r="AK781" s="59">
        <v>6.4980000000000002</v>
      </c>
      <c r="AL781" s="59">
        <v>6.8979999999999997</v>
      </c>
      <c r="AM781" s="60">
        <v>14.196</v>
      </c>
    </row>
    <row r="782" spans="16:39" x14ac:dyDescent="0.25">
      <c r="P782" s="58">
        <v>0.77900000000000003</v>
      </c>
      <c r="Q782" s="59">
        <v>3.226</v>
      </c>
      <c r="R782" s="59">
        <v>11.073</v>
      </c>
      <c r="S782" s="59">
        <v>1.2</v>
      </c>
      <c r="T782" s="59">
        <v>35.814</v>
      </c>
      <c r="U782" s="59">
        <v>1.321</v>
      </c>
      <c r="V782" s="59">
        <v>7.2889999999999997</v>
      </c>
      <c r="W782" s="59">
        <v>9.3309999999999995</v>
      </c>
      <c r="X782" s="59">
        <v>8.11</v>
      </c>
      <c r="Y782" s="59">
        <v>7.6890000000000001</v>
      </c>
      <c r="Z782" s="59">
        <v>15.157</v>
      </c>
      <c r="AA782" s="59">
        <v>1.5004999999999999</v>
      </c>
      <c r="AB782" s="59">
        <v>14.657</v>
      </c>
      <c r="AC782" s="59">
        <v>8.9309999999999992</v>
      </c>
      <c r="AD782" s="59">
        <v>4.2074999999999996</v>
      </c>
      <c r="AE782" s="59">
        <v>35.292999999999999</v>
      </c>
      <c r="AF782" s="59">
        <v>4.6574999999999998</v>
      </c>
      <c r="AG782" s="59">
        <v>19.440999999999999</v>
      </c>
      <c r="AH782" s="59">
        <v>3.5680000000000001</v>
      </c>
      <c r="AI782" s="59">
        <v>18.940999999999999</v>
      </c>
      <c r="AJ782" s="59">
        <v>19.962</v>
      </c>
      <c r="AK782" s="59">
        <v>6.4889999999999999</v>
      </c>
      <c r="AL782" s="59">
        <v>6.8890000000000002</v>
      </c>
      <c r="AM782" s="60">
        <v>14.178000000000001</v>
      </c>
    </row>
    <row r="783" spans="16:39" x14ac:dyDescent="0.25">
      <c r="P783" s="58">
        <v>0.78</v>
      </c>
      <c r="Q783" s="59">
        <v>3.22</v>
      </c>
      <c r="R783" s="59">
        <v>11.06</v>
      </c>
      <c r="S783" s="59">
        <v>1.2</v>
      </c>
      <c r="T783" s="59">
        <v>35.78</v>
      </c>
      <c r="U783" s="59">
        <v>1.32</v>
      </c>
      <c r="V783" s="59">
        <v>7.28</v>
      </c>
      <c r="W783" s="59">
        <v>9.32</v>
      </c>
      <c r="X783" s="59">
        <v>8.1</v>
      </c>
      <c r="Y783" s="59">
        <v>7.68</v>
      </c>
      <c r="Z783" s="59">
        <v>15.14</v>
      </c>
      <c r="AA783" s="59">
        <v>1.5</v>
      </c>
      <c r="AB783" s="59">
        <v>14.64</v>
      </c>
      <c r="AC783" s="59">
        <v>8.92</v>
      </c>
      <c r="AD783" s="59">
        <v>4.2</v>
      </c>
      <c r="AE783" s="59">
        <v>35.26</v>
      </c>
      <c r="AF783" s="59">
        <v>4.6500000000000004</v>
      </c>
      <c r="AG783" s="59">
        <v>19.420000000000002</v>
      </c>
      <c r="AH783" s="59">
        <v>3.56</v>
      </c>
      <c r="AI783" s="59">
        <v>18.920000000000002</v>
      </c>
      <c r="AJ783" s="59">
        <v>19.940000000000001</v>
      </c>
      <c r="AK783" s="59">
        <v>6.48</v>
      </c>
      <c r="AL783" s="59">
        <v>6.88</v>
      </c>
      <c r="AM783" s="60">
        <v>14.16</v>
      </c>
    </row>
    <row r="784" spans="16:39" x14ac:dyDescent="0.25">
      <c r="P784" s="58">
        <v>0.78100000000000003</v>
      </c>
      <c r="Q784" s="59">
        <v>3.214</v>
      </c>
      <c r="R784" s="59">
        <v>11.047000000000001</v>
      </c>
      <c r="S784" s="59">
        <v>1.2</v>
      </c>
      <c r="T784" s="59">
        <v>35.746000000000002</v>
      </c>
      <c r="U784" s="59">
        <v>1.319</v>
      </c>
      <c r="V784" s="59">
        <v>7.2709999999999999</v>
      </c>
      <c r="W784" s="59">
        <v>9.3089999999999993</v>
      </c>
      <c r="X784" s="59">
        <v>8.09</v>
      </c>
      <c r="Y784" s="59">
        <v>7.6710000000000003</v>
      </c>
      <c r="Z784" s="59">
        <v>15.122999999999999</v>
      </c>
      <c r="AA784" s="59">
        <v>1.4995000000000001</v>
      </c>
      <c r="AB784" s="59">
        <v>14.622999999999999</v>
      </c>
      <c r="AC784" s="59">
        <v>8.9090000000000007</v>
      </c>
      <c r="AD784" s="59">
        <v>4.1924999999999999</v>
      </c>
      <c r="AE784" s="59">
        <v>35.226999999999997</v>
      </c>
      <c r="AF784" s="59">
        <v>4.6425000000000001</v>
      </c>
      <c r="AG784" s="59">
        <v>19.399000000000001</v>
      </c>
      <c r="AH784" s="59">
        <v>3.552</v>
      </c>
      <c r="AI784" s="59">
        <v>18.899000000000001</v>
      </c>
      <c r="AJ784" s="59">
        <v>19.917999999999999</v>
      </c>
      <c r="AK784" s="59">
        <v>6.4710000000000001</v>
      </c>
      <c r="AL784" s="59">
        <v>6.8710000000000004</v>
      </c>
      <c r="AM784" s="60">
        <v>14.141999999999999</v>
      </c>
    </row>
    <row r="785" spans="16:39" x14ac:dyDescent="0.25">
      <c r="P785" s="58">
        <v>0.78200000000000003</v>
      </c>
      <c r="Q785" s="59">
        <v>3.2080000000000002</v>
      </c>
      <c r="R785" s="59">
        <v>11.034000000000001</v>
      </c>
      <c r="S785" s="59">
        <v>1.2</v>
      </c>
      <c r="T785" s="59">
        <v>35.712000000000003</v>
      </c>
      <c r="U785" s="59">
        <v>1.3180000000000001</v>
      </c>
      <c r="V785" s="59">
        <v>7.2619999999999996</v>
      </c>
      <c r="W785" s="59">
        <v>9.298</v>
      </c>
      <c r="X785" s="59">
        <v>8.08</v>
      </c>
      <c r="Y785" s="59">
        <v>7.6619999999999999</v>
      </c>
      <c r="Z785" s="59">
        <v>15.106</v>
      </c>
      <c r="AA785" s="59">
        <v>1.4990000000000001</v>
      </c>
      <c r="AB785" s="59">
        <v>14.606</v>
      </c>
      <c r="AC785" s="59">
        <v>8.8979999999999997</v>
      </c>
      <c r="AD785" s="59">
        <v>4.1849999999999996</v>
      </c>
      <c r="AE785" s="59">
        <v>35.194000000000003</v>
      </c>
      <c r="AF785" s="59">
        <v>4.6349999999999998</v>
      </c>
      <c r="AG785" s="59">
        <v>19.378</v>
      </c>
      <c r="AH785" s="59">
        <v>3.544</v>
      </c>
      <c r="AI785" s="59">
        <v>18.878</v>
      </c>
      <c r="AJ785" s="59">
        <v>19.896000000000001</v>
      </c>
      <c r="AK785" s="59">
        <v>6.4619999999999997</v>
      </c>
      <c r="AL785" s="59">
        <v>6.8620000000000001</v>
      </c>
      <c r="AM785" s="60">
        <v>14.124000000000001</v>
      </c>
    </row>
    <row r="786" spans="16:39" x14ac:dyDescent="0.25">
      <c r="P786" s="58">
        <v>0.78300000000000003</v>
      </c>
      <c r="Q786" s="59">
        <v>3.202</v>
      </c>
      <c r="R786" s="59">
        <v>11.021000000000001</v>
      </c>
      <c r="S786" s="59">
        <v>1.2</v>
      </c>
      <c r="T786" s="59">
        <v>35.677999999999997</v>
      </c>
      <c r="U786" s="59">
        <v>1.3169999999999999</v>
      </c>
      <c r="V786" s="59">
        <v>7.2530000000000001</v>
      </c>
      <c r="W786" s="59">
        <v>9.2870000000000008</v>
      </c>
      <c r="X786" s="59">
        <v>8.07</v>
      </c>
      <c r="Y786" s="59">
        <v>7.6529999999999996</v>
      </c>
      <c r="Z786" s="59">
        <v>15.089</v>
      </c>
      <c r="AA786" s="59">
        <v>1.4984999999999999</v>
      </c>
      <c r="AB786" s="59">
        <v>14.589</v>
      </c>
      <c r="AC786" s="59">
        <v>8.8870000000000005</v>
      </c>
      <c r="AD786" s="59">
        <v>4.1775000000000002</v>
      </c>
      <c r="AE786" s="59">
        <v>35.161000000000001</v>
      </c>
      <c r="AF786" s="59">
        <v>4.6275000000000004</v>
      </c>
      <c r="AG786" s="59">
        <v>19.356999999999999</v>
      </c>
      <c r="AH786" s="59">
        <v>3.536</v>
      </c>
      <c r="AI786" s="59">
        <v>18.856999999999999</v>
      </c>
      <c r="AJ786" s="59">
        <v>19.873999999999999</v>
      </c>
      <c r="AK786" s="59">
        <v>6.4530000000000003</v>
      </c>
      <c r="AL786" s="59">
        <v>6.8529999999999998</v>
      </c>
      <c r="AM786" s="60">
        <v>14.106</v>
      </c>
    </row>
    <row r="787" spans="16:39" x14ac:dyDescent="0.25">
      <c r="P787" s="58">
        <v>0.78400000000000003</v>
      </c>
      <c r="Q787" s="59">
        <v>3.1960000000000002</v>
      </c>
      <c r="R787" s="59">
        <v>11.007999999999999</v>
      </c>
      <c r="S787" s="59">
        <v>1.2</v>
      </c>
      <c r="T787" s="59">
        <v>35.643999999999998</v>
      </c>
      <c r="U787" s="59">
        <v>1.3160000000000001</v>
      </c>
      <c r="V787" s="59">
        <v>7.2439999999999998</v>
      </c>
      <c r="W787" s="59">
        <v>9.2759999999999998</v>
      </c>
      <c r="X787" s="59">
        <v>8.06</v>
      </c>
      <c r="Y787" s="59">
        <v>7.6440000000000001</v>
      </c>
      <c r="Z787" s="59">
        <v>15.071999999999999</v>
      </c>
      <c r="AA787" s="59">
        <v>1.498</v>
      </c>
      <c r="AB787" s="59">
        <v>14.571999999999999</v>
      </c>
      <c r="AC787" s="59">
        <v>8.8759999999999994</v>
      </c>
      <c r="AD787" s="59">
        <v>4.17</v>
      </c>
      <c r="AE787" s="59">
        <v>35.128</v>
      </c>
      <c r="AF787" s="59">
        <v>4.62</v>
      </c>
      <c r="AG787" s="59">
        <v>19.335999999999999</v>
      </c>
      <c r="AH787" s="59">
        <v>3.528</v>
      </c>
      <c r="AI787" s="59">
        <v>18.835999999999999</v>
      </c>
      <c r="AJ787" s="59">
        <v>19.852</v>
      </c>
      <c r="AK787" s="59">
        <v>6.444</v>
      </c>
      <c r="AL787" s="59">
        <v>6.8440000000000003</v>
      </c>
      <c r="AM787" s="60">
        <v>14.087999999999999</v>
      </c>
    </row>
    <row r="788" spans="16:39" x14ac:dyDescent="0.25">
      <c r="P788" s="58">
        <v>0.78500000000000003</v>
      </c>
      <c r="Q788" s="59">
        <v>3.19</v>
      </c>
      <c r="R788" s="59">
        <v>10.994999999999999</v>
      </c>
      <c r="S788" s="59">
        <v>1.2</v>
      </c>
      <c r="T788" s="59">
        <v>35.61</v>
      </c>
      <c r="U788" s="59">
        <v>1.3149999999999999</v>
      </c>
      <c r="V788" s="59">
        <v>7.2350000000000003</v>
      </c>
      <c r="W788" s="59">
        <v>9.2650000000000006</v>
      </c>
      <c r="X788" s="59">
        <v>8.0500000000000007</v>
      </c>
      <c r="Y788" s="59">
        <v>7.6349999999999998</v>
      </c>
      <c r="Z788" s="59">
        <v>15.055</v>
      </c>
      <c r="AA788" s="59">
        <v>1.4975000000000001</v>
      </c>
      <c r="AB788" s="59">
        <v>14.555</v>
      </c>
      <c r="AC788" s="59">
        <v>8.8650000000000002</v>
      </c>
      <c r="AD788" s="59">
        <v>4.1624999999999996</v>
      </c>
      <c r="AE788" s="59">
        <v>35.094999999999999</v>
      </c>
      <c r="AF788" s="59">
        <v>4.6124999999999998</v>
      </c>
      <c r="AG788" s="59">
        <v>19.315000000000001</v>
      </c>
      <c r="AH788" s="59">
        <v>3.52</v>
      </c>
      <c r="AI788" s="59">
        <v>18.815000000000001</v>
      </c>
      <c r="AJ788" s="59">
        <v>19.829999999999998</v>
      </c>
      <c r="AK788" s="59">
        <v>6.4349999999999996</v>
      </c>
      <c r="AL788" s="59">
        <v>6.835</v>
      </c>
      <c r="AM788" s="60">
        <v>14.07</v>
      </c>
    </row>
    <row r="789" spans="16:39" x14ac:dyDescent="0.25">
      <c r="P789" s="58">
        <v>0.78600000000000003</v>
      </c>
      <c r="Q789" s="59">
        <v>3.1840000000000002</v>
      </c>
      <c r="R789" s="59">
        <v>10.981999999999999</v>
      </c>
      <c r="S789" s="59">
        <v>1.2</v>
      </c>
      <c r="T789" s="59">
        <v>35.576000000000001</v>
      </c>
      <c r="U789" s="59">
        <v>1.3140000000000001</v>
      </c>
      <c r="V789" s="59">
        <v>7.226</v>
      </c>
      <c r="W789" s="59">
        <v>9.2539999999999996</v>
      </c>
      <c r="X789" s="59">
        <v>8.0399999999999991</v>
      </c>
      <c r="Y789" s="59">
        <v>7.6260000000000003</v>
      </c>
      <c r="Z789" s="59">
        <v>15.038</v>
      </c>
      <c r="AA789" s="59">
        <v>1.4970000000000001</v>
      </c>
      <c r="AB789" s="59">
        <v>14.538</v>
      </c>
      <c r="AC789" s="59">
        <v>8.8539999999999992</v>
      </c>
      <c r="AD789" s="59">
        <v>4.1550000000000002</v>
      </c>
      <c r="AE789" s="59">
        <v>35.061999999999998</v>
      </c>
      <c r="AF789" s="59">
        <v>4.6050000000000004</v>
      </c>
      <c r="AG789" s="59">
        <v>19.294</v>
      </c>
      <c r="AH789" s="59">
        <v>3.512</v>
      </c>
      <c r="AI789" s="59">
        <v>18.794</v>
      </c>
      <c r="AJ789" s="59">
        <v>19.808</v>
      </c>
      <c r="AK789" s="59">
        <v>6.4260000000000002</v>
      </c>
      <c r="AL789" s="59">
        <v>6.8259999999999996</v>
      </c>
      <c r="AM789" s="60">
        <v>14.052</v>
      </c>
    </row>
    <row r="790" spans="16:39" x14ac:dyDescent="0.25">
      <c r="P790" s="58">
        <v>0.78700000000000003</v>
      </c>
      <c r="Q790" s="59">
        <v>3.1779999999999999</v>
      </c>
      <c r="R790" s="59">
        <v>10.968999999999999</v>
      </c>
      <c r="S790" s="59">
        <v>1.2</v>
      </c>
      <c r="T790" s="59">
        <v>35.542000000000002</v>
      </c>
      <c r="U790" s="59">
        <v>1.3129999999999999</v>
      </c>
      <c r="V790" s="59">
        <v>7.2169999999999996</v>
      </c>
      <c r="W790" s="59">
        <v>9.2430000000000003</v>
      </c>
      <c r="X790" s="59">
        <v>8.0299999999999994</v>
      </c>
      <c r="Y790" s="59">
        <v>7.617</v>
      </c>
      <c r="Z790" s="59">
        <v>15.021000000000001</v>
      </c>
      <c r="AA790" s="59">
        <v>1.4964999999999999</v>
      </c>
      <c r="AB790" s="59">
        <v>14.521000000000001</v>
      </c>
      <c r="AC790" s="59">
        <v>8.843</v>
      </c>
      <c r="AD790" s="59">
        <v>4.1475</v>
      </c>
      <c r="AE790" s="59">
        <v>35.029000000000003</v>
      </c>
      <c r="AF790" s="59">
        <v>4.5975000000000001</v>
      </c>
      <c r="AG790" s="59">
        <v>19.273</v>
      </c>
      <c r="AH790" s="59">
        <v>3.504</v>
      </c>
      <c r="AI790" s="59">
        <v>18.773</v>
      </c>
      <c r="AJ790" s="59">
        <v>19.786000000000001</v>
      </c>
      <c r="AK790" s="59">
        <v>6.4169999999999998</v>
      </c>
      <c r="AL790" s="59">
        <v>6.8170000000000002</v>
      </c>
      <c r="AM790" s="60">
        <v>14.034000000000001</v>
      </c>
    </row>
    <row r="791" spans="16:39" x14ac:dyDescent="0.25">
      <c r="P791" s="58">
        <v>0.78800000000000003</v>
      </c>
      <c r="Q791" s="59">
        <v>3.1720000000000002</v>
      </c>
      <c r="R791" s="59">
        <v>10.956</v>
      </c>
      <c r="S791" s="59">
        <v>1.2</v>
      </c>
      <c r="T791" s="59">
        <v>35.508000000000003</v>
      </c>
      <c r="U791" s="59">
        <v>1.3120000000000001</v>
      </c>
      <c r="V791" s="59">
        <v>7.2080000000000002</v>
      </c>
      <c r="W791" s="59">
        <v>9.2319999999999993</v>
      </c>
      <c r="X791" s="59">
        <v>8.02</v>
      </c>
      <c r="Y791" s="59">
        <v>7.6079999999999997</v>
      </c>
      <c r="Z791" s="59">
        <v>15.004</v>
      </c>
      <c r="AA791" s="59">
        <v>1.496</v>
      </c>
      <c r="AB791" s="59">
        <v>14.504</v>
      </c>
      <c r="AC791" s="59">
        <v>8.8320000000000007</v>
      </c>
      <c r="AD791" s="59">
        <v>4.1399999999999997</v>
      </c>
      <c r="AE791" s="59">
        <v>34.996000000000002</v>
      </c>
      <c r="AF791" s="59">
        <v>4.59</v>
      </c>
      <c r="AG791" s="59">
        <v>19.251999999999999</v>
      </c>
      <c r="AH791" s="59">
        <v>3.496</v>
      </c>
      <c r="AI791" s="59">
        <v>18.751999999999999</v>
      </c>
      <c r="AJ791" s="59">
        <v>19.763999999999999</v>
      </c>
      <c r="AK791" s="59">
        <v>6.4080000000000004</v>
      </c>
      <c r="AL791" s="59">
        <v>6.8079999999999998</v>
      </c>
      <c r="AM791" s="60">
        <v>14.016</v>
      </c>
    </row>
    <row r="792" spans="16:39" x14ac:dyDescent="0.25">
      <c r="P792" s="58">
        <v>0.78900000000000003</v>
      </c>
      <c r="Q792" s="59">
        <v>3.1659999999999999</v>
      </c>
      <c r="R792" s="59">
        <v>10.943</v>
      </c>
      <c r="S792" s="59">
        <v>1.2</v>
      </c>
      <c r="T792" s="59">
        <v>35.473999999999997</v>
      </c>
      <c r="U792" s="59">
        <v>1.3109999999999999</v>
      </c>
      <c r="V792" s="59">
        <v>7.1989999999999998</v>
      </c>
      <c r="W792" s="59">
        <v>9.2210000000000001</v>
      </c>
      <c r="X792" s="59">
        <v>8.01</v>
      </c>
      <c r="Y792" s="59">
        <v>7.5990000000000002</v>
      </c>
      <c r="Z792" s="59">
        <v>14.987</v>
      </c>
      <c r="AA792" s="59">
        <v>1.4955000000000001</v>
      </c>
      <c r="AB792" s="59">
        <v>14.487</v>
      </c>
      <c r="AC792" s="59">
        <v>8.8209999999999997</v>
      </c>
      <c r="AD792" s="59">
        <v>4.1325000000000003</v>
      </c>
      <c r="AE792" s="59">
        <v>34.963000000000001</v>
      </c>
      <c r="AF792" s="59">
        <v>4.5824999999999996</v>
      </c>
      <c r="AG792" s="59">
        <v>19.231000000000002</v>
      </c>
      <c r="AH792" s="59">
        <v>3.488</v>
      </c>
      <c r="AI792" s="59">
        <v>18.731000000000002</v>
      </c>
      <c r="AJ792" s="59">
        <v>19.742000000000001</v>
      </c>
      <c r="AK792" s="59">
        <v>6.399</v>
      </c>
      <c r="AL792" s="59">
        <v>6.7990000000000004</v>
      </c>
      <c r="AM792" s="60">
        <v>13.997999999999999</v>
      </c>
    </row>
    <row r="793" spans="16:39" x14ac:dyDescent="0.25">
      <c r="P793" s="58">
        <v>0.79</v>
      </c>
      <c r="Q793" s="59">
        <v>3.16</v>
      </c>
      <c r="R793" s="59">
        <v>10.93</v>
      </c>
      <c r="S793" s="59">
        <v>1.2</v>
      </c>
      <c r="T793" s="59">
        <v>35.44</v>
      </c>
      <c r="U793" s="59">
        <v>1.31</v>
      </c>
      <c r="V793" s="59">
        <v>7.19</v>
      </c>
      <c r="W793" s="59">
        <v>9.2100000000000009</v>
      </c>
      <c r="X793" s="59">
        <v>8</v>
      </c>
      <c r="Y793" s="59">
        <v>7.59</v>
      </c>
      <c r="Z793" s="59">
        <v>14.97</v>
      </c>
      <c r="AA793" s="59">
        <v>1.4950000000000001</v>
      </c>
      <c r="AB793" s="59">
        <v>14.47</v>
      </c>
      <c r="AC793" s="59">
        <v>8.81</v>
      </c>
      <c r="AD793" s="59">
        <v>4.125</v>
      </c>
      <c r="AE793" s="59">
        <v>34.93</v>
      </c>
      <c r="AF793" s="59">
        <v>4.5750000000000002</v>
      </c>
      <c r="AG793" s="59">
        <v>19.21</v>
      </c>
      <c r="AH793" s="59">
        <v>3.48</v>
      </c>
      <c r="AI793" s="59">
        <v>18.71</v>
      </c>
      <c r="AJ793" s="59">
        <v>19.72</v>
      </c>
      <c r="AK793" s="59">
        <v>6.39</v>
      </c>
      <c r="AL793" s="59">
        <v>6.79</v>
      </c>
      <c r="AM793" s="60">
        <v>13.98</v>
      </c>
    </row>
    <row r="794" spans="16:39" x14ac:dyDescent="0.25">
      <c r="P794" s="58">
        <v>0.79100000000000004</v>
      </c>
      <c r="Q794" s="59">
        <v>3.1539999999999999</v>
      </c>
      <c r="R794" s="59">
        <v>10.917</v>
      </c>
      <c r="S794" s="59">
        <v>1.2</v>
      </c>
      <c r="T794" s="59">
        <v>35.405999999999999</v>
      </c>
      <c r="U794" s="59">
        <v>1.3089999999999999</v>
      </c>
      <c r="V794" s="59">
        <v>7.181</v>
      </c>
      <c r="W794" s="59">
        <v>9.1989999999999998</v>
      </c>
      <c r="X794" s="59">
        <v>7.99</v>
      </c>
      <c r="Y794" s="59">
        <v>7.5810000000000004</v>
      </c>
      <c r="Z794" s="59">
        <v>14.952999999999999</v>
      </c>
      <c r="AA794" s="59">
        <v>1.4944999999999999</v>
      </c>
      <c r="AB794" s="59">
        <v>14.452999999999999</v>
      </c>
      <c r="AC794" s="59">
        <v>8.7989999999999995</v>
      </c>
      <c r="AD794" s="59">
        <v>4.1174999999999997</v>
      </c>
      <c r="AE794" s="59">
        <v>34.896999999999998</v>
      </c>
      <c r="AF794" s="59">
        <v>4.5674999999999999</v>
      </c>
      <c r="AG794" s="59">
        <v>19.189</v>
      </c>
      <c r="AH794" s="59">
        <v>3.472</v>
      </c>
      <c r="AI794" s="59">
        <v>18.689</v>
      </c>
      <c r="AJ794" s="59">
        <v>19.698</v>
      </c>
      <c r="AK794" s="59">
        <v>6.3810000000000002</v>
      </c>
      <c r="AL794" s="59">
        <v>6.7809999999999997</v>
      </c>
      <c r="AM794" s="60">
        <v>13.962</v>
      </c>
    </row>
    <row r="795" spans="16:39" x14ac:dyDescent="0.25">
      <c r="P795" s="58">
        <v>0.79200000000000004</v>
      </c>
      <c r="Q795" s="59">
        <v>3.1480000000000001</v>
      </c>
      <c r="R795" s="59">
        <v>10.904</v>
      </c>
      <c r="S795" s="59">
        <v>1.2</v>
      </c>
      <c r="T795" s="59">
        <v>35.372</v>
      </c>
      <c r="U795" s="59">
        <v>1.3080000000000001</v>
      </c>
      <c r="V795" s="59">
        <v>7.1719999999999997</v>
      </c>
      <c r="W795" s="59">
        <v>9.1880000000000006</v>
      </c>
      <c r="X795" s="59">
        <v>7.98</v>
      </c>
      <c r="Y795" s="59">
        <v>7.5720000000000001</v>
      </c>
      <c r="Z795" s="59">
        <v>14.936</v>
      </c>
      <c r="AA795" s="59">
        <v>1.494</v>
      </c>
      <c r="AB795" s="59">
        <v>14.436</v>
      </c>
      <c r="AC795" s="59">
        <v>8.7880000000000003</v>
      </c>
      <c r="AD795" s="59">
        <v>4.1100000000000003</v>
      </c>
      <c r="AE795" s="59">
        <v>34.863999999999997</v>
      </c>
      <c r="AF795" s="59">
        <v>4.5599999999999996</v>
      </c>
      <c r="AG795" s="59">
        <v>19.167999999999999</v>
      </c>
      <c r="AH795" s="59">
        <v>3.464</v>
      </c>
      <c r="AI795" s="59">
        <v>18.667999999999999</v>
      </c>
      <c r="AJ795" s="59">
        <v>19.675999999999998</v>
      </c>
      <c r="AK795" s="59">
        <v>6.3719999999999999</v>
      </c>
      <c r="AL795" s="59">
        <v>6.7720000000000002</v>
      </c>
      <c r="AM795" s="60">
        <v>13.944000000000001</v>
      </c>
    </row>
    <row r="796" spans="16:39" x14ac:dyDescent="0.25">
      <c r="P796" s="58">
        <v>0.79300000000000004</v>
      </c>
      <c r="Q796" s="59">
        <v>3.1419999999999999</v>
      </c>
      <c r="R796" s="59">
        <v>10.891</v>
      </c>
      <c r="S796" s="59">
        <v>1.2</v>
      </c>
      <c r="T796" s="59">
        <v>35.338000000000001</v>
      </c>
      <c r="U796" s="59">
        <v>1.3069999999999999</v>
      </c>
      <c r="V796" s="59">
        <v>7.1630000000000003</v>
      </c>
      <c r="W796" s="59">
        <v>9.1769999999999996</v>
      </c>
      <c r="X796" s="59">
        <v>7.97</v>
      </c>
      <c r="Y796" s="59">
        <v>7.5629999999999997</v>
      </c>
      <c r="Z796" s="59">
        <v>14.919</v>
      </c>
      <c r="AA796" s="59">
        <v>1.4935</v>
      </c>
      <c r="AB796" s="59">
        <v>14.419</v>
      </c>
      <c r="AC796" s="59">
        <v>8.7769999999999992</v>
      </c>
      <c r="AD796" s="59">
        <v>4.1025</v>
      </c>
      <c r="AE796" s="59">
        <v>34.831000000000003</v>
      </c>
      <c r="AF796" s="59">
        <v>4.5525000000000002</v>
      </c>
      <c r="AG796" s="59">
        <v>19.146999999999998</v>
      </c>
      <c r="AH796" s="59">
        <v>3.456</v>
      </c>
      <c r="AI796" s="59">
        <v>18.646999999999998</v>
      </c>
      <c r="AJ796" s="59">
        <v>19.654</v>
      </c>
      <c r="AK796" s="59">
        <v>6.3630000000000004</v>
      </c>
      <c r="AL796" s="59">
        <v>6.7629999999999999</v>
      </c>
      <c r="AM796" s="60">
        <v>13.926</v>
      </c>
    </row>
    <row r="797" spans="16:39" x14ac:dyDescent="0.25">
      <c r="P797" s="58">
        <v>0.79400000000000004</v>
      </c>
      <c r="Q797" s="59">
        <v>3.1360000000000001</v>
      </c>
      <c r="R797" s="59">
        <v>10.878</v>
      </c>
      <c r="S797" s="59">
        <v>1.2</v>
      </c>
      <c r="T797" s="59">
        <v>35.304000000000002</v>
      </c>
      <c r="U797" s="59">
        <v>1.306</v>
      </c>
      <c r="V797" s="59">
        <v>7.1539999999999999</v>
      </c>
      <c r="W797" s="59">
        <v>9.1660000000000004</v>
      </c>
      <c r="X797" s="59">
        <v>7.96</v>
      </c>
      <c r="Y797" s="59">
        <v>7.5540000000000003</v>
      </c>
      <c r="Z797" s="59">
        <v>14.901999999999999</v>
      </c>
      <c r="AA797" s="59">
        <v>1.4930000000000001</v>
      </c>
      <c r="AB797" s="59">
        <v>14.401999999999999</v>
      </c>
      <c r="AC797" s="59">
        <v>8.766</v>
      </c>
      <c r="AD797" s="59">
        <v>4.0949999999999998</v>
      </c>
      <c r="AE797" s="59">
        <v>34.798000000000002</v>
      </c>
      <c r="AF797" s="59">
        <v>4.5449999999999999</v>
      </c>
      <c r="AG797" s="59">
        <v>19.126000000000001</v>
      </c>
      <c r="AH797" s="59">
        <v>3.448</v>
      </c>
      <c r="AI797" s="59">
        <v>18.626000000000001</v>
      </c>
      <c r="AJ797" s="59">
        <v>19.632000000000001</v>
      </c>
      <c r="AK797" s="59">
        <v>6.3540000000000001</v>
      </c>
      <c r="AL797" s="59">
        <v>6.7539999999999996</v>
      </c>
      <c r="AM797" s="60">
        <v>13.907999999999999</v>
      </c>
    </row>
    <row r="798" spans="16:39" x14ac:dyDescent="0.25">
      <c r="P798" s="58">
        <v>0.79500000000000004</v>
      </c>
      <c r="Q798" s="59">
        <v>3.13</v>
      </c>
      <c r="R798" s="59">
        <v>10.865</v>
      </c>
      <c r="S798" s="59">
        <v>1.2</v>
      </c>
      <c r="T798" s="59">
        <v>35.270000000000003</v>
      </c>
      <c r="U798" s="59">
        <v>1.3049999999999999</v>
      </c>
      <c r="V798" s="59">
        <v>7.1449999999999996</v>
      </c>
      <c r="W798" s="59">
        <v>9.1549999999999994</v>
      </c>
      <c r="X798" s="59">
        <v>7.95</v>
      </c>
      <c r="Y798" s="59">
        <v>7.5449999999999999</v>
      </c>
      <c r="Z798" s="59">
        <v>14.885</v>
      </c>
      <c r="AA798" s="59">
        <v>1.4924999999999999</v>
      </c>
      <c r="AB798" s="59">
        <v>14.385</v>
      </c>
      <c r="AC798" s="59">
        <v>8.7550000000000008</v>
      </c>
      <c r="AD798" s="59">
        <v>4.0875000000000004</v>
      </c>
      <c r="AE798" s="59">
        <v>34.765000000000001</v>
      </c>
      <c r="AF798" s="59">
        <v>4.5374999999999996</v>
      </c>
      <c r="AG798" s="59">
        <v>19.105</v>
      </c>
      <c r="AH798" s="59">
        <v>3.44</v>
      </c>
      <c r="AI798" s="59">
        <v>18.605</v>
      </c>
      <c r="AJ798" s="59">
        <v>19.61</v>
      </c>
      <c r="AK798" s="59">
        <v>6.3449999999999998</v>
      </c>
      <c r="AL798" s="59">
        <v>6.7450000000000001</v>
      </c>
      <c r="AM798" s="60">
        <v>13.89</v>
      </c>
    </row>
    <row r="799" spans="16:39" x14ac:dyDescent="0.25">
      <c r="P799" s="58">
        <v>0.79600000000000004</v>
      </c>
      <c r="Q799" s="59">
        <v>3.1240000000000001</v>
      </c>
      <c r="R799" s="59">
        <v>10.852</v>
      </c>
      <c r="S799" s="59">
        <v>1.2</v>
      </c>
      <c r="T799" s="59">
        <v>35.235999999999997</v>
      </c>
      <c r="U799" s="59">
        <v>1.304</v>
      </c>
      <c r="V799" s="59">
        <v>7.1360000000000001</v>
      </c>
      <c r="W799" s="59">
        <v>9.1440000000000001</v>
      </c>
      <c r="X799" s="59">
        <v>7.94</v>
      </c>
      <c r="Y799" s="59">
        <v>7.5359999999999996</v>
      </c>
      <c r="Z799" s="59">
        <v>14.868</v>
      </c>
      <c r="AA799" s="59">
        <v>1.492</v>
      </c>
      <c r="AB799" s="59">
        <v>14.368</v>
      </c>
      <c r="AC799" s="59">
        <v>8.7439999999999998</v>
      </c>
      <c r="AD799" s="59">
        <v>4.08</v>
      </c>
      <c r="AE799" s="59">
        <v>34.731999999999999</v>
      </c>
      <c r="AF799" s="59">
        <v>4.53</v>
      </c>
      <c r="AG799" s="59">
        <v>19.084</v>
      </c>
      <c r="AH799" s="59">
        <v>3.4319999999999999</v>
      </c>
      <c r="AI799" s="59">
        <v>18.584</v>
      </c>
      <c r="AJ799" s="59">
        <v>19.588000000000001</v>
      </c>
      <c r="AK799" s="59">
        <v>6.3360000000000003</v>
      </c>
      <c r="AL799" s="59">
        <v>6.7359999999999998</v>
      </c>
      <c r="AM799" s="60">
        <v>13.872</v>
      </c>
    </row>
    <row r="800" spans="16:39" x14ac:dyDescent="0.25">
      <c r="P800" s="58">
        <v>0.79700000000000004</v>
      </c>
      <c r="Q800" s="59">
        <v>3.1179999999999999</v>
      </c>
      <c r="R800" s="59">
        <v>10.839</v>
      </c>
      <c r="S800" s="59">
        <v>1.2</v>
      </c>
      <c r="T800" s="59">
        <v>35.201999999999998</v>
      </c>
      <c r="U800" s="59">
        <v>1.3029999999999999</v>
      </c>
      <c r="V800" s="59">
        <v>7.1269999999999998</v>
      </c>
      <c r="W800" s="59">
        <v>9.1329999999999991</v>
      </c>
      <c r="X800" s="59">
        <v>7.93</v>
      </c>
      <c r="Y800" s="59">
        <v>7.5270000000000001</v>
      </c>
      <c r="Z800" s="59">
        <v>14.851000000000001</v>
      </c>
      <c r="AA800" s="59">
        <v>1.4915</v>
      </c>
      <c r="AB800" s="59">
        <v>14.351000000000001</v>
      </c>
      <c r="AC800" s="59">
        <v>8.7330000000000005</v>
      </c>
      <c r="AD800" s="59">
        <v>4.0724999999999998</v>
      </c>
      <c r="AE800" s="59">
        <v>34.698999999999998</v>
      </c>
      <c r="AF800" s="59">
        <v>4.5225</v>
      </c>
      <c r="AG800" s="59">
        <v>19.062999999999999</v>
      </c>
      <c r="AH800" s="59">
        <v>3.4239999999999999</v>
      </c>
      <c r="AI800" s="59">
        <v>18.562999999999999</v>
      </c>
      <c r="AJ800" s="59">
        <v>19.565999999999999</v>
      </c>
      <c r="AK800" s="59">
        <v>6.327</v>
      </c>
      <c r="AL800" s="59">
        <v>6.7270000000000003</v>
      </c>
      <c r="AM800" s="60">
        <v>13.853999999999999</v>
      </c>
    </row>
    <row r="801" spans="16:39" x14ac:dyDescent="0.25">
      <c r="P801" s="58">
        <v>0.79800000000000004</v>
      </c>
      <c r="Q801" s="59">
        <v>3.1120000000000001</v>
      </c>
      <c r="R801" s="59">
        <v>10.826000000000001</v>
      </c>
      <c r="S801" s="59">
        <v>1.2</v>
      </c>
      <c r="T801" s="59">
        <v>35.167999999999999</v>
      </c>
      <c r="U801" s="59">
        <v>1.302</v>
      </c>
      <c r="V801" s="59">
        <v>7.1180000000000003</v>
      </c>
      <c r="W801" s="59">
        <v>9.1219999999999999</v>
      </c>
      <c r="X801" s="59">
        <v>7.92</v>
      </c>
      <c r="Y801" s="59">
        <v>7.5179999999999998</v>
      </c>
      <c r="Z801" s="59">
        <v>14.834</v>
      </c>
      <c r="AA801" s="59">
        <v>1.4910000000000001</v>
      </c>
      <c r="AB801" s="59">
        <v>14.334</v>
      </c>
      <c r="AC801" s="59">
        <v>8.7219999999999995</v>
      </c>
      <c r="AD801" s="59">
        <v>4.0650000000000004</v>
      </c>
      <c r="AE801" s="59">
        <v>34.665999999999997</v>
      </c>
      <c r="AF801" s="59">
        <v>4.5149999999999997</v>
      </c>
      <c r="AG801" s="59">
        <v>19.042000000000002</v>
      </c>
      <c r="AH801" s="59">
        <v>3.4159999999999999</v>
      </c>
      <c r="AI801" s="59">
        <v>18.542000000000002</v>
      </c>
      <c r="AJ801" s="59">
        <v>19.544</v>
      </c>
      <c r="AK801" s="59">
        <v>6.3179999999999996</v>
      </c>
      <c r="AL801" s="59">
        <v>6.718</v>
      </c>
      <c r="AM801" s="60">
        <v>13.836</v>
      </c>
    </row>
    <row r="802" spans="16:39" x14ac:dyDescent="0.25">
      <c r="P802" s="58">
        <v>0.79900000000000004</v>
      </c>
      <c r="Q802" s="59">
        <v>3.1059999999999999</v>
      </c>
      <c r="R802" s="59">
        <v>10.813000000000001</v>
      </c>
      <c r="S802" s="59">
        <v>1.2</v>
      </c>
      <c r="T802" s="59">
        <v>35.134</v>
      </c>
      <c r="U802" s="59">
        <v>1.3009999999999999</v>
      </c>
      <c r="V802" s="59">
        <v>7.109</v>
      </c>
      <c r="W802" s="59">
        <v>9.1110000000000007</v>
      </c>
      <c r="X802" s="59">
        <v>7.91</v>
      </c>
      <c r="Y802" s="59">
        <v>7.5090000000000003</v>
      </c>
      <c r="Z802" s="59">
        <v>14.817</v>
      </c>
      <c r="AA802" s="59">
        <v>1.4904999999999999</v>
      </c>
      <c r="AB802" s="59">
        <v>14.317</v>
      </c>
      <c r="AC802" s="59">
        <v>8.7110000000000003</v>
      </c>
      <c r="AD802" s="59">
        <v>4.0575000000000001</v>
      </c>
      <c r="AE802" s="59">
        <v>34.633000000000003</v>
      </c>
      <c r="AF802" s="59">
        <v>4.5075000000000003</v>
      </c>
      <c r="AG802" s="59">
        <v>19.021000000000001</v>
      </c>
      <c r="AH802" s="59">
        <v>3.4079999999999999</v>
      </c>
      <c r="AI802" s="59">
        <v>18.521000000000001</v>
      </c>
      <c r="AJ802" s="59">
        <v>19.521999999999998</v>
      </c>
      <c r="AK802" s="59">
        <v>6.3090000000000002</v>
      </c>
      <c r="AL802" s="59">
        <v>6.7089999999999996</v>
      </c>
      <c r="AM802" s="60">
        <v>13.818</v>
      </c>
    </row>
    <row r="803" spans="16:39" x14ac:dyDescent="0.25">
      <c r="P803" s="58">
        <v>0.8</v>
      </c>
      <c r="Q803" s="59">
        <v>3.1</v>
      </c>
      <c r="R803" s="59">
        <v>10.8</v>
      </c>
      <c r="S803" s="59">
        <v>1.2</v>
      </c>
      <c r="T803" s="59">
        <v>35.1</v>
      </c>
      <c r="U803" s="59">
        <v>1.3</v>
      </c>
      <c r="V803" s="59">
        <v>7.1</v>
      </c>
      <c r="W803" s="59">
        <v>9.1</v>
      </c>
      <c r="X803" s="59">
        <v>7.9</v>
      </c>
      <c r="Y803" s="59">
        <v>7.5</v>
      </c>
      <c r="Z803" s="59">
        <v>14.8</v>
      </c>
      <c r="AA803" s="59">
        <v>1.49</v>
      </c>
      <c r="AB803" s="59">
        <v>14.3</v>
      </c>
      <c r="AC803" s="59">
        <v>8.6999999999999993</v>
      </c>
      <c r="AD803" s="59">
        <v>4.05</v>
      </c>
      <c r="AE803" s="59">
        <v>34.6</v>
      </c>
      <c r="AF803" s="59">
        <v>4.5</v>
      </c>
      <c r="AG803" s="59">
        <v>19</v>
      </c>
      <c r="AH803" s="59">
        <v>3.4</v>
      </c>
      <c r="AI803" s="59">
        <v>18.5</v>
      </c>
      <c r="AJ803" s="59">
        <v>19.5</v>
      </c>
      <c r="AK803" s="59">
        <v>6.3</v>
      </c>
      <c r="AL803" s="59">
        <v>6.7</v>
      </c>
      <c r="AM803" s="60">
        <v>13.8</v>
      </c>
    </row>
    <row r="804" spans="16:39" x14ac:dyDescent="0.25">
      <c r="P804" s="58">
        <v>0.80100000000000005</v>
      </c>
      <c r="Q804" s="59">
        <v>3.0954999999999999</v>
      </c>
      <c r="R804" s="59">
        <v>10.789</v>
      </c>
      <c r="S804" s="59">
        <v>1.198</v>
      </c>
      <c r="T804" s="59">
        <v>35.069000000000003</v>
      </c>
      <c r="U804" s="59">
        <v>1.2986</v>
      </c>
      <c r="V804" s="59">
        <v>7.0919999999999996</v>
      </c>
      <c r="W804" s="59">
        <v>9.09</v>
      </c>
      <c r="X804" s="59">
        <v>7.891</v>
      </c>
      <c r="Y804" s="59">
        <v>7.4909999999999997</v>
      </c>
      <c r="Z804" s="59">
        <v>14.784000000000001</v>
      </c>
      <c r="AA804" s="59">
        <v>1.4890000000000001</v>
      </c>
      <c r="AB804" s="59">
        <v>14.285</v>
      </c>
      <c r="AC804" s="59">
        <v>8.69</v>
      </c>
      <c r="AD804" s="59">
        <v>4.0434999999999999</v>
      </c>
      <c r="AE804" s="59">
        <v>34.569000000000003</v>
      </c>
      <c r="AF804" s="59">
        <v>4.4939999999999998</v>
      </c>
      <c r="AG804" s="59">
        <v>18.98</v>
      </c>
      <c r="AH804" s="59">
        <v>3.3955000000000002</v>
      </c>
      <c r="AI804" s="59">
        <v>18.481000000000002</v>
      </c>
      <c r="AJ804" s="59">
        <v>19.48</v>
      </c>
      <c r="AK804" s="59">
        <v>6.2930000000000001</v>
      </c>
      <c r="AL804" s="59">
        <v>6.6920000000000002</v>
      </c>
      <c r="AM804" s="60">
        <v>13.786</v>
      </c>
    </row>
    <row r="805" spans="16:39" x14ac:dyDescent="0.25">
      <c r="P805" s="58">
        <v>0.80200000000000005</v>
      </c>
      <c r="Q805" s="59">
        <v>3.0910000000000002</v>
      </c>
      <c r="R805" s="59">
        <v>10.778</v>
      </c>
      <c r="S805" s="59">
        <v>1.196</v>
      </c>
      <c r="T805" s="59">
        <v>35.037999999999997</v>
      </c>
      <c r="U805" s="59">
        <v>1.2971999999999999</v>
      </c>
      <c r="V805" s="59">
        <v>7.0839999999999996</v>
      </c>
      <c r="W805" s="59">
        <v>9.08</v>
      </c>
      <c r="X805" s="59">
        <v>7.8819999999999997</v>
      </c>
      <c r="Y805" s="59">
        <v>7.4820000000000002</v>
      </c>
      <c r="Z805" s="59">
        <v>14.768000000000001</v>
      </c>
      <c r="AA805" s="59">
        <v>1.488</v>
      </c>
      <c r="AB805" s="59">
        <v>14.27</v>
      </c>
      <c r="AC805" s="59">
        <v>8.68</v>
      </c>
      <c r="AD805" s="59">
        <v>4.0369999999999999</v>
      </c>
      <c r="AE805" s="59">
        <v>34.537999999999997</v>
      </c>
      <c r="AF805" s="59">
        <v>4.4880000000000004</v>
      </c>
      <c r="AG805" s="59">
        <v>18.96</v>
      </c>
      <c r="AH805" s="59">
        <v>3.391</v>
      </c>
      <c r="AI805" s="59">
        <v>18.462</v>
      </c>
      <c r="AJ805" s="59">
        <v>19.46</v>
      </c>
      <c r="AK805" s="59">
        <v>6.2859999999999996</v>
      </c>
      <c r="AL805" s="59">
        <v>6.6840000000000002</v>
      </c>
      <c r="AM805" s="60">
        <v>13.772</v>
      </c>
    </row>
    <row r="806" spans="16:39" x14ac:dyDescent="0.25">
      <c r="P806" s="58">
        <v>0.80300000000000005</v>
      </c>
      <c r="Q806" s="59">
        <v>3.0865</v>
      </c>
      <c r="R806" s="59">
        <v>10.766999999999999</v>
      </c>
      <c r="S806" s="59">
        <v>1.194</v>
      </c>
      <c r="T806" s="59">
        <v>35.006999999999998</v>
      </c>
      <c r="U806" s="59">
        <v>1.2958000000000001</v>
      </c>
      <c r="V806" s="59">
        <v>7.0759999999999996</v>
      </c>
      <c r="W806" s="59">
        <v>9.07</v>
      </c>
      <c r="X806" s="59">
        <v>7.8730000000000002</v>
      </c>
      <c r="Y806" s="59">
        <v>7.4729999999999999</v>
      </c>
      <c r="Z806" s="59">
        <v>14.752000000000001</v>
      </c>
      <c r="AA806" s="59">
        <v>1.4870000000000001</v>
      </c>
      <c r="AB806" s="59">
        <v>14.255000000000001</v>
      </c>
      <c r="AC806" s="59">
        <v>8.67</v>
      </c>
      <c r="AD806" s="59">
        <v>4.0305</v>
      </c>
      <c r="AE806" s="59">
        <v>34.506999999999998</v>
      </c>
      <c r="AF806" s="59">
        <v>4.4820000000000002</v>
      </c>
      <c r="AG806" s="59">
        <v>18.940000000000001</v>
      </c>
      <c r="AH806" s="59">
        <v>3.3864999999999998</v>
      </c>
      <c r="AI806" s="59">
        <v>18.443000000000001</v>
      </c>
      <c r="AJ806" s="59">
        <v>19.440000000000001</v>
      </c>
      <c r="AK806" s="59">
        <v>6.2789999999999999</v>
      </c>
      <c r="AL806" s="59">
        <v>6.6760000000000002</v>
      </c>
      <c r="AM806" s="60">
        <v>13.757999999999999</v>
      </c>
    </row>
    <row r="807" spans="16:39" x14ac:dyDescent="0.25">
      <c r="P807" s="58">
        <v>0.80400000000000005</v>
      </c>
      <c r="Q807" s="59">
        <v>3.0819999999999999</v>
      </c>
      <c r="R807" s="59">
        <v>10.756</v>
      </c>
      <c r="S807" s="59">
        <v>1.1919999999999999</v>
      </c>
      <c r="T807" s="59">
        <v>34.975999999999999</v>
      </c>
      <c r="U807" s="59">
        <v>1.2944</v>
      </c>
      <c r="V807" s="59">
        <v>7.0679999999999996</v>
      </c>
      <c r="W807" s="59">
        <v>9.06</v>
      </c>
      <c r="X807" s="59">
        <v>7.8639999999999999</v>
      </c>
      <c r="Y807" s="59">
        <v>7.4640000000000004</v>
      </c>
      <c r="Z807" s="59">
        <v>14.736000000000001</v>
      </c>
      <c r="AA807" s="59">
        <v>1.486</v>
      </c>
      <c r="AB807" s="59">
        <v>14.24</v>
      </c>
      <c r="AC807" s="59">
        <v>8.66</v>
      </c>
      <c r="AD807" s="59">
        <v>4.024</v>
      </c>
      <c r="AE807" s="59">
        <v>34.475999999999999</v>
      </c>
      <c r="AF807" s="59">
        <v>4.476</v>
      </c>
      <c r="AG807" s="59">
        <v>18.920000000000002</v>
      </c>
      <c r="AH807" s="59">
        <v>3.3820000000000001</v>
      </c>
      <c r="AI807" s="59">
        <v>18.423999999999999</v>
      </c>
      <c r="AJ807" s="59">
        <v>19.420000000000002</v>
      </c>
      <c r="AK807" s="59">
        <v>6.2720000000000002</v>
      </c>
      <c r="AL807" s="59">
        <v>6.6680000000000001</v>
      </c>
      <c r="AM807" s="60">
        <v>13.744</v>
      </c>
    </row>
    <row r="808" spans="16:39" x14ac:dyDescent="0.25">
      <c r="P808" s="58">
        <v>0.80500000000000005</v>
      </c>
      <c r="Q808" s="59">
        <v>3.0775000000000001</v>
      </c>
      <c r="R808" s="59">
        <v>10.744999999999999</v>
      </c>
      <c r="S808" s="59">
        <v>1.19</v>
      </c>
      <c r="T808" s="59">
        <v>34.945</v>
      </c>
      <c r="U808" s="59">
        <v>1.2929999999999999</v>
      </c>
      <c r="V808" s="59">
        <v>7.06</v>
      </c>
      <c r="W808" s="59">
        <v>9.0500000000000007</v>
      </c>
      <c r="X808" s="59">
        <v>7.8550000000000004</v>
      </c>
      <c r="Y808" s="59">
        <v>7.4550000000000001</v>
      </c>
      <c r="Z808" s="59">
        <v>14.72</v>
      </c>
      <c r="AA808" s="59">
        <v>1.4850000000000001</v>
      </c>
      <c r="AB808" s="59">
        <v>14.225</v>
      </c>
      <c r="AC808" s="59">
        <v>8.65</v>
      </c>
      <c r="AD808" s="59">
        <v>4.0175000000000001</v>
      </c>
      <c r="AE808" s="59">
        <v>34.445</v>
      </c>
      <c r="AF808" s="59">
        <v>4.47</v>
      </c>
      <c r="AG808" s="59">
        <v>18.899999999999999</v>
      </c>
      <c r="AH808" s="59">
        <v>3.3774999999999999</v>
      </c>
      <c r="AI808" s="59">
        <v>18.405000000000001</v>
      </c>
      <c r="AJ808" s="59">
        <v>19.399999999999999</v>
      </c>
      <c r="AK808" s="59">
        <v>6.2649999999999997</v>
      </c>
      <c r="AL808" s="59">
        <v>6.66</v>
      </c>
      <c r="AM808" s="60">
        <v>13.73</v>
      </c>
    </row>
    <row r="809" spans="16:39" x14ac:dyDescent="0.25">
      <c r="P809" s="58">
        <v>0.80600000000000005</v>
      </c>
      <c r="Q809" s="59">
        <v>3.073</v>
      </c>
      <c r="R809" s="59">
        <v>10.734</v>
      </c>
      <c r="S809" s="59">
        <v>1.1879999999999999</v>
      </c>
      <c r="T809" s="59">
        <v>34.914000000000001</v>
      </c>
      <c r="U809" s="59">
        <v>1.2916000000000001</v>
      </c>
      <c r="V809" s="59">
        <v>7.0519999999999996</v>
      </c>
      <c r="W809" s="59">
        <v>9.0399999999999991</v>
      </c>
      <c r="X809" s="59">
        <v>7.8460000000000001</v>
      </c>
      <c r="Y809" s="59">
        <v>7.4459999999999997</v>
      </c>
      <c r="Z809" s="59">
        <v>14.704000000000001</v>
      </c>
      <c r="AA809" s="59">
        <v>1.484</v>
      </c>
      <c r="AB809" s="59">
        <v>14.21</v>
      </c>
      <c r="AC809" s="59">
        <v>8.64</v>
      </c>
      <c r="AD809" s="59">
        <v>4.0110000000000001</v>
      </c>
      <c r="AE809" s="59">
        <v>34.414000000000001</v>
      </c>
      <c r="AF809" s="59">
        <v>4.4640000000000004</v>
      </c>
      <c r="AG809" s="59">
        <v>18.88</v>
      </c>
      <c r="AH809" s="59">
        <v>3.3730000000000002</v>
      </c>
      <c r="AI809" s="59">
        <v>18.385999999999999</v>
      </c>
      <c r="AJ809" s="59">
        <v>19.38</v>
      </c>
      <c r="AK809" s="59">
        <v>6.258</v>
      </c>
      <c r="AL809" s="59">
        <v>6.6520000000000001</v>
      </c>
      <c r="AM809" s="60">
        <v>13.715999999999999</v>
      </c>
    </row>
    <row r="810" spans="16:39" x14ac:dyDescent="0.25">
      <c r="P810" s="58">
        <v>0.80700000000000005</v>
      </c>
      <c r="Q810" s="59">
        <v>3.0684999999999998</v>
      </c>
      <c r="R810" s="59">
        <v>10.723000000000001</v>
      </c>
      <c r="S810" s="59">
        <v>1.1859999999999999</v>
      </c>
      <c r="T810" s="59">
        <v>34.883000000000003</v>
      </c>
      <c r="U810" s="59">
        <v>1.2902</v>
      </c>
      <c r="V810" s="59">
        <v>7.0439999999999996</v>
      </c>
      <c r="W810" s="59">
        <v>9.0299999999999994</v>
      </c>
      <c r="X810" s="59">
        <v>7.8369999999999997</v>
      </c>
      <c r="Y810" s="59">
        <v>7.4370000000000003</v>
      </c>
      <c r="Z810" s="59">
        <v>14.688000000000001</v>
      </c>
      <c r="AA810" s="59">
        <v>1.4830000000000001</v>
      </c>
      <c r="AB810" s="59">
        <v>14.195</v>
      </c>
      <c r="AC810" s="59">
        <v>8.6300000000000008</v>
      </c>
      <c r="AD810" s="59">
        <v>4.0045000000000002</v>
      </c>
      <c r="AE810" s="59">
        <v>34.383000000000003</v>
      </c>
      <c r="AF810" s="59">
        <v>4.4580000000000002</v>
      </c>
      <c r="AG810" s="59">
        <v>18.86</v>
      </c>
      <c r="AH810" s="59">
        <v>3.3685</v>
      </c>
      <c r="AI810" s="59">
        <v>18.367000000000001</v>
      </c>
      <c r="AJ810" s="59">
        <v>19.36</v>
      </c>
      <c r="AK810" s="59">
        <v>6.2510000000000003</v>
      </c>
      <c r="AL810" s="59">
        <v>6.6440000000000001</v>
      </c>
      <c r="AM810" s="60">
        <v>13.702</v>
      </c>
    </row>
    <row r="811" spans="16:39" x14ac:dyDescent="0.25">
      <c r="P811" s="58">
        <v>0.80800000000000005</v>
      </c>
      <c r="Q811" s="59">
        <v>3.0640000000000001</v>
      </c>
      <c r="R811" s="59">
        <v>10.712</v>
      </c>
      <c r="S811" s="59">
        <v>1.1839999999999999</v>
      </c>
      <c r="T811" s="59">
        <v>34.851999999999997</v>
      </c>
      <c r="U811" s="59">
        <v>1.2887999999999999</v>
      </c>
      <c r="V811" s="59">
        <v>7.0359999999999996</v>
      </c>
      <c r="W811" s="59">
        <v>9.02</v>
      </c>
      <c r="X811" s="59">
        <v>7.8280000000000003</v>
      </c>
      <c r="Y811" s="59">
        <v>7.4279999999999999</v>
      </c>
      <c r="Z811" s="59">
        <v>14.672000000000001</v>
      </c>
      <c r="AA811" s="59">
        <v>1.482</v>
      </c>
      <c r="AB811" s="59">
        <v>14.18</v>
      </c>
      <c r="AC811" s="59">
        <v>8.6199999999999992</v>
      </c>
      <c r="AD811" s="59">
        <v>3.9980000000000002</v>
      </c>
      <c r="AE811" s="59">
        <v>34.351999999999997</v>
      </c>
      <c r="AF811" s="59">
        <v>4.452</v>
      </c>
      <c r="AG811" s="59">
        <v>18.84</v>
      </c>
      <c r="AH811" s="59">
        <v>3.3639999999999999</v>
      </c>
      <c r="AI811" s="59">
        <v>18.347999999999999</v>
      </c>
      <c r="AJ811" s="59">
        <v>19.34</v>
      </c>
      <c r="AK811" s="59">
        <v>6.2439999999999998</v>
      </c>
      <c r="AL811" s="59">
        <v>6.6360000000000001</v>
      </c>
      <c r="AM811" s="60">
        <v>13.688000000000001</v>
      </c>
    </row>
    <row r="812" spans="16:39" x14ac:dyDescent="0.25">
      <c r="P812" s="58">
        <v>0.80900000000000005</v>
      </c>
      <c r="Q812" s="59">
        <v>3.0594999999999999</v>
      </c>
      <c r="R812" s="59">
        <v>10.701000000000001</v>
      </c>
      <c r="S812" s="59">
        <v>1.1819999999999999</v>
      </c>
      <c r="T812" s="59">
        <v>34.820999999999998</v>
      </c>
      <c r="U812" s="59">
        <v>1.2874000000000001</v>
      </c>
      <c r="V812" s="59">
        <v>7.0279999999999996</v>
      </c>
      <c r="W812" s="59">
        <v>9.01</v>
      </c>
      <c r="X812" s="59">
        <v>7.819</v>
      </c>
      <c r="Y812" s="59">
        <v>7.4189999999999996</v>
      </c>
      <c r="Z812" s="59">
        <v>14.656000000000001</v>
      </c>
      <c r="AA812" s="59">
        <v>1.4810000000000001</v>
      </c>
      <c r="AB812" s="59">
        <v>14.164999999999999</v>
      </c>
      <c r="AC812" s="59">
        <v>8.61</v>
      </c>
      <c r="AD812" s="59">
        <v>3.9914999999999998</v>
      </c>
      <c r="AE812" s="59">
        <v>34.320999999999998</v>
      </c>
      <c r="AF812" s="59">
        <v>4.4459999999999997</v>
      </c>
      <c r="AG812" s="59">
        <v>18.82</v>
      </c>
      <c r="AH812" s="59">
        <v>3.3595000000000002</v>
      </c>
      <c r="AI812" s="59">
        <v>18.329000000000001</v>
      </c>
      <c r="AJ812" s="59">
        <v>19.32</v>
      </c>
      <c r="AK812" s="59">
        <v>6.2370000000000001</v>
      </c>
      <c r="AL812" s="59">
        <v>6.6280000000000001</v>
      </c>
      <c r="AM812" s="60">
        <v>13.673999999999999</v>
      </c>
    </row>
    <row r="813" spans="16:39" x14ac:dyDescent="0.25">
      <c r="P813" s="58">
        <v>0.81</v>
      </c>
      <c r="Q813" s="59">
        <v>3.0550000000000002</v>
      </c>
      <c r="R813" s="59">
        <v>10.69</v>
      </c>
      <c r="S813" s="59">
        <v>1.18</v>
      </c>
      <c r="T813" s="59">
        <v>34.79</v>
      </c>
      <c r="U813" s="59">
        <v>1.286</v>
      </c>
      <c r="V813" s="59">
        <v>7.02</v>
      </c>
      <c r="W813" s="59">
        <v>9</v>
      </c>
      <c r="X813" s="59">
        <v>7.81</v>
      </c>
      <c r="Y813" s="59">
        <v>7.41</v>
      </c>
      <c r="Z813" s="59">
        <v>14.64</v>
      </c>
      <c r="AA813" s="59">
        <v>1.48</v>
      </c>
      <c r="AB813" s="59">
        <v>14.15</v>
      </c>
      <c r="AC813" s="59">
        <v>8.6</v>
      </c>
      <c r="AD813" s="59">
        <v>3.9849999999999999</v>
      </c>
      <c r="AE813" s="59">
        <v>34.29</v>
      </c>
      <c r="AF813" s="59">
        <v>4.4400000000000004</v>
      </c>
      <c r="AG813" s="59">
        <v>18.8</v>
      </c>
      <c r="AH813" s="59">
        <v>3.355</v>
      </c>
      <c r="AI813" s="59">
        <v>18.309999999999999</v>
      </c>
      <c r="AJ813" s="59">
        <v>19.3</v>
      </c>
      <c r="AK813" s="59">
        <v>6.23</v>
      </c>
      <c r="AL813" s="59">
        <v>6.62</v>
      </c>
      <c r="AM813" s="60">
        <v>13.66</v>
      </c>
    </row>
    <row r="814" spans="16:39" x14ac:dyDescent="0.25">
      <c r="P814" s="58">
        <v>0.81100000000000005</v>
      </c>
      <c r="Q814" s="59">
        <v>3.0505</v>
      </c>
      <c r="R814" s="59">
        <v>10.679</v>
      </c>
      <c r="S814" s="59">
        <v>1.1779999999999999</v>
      </c>
      <c r="T814" s="59">
        <v>34.759</v>
      </c>
      <c r="U814" s="59">
        <v>1.2846</v>
      </c>
      <c r="V814" s="59">
        <v>7.0119999999999996</v>
      </c>
      <c r="W814" s="59">
        <v>8.99</v>
      </c>
      <c r="X814" s="59">
        <v>7.8010000000000002</v>
      </c>
      <c r="Y814" s="59">
        <v>7.4009999999999998</v>
      </c>
      <c r="Z814" s="59">
        <v>14.624000000000001</v>
      </c>
      <c r="AA814" s="59">
        <v>1.4790000000000001</v>
      </c>
      <c r="AB814" s="59">
        <v>14.135</v>
      </c>
      <c r="AC814" s="59">
        <v>8.59</v>
      </c>
      <c r="AD814" s="59">
        <v>3.9784999999999999</v>
      </c>
      <c r="AE814" s="59">
        <v>34.259</v>
      </c>
      <c r="AF814" s="59">
        <v>4.4340000000000002</v>
      </c>
      <c r="AG814" s="59">
        <v>18.78</v>
      </c>
      <c r="AH814" s="59">
        <v>3.3504999999999998</v>
      </c>
      <c r="AI814" s="59">
        <v>18.291</v>
      </c>
      <c r="AJ814" s="59">
        <v>19.28</v>
      </c>
      <c r="AK814" s="59">
        <v>6.2229999999999999</v>
      </c>
      <c r="AL814" s="59">
        <v>6.6120000000000001</v>
      </c>
      <c r="AM814" s="60">
        <v>13.646000000000001</v>
      </c>
    </row>
    <row r="815" spans="16:39" x14ac:dyDescent="0.25">
      <c r="P815" s="58">
        <v>0.81200000000000006</v>
      </c>
      <c r="Q815" s="59">
        <v>3.0459999999999998</v>
      </c>
      <c r="R815" s="59">
        <v>10.667999999999999</v>
      </c>
      <c r="S815" s="59">
        <v>1.1759999999999999</v>
      </c>
      <c r="T815" s="59">
        <v>34.728000000000002</v>
      </c>
      <c r="U815" s="59">
        <v>1.2831999999999999</v>
      </c>
      <c r="V815" s="59">
        <v>7.0039999999999996</v>
      </c>
      <c r="W815" s="59">
        <v>8.98</v>
      </c>
      <c r="X815" s="59">
        <v>7.7919999999999998</v>
      </c>
      <c r="Y815" s="59">
        <v>7.3920000000000003</v>
      </c>
      <c r="Z815" s="59">
        <v>14.608000000000001</v>
      </c>
      <c r="AA815" s="59">
        <v>1.478</v>
      </c>
      <c r="AB815" s="59">
        <v>14.12</v>
      </c>
      <c r="AC815" s="59">
        <v>8.58</v>
      </c>
      <c r="AD815" s="59">
        <v>3.972</v>
      </c>
      <c r="AE815" s="59">
        <v>34.228000000000002</v>
      </c>
      <c r="AF815" s="59">
        <v>4.4279999999999999</v>
      </c>
      <c r="AG815" s="59">
        <v>18.760000000000002</v>
      </c>
      <c r="AH815" s="59">
        <v>3.3460000000000001</v>
      </c>
      <c r="AI815" s="59">
        <v>18.271999999999998</v>
      </c>
      <c r="AJ815" s="59">
        <v>19.260000000000002</v>
      </c>
      <c r="AK815" s="59">
        <v>6.2160000000000002</v>
      </c>
      <c r="AL815" s="59">
        <v>6.6040000000000001</v>
      </c>
      <c r="AM815" s="60">
        <v>13.632</v>
      </c>
    </row>
    <row r="816" spans="16:39" x14ac:dyDescent="0.25">
      <c r="P816" s="58">
        <v>0.81299999999999994</v>
      </c>
      <c r="Q816" s="59">
        <v>3.0415000000000001</v>
      </c>
      <c r="R816" s="59">
        <v>10.657</v>
      </c>
      <c r="S816" s="59">
        <v>1.1739999999999999</v>
      </c>
      <c r="T816" s="59">
        <v>34.697000000000003</v>
      </c>
      <c r="U816" s="59">
        <v>1.2818000000000001</v>
      </c>
      <c r="V816" s="59">
        <v>6.9960000000000004</v>
      </c>
      <c r="W816" s="59">
        <v>8.9700000000000006</v>
      </c>
      <c r="X816" s="59">
        <v>7.7830000000000004</v>
      </c>
      <c r="Y816" s="59">
        <v>7.383</v>
      </c>
      <c r="Z816" s="59">
        <v>14.592000000000001</v>
      </c>
      <c r="AA816" s="59">
        <v>1.4770000000000001</v>
      </c>
      <c r="AB816" s="59">
        <v>14.105</v>
      </c>
      <c r="AC816" s="59">
        <v>8.57</v>
      </c>
      <c r="AD816" s="59">
        <v>3.9655</v>
      </c>
      <c r="AE816" s="59">
        <v>34.197000000000003</v>
      </c>
      <c r="AF816" s="59">
        <v>4.4219999999999997</v>
      </c>
      <c r="AG816" s="59">
        <v>18.739999999999998</v>
      </c>
      <c r="AH816" s="59">
        <v>3.3414999999999999</v>
      </c>
      <c r="AI816" s="59">
        <v>18.253</v>
      </c>
      <c r="AJ816" s="59">
        <v>19.239999999999998</v>
      </c>
      <c r="AK816" s="59">
        <v>6.2089999999999996</v>
      </c>
      <c r="AL816" s="59">
        <v>6.5960000000000001</v>
      </c>
      <c r="AM816" s="60">
        <v>13.618</v>
      </c>
    </row>
    <row r="817" spans="16:39" x14ac:dyDescent="0.25">
      <c r="P817" s="58">
        <v>0.81399999999999995</v>
      </c>
      <c r="Q817" s="59">
        <v>3.0369999999999999</v>
      </c>
      <c r="R817" s="59">
        <v>10.646000000000001</v>
      </c>
      <c r="S817" s="59">
        <v>1.1719999999999999</v>
      </c>
      <c r="T817" s="59">
        <v>34.665999999999997</v>
      </c>
      <c r="U817" s="59">
        <v>1.2804</v>
      </c>
      <c r="V817" s="59">
        <v>6.9880000000000004</v>
      </c>
      <c r="W817" s="59">
        <v>8.9600000000000009</v>
      </c>
      <c r="X817" s="59">
        <v>7.774</v>
      </c>
      <c r="Y817" s="59">
        <v>7.3739999999999997</v>
      </c>
      <c r="Z817" s="59">
        <v>14.576000000000001</v>
      </c>
      <c r="AA817" s="59">
        <v>1.476</v>
      </c>
      <c r="AB817" s="59">
        <v>14.09</v>
      </c>
      <c r="AC817" s="59">
        <v>8.56</v>
      </c>
      <c r="AD817" s="59">
        <v>3.9590000000000001</v>
      </c>
      <c r="AE817" s="59">
        <v>34.165999999999997</v>
      </c>
      <c r="AF817" s="59">
        <v>4.4160000000000004</v>
      </c>
      <c r="AG817" s="59">
        <v>18.72</v>
      </c>
      <c r="AH817" s="59">
        <v>3.3370000000000002</v>
      </c>
      <c r="AI817" s="59">
        <v>18.234000000000002</v>
      </c>
      <c r="AJ817" s="59">
        <v>19.22</v>
      </c>
      <c r="AK817" s="59">
        <v>6.202</v>
      </c>
      <c r="AL817" s="59">
        <v>6.5880000000000001</v>
      </c>
      <c r="AM817" s="60">
        <v>13.603999999999999</v>
      </c>
    </row>
    <row r="818" spans="16:39" x14ac:dyDescent="0.25">
      <c r="P818" s="58">
        <v>0.81499999999999995</v>
      </c>
      <c r="Q818" s="59">
        <v>3.0325000000000002</v>
      </c>
      <c r="R818" s="59">
        <v>10.635</v>
      </c>
      <c r="S818" s="59">
        <v>1.17</v>
      </c>
      <c r="T818" s="59">
        <v>34.634999999999998</v>
      </c>
      <c r="U818" s="59">
        <v>1.2789999999999999</v>
      </c>
      <c r="V818" s="59">
        <v>6.98</v>
      </c>
      <c r="W818" s="59">
        <v>8.9499999999999993</v>
      </c>
      <c r="X818" s="59">
        <v>7.7649999999999997</v>
      </c>
      <c r="Y818" s="59">
        <v>7.3650000000000002</v>
      </c>
      <c r="Z818" s="59">
        <v>14.56</v>
      </c>
      <c r="AA818" s="59">
        <v>1.4750000000000001</v>
      </c>
      <c r="AB818" s="59">
        <v>14.074999999999999</v>
      </c>
      <c r="AC818" s="59">
        <v>8.5500000000000007</v>
      </c>
      <c r="AD818" s="59">
        <v>3.9525000000000001</v>
      </c>
      <c r="AE818" s="59">
        <v>34.134999999999998</v>
      </c>
      <c r="AF818" s="59">
        <v>4.41</v>
      </c>
      <c r="AG818" s="59">
        <v>18.7</v>
      </c>
      <c r="AH818" s="59">
        <v>3.3325</v>
      </c>
      <c r="AI818" s="59">
        <v>18.215</v>
      </c>
      <c r="AJ818" s="59">
        <v>19.2</v>
      </c>
      <c r="AK818" s="59">
        <v>6.1950000000000003</v>
      </c>
      <c r="AL818" s="59">
        <v>6.58</v>
      </c>
      <c r="AM818" s="60">
        <v>13.59</v>
      </c>
    </row>
    <row r="819" spans="16:39" x14ac:dyDescent="0.25">
      <c r="P819" s="58">
        <v>0.81599999999999995</v>
      </c>
      <c r="Q819" s="59">
        <v>3.028</v>
      </c>
      <c r="R819" s="59">
        <v>10.624000000000001</v>
      </c>
      <c r="S819" s="59">
        <v>1.1679999999999999</v>
      </c>
      <c r="T819" s="59">
        <v>34.603999999999999</v>
      </c>
      <c r="U819" s="59">
        <v>1.2776000000000001</v>
      </c>
      <c r="V819" s="59">
        <v>6.9720000000000004</v>
      </c>
      <c r="W819" s="59">
        <v>8.94</v>
      </c>
      <c r="X819" s="59">
        <v>7.7560000000000002</v>
      </c>
      <c r="Y819" s="59">
        <v>7.3559999999999999</v>
      </c>
      <c r="Z819" s="59">
        <v>14.544</v>
      </c>
      <c r="AA819" s="59">
        <v>1.474</v>
      </c>
      <c r="AB819" s="59">
        <v>14.06</v>
      </c>
      <c r="AC819" s="59">
        <v>8.5399999999999991</v>
      </c>
      <c r="AD819" s="59">
        <v>3.9460000000000002</v>
      </c>
      <c r="AE819" s="59">
        <v>34.103999999999999</v>
      </c>
      <c r="AF819" s="59">
        <v>4.4039999999999999</v>
      </c>
      <c r="AG819" s="59">
        <v>18.68</v>
      </c>
      <c r="AH819" s="59">
        <v>3.3279999999999998</v>
      </c>
      <c r="AI819" s="59">
        <v>18.196000000000002</v>
      </c>
      <c r="AJ819" s="59">
        <v>19.18</v>
      </c>
      <c r="AK819" s="59">
        <v>6.1879999999999997</v>
      </c>
      <c r="AL819" s="59">
        <v>6.5720000000000001</v>
      </c>
      <c r="AM819" s="60">
        <v>13.576000000000001</v>
      </c>
    </row>
    <row r="820" spans="16:39" x14ac:dyDescent="0.25">
      <c r="P820" s="58">
        <v>0.81699999999999995</v>
      </c>
      <c r="Q820" s="59">
        <v>3.0234999999999999</v>
      </c>
      <c r="R820" s="59">
        <v>10.613</v>
      </c>
      <c r="S820" s="59">
        <v>1.1659999999999999</v>
      </c>
      <c r="T820" s="59">
        <v>34.573</v>
      </c>
      <c r="U820" s="59">
        <v>1.2762</v>
      </c>
      <c r="V820" s="59">
        <v>6.9640000000000004</v>
      </c>
      <c r="W820" s="59">
        <v>8.93</v>
      </c>
      <c r="X820" s="59">
        <v>7.7469999999999999</v>
      </c>
      <c r="Y820" s="59">
        <v>7.3470000000000004</v>
      </c>
      <c r="Z820" s="59">
        <v>14.528</v>
      </c>
      <c r="AA820" s="59">
        <v>1.4730000000000001</v>
      </c>
      <c r="AB820" s="59">
        <v>14.045</v>
      </c>
      <c r="AC820" s="59">
        <v>8.5299999999999994</v>
      </c>
      <c r="AD820" s="59">
        <v>3.9394999999999998</v>
      </c>
      <c r="AE820" s="59">
        <v>34.073</v>
      </c>
      <c r="AF820" s="59">
        <v>4.3979999999999997</v>
      </c>
      <c r="AG820" s="59">
        <v>18.66</v>
      </c>
      <c r="AH820" s="59">
        <v>3.3235000000000001</v>
      </c>
      <c r="AI820" s="59">
        <v>18.177</v>
      </c>
      <c r="AJ820" s="59">
        <v>19.16</v>
      </c>
      <c r="AK820" s="59">
        <v>6.181</v>
      </c>
      <c r="AL820" s="59">
        <v>6.5640000000000001</v>
      </c>
      <c r="AM820" s="60">
        <v>13.561999999999999</v>
      </c>
    </row>
    <row r="821" spans="16:39" x14ac:dyDescent="0.25">
      <c r="P821" s="58">
        <v>0.81799999999999995</v>
      </c>
      <c r="Q821" s="59">
        <v>3.0190000000000001</v>
      </c>
      <c r="R821" s="59">
        <v>10.602</v>
      </c>
      <c r="S821" s="59">
        <v>1.1639999999999999</v>
      </c>
      <c r="T821" s="59">
        <v>34.542000000000002</v>
      </c>
      <c r="U821" s="59">
        <v>1.2747999999999999</v>
      </c>
      <c r="V821" s="59">
        <v>6.9560000000000004</v>
      </c>
      <c r="W821" s="59">
        <v>8.92</v>
      </c>
      <c r="X821" s="59">
        <v>7.7380000000000004</v>
      </c>
      <c r="Y821" s="59">
        <v>7.3380000000000001</v>
      </c>
      <c r="Z821" s="59">
        <v>14.512</v>
      </c>
      <c r="AA821" s="59">
        <v>1.472</v>
      </c>
      <c r="AB821" s="59">
        <v>14.03</v>
      </c>
      <c r="AC821" s="59">
        <v>8.52</v>
      </c>
      <c r="AD821" s="59">
        <v>3.9329999999999998</v>
      </c>
      <c r="AE821" s="59">
        <v>34.042000000000002</v>
      </c>
      <c r="AF821" s="59">
        <v>4.3920000000000003</v>
      </c>
      <c r="AG821" s="59">
        <v>18.64</v>
      </c>
      <c r="AH821" s="59">
        <v>3.319</v>
      </c>
      <c r="AI821" s="59">
        <v>18.158000000000001</v>
      </c>
      <c r="AJ821" s="59">
        <v>19.14</v>
      </c>
      <c r="AK821" s="59">
        <v>6.1740000000000004</v>
      </c>
      <c r="AL821" s="59">
        <v>6.556</v>
      </c>
      <c r="AM821" s="60">
        <v>13.548</v>
      </c>
    </row>
    <row r="822" spans="16:39" x14ac:dyDescent="0.25">
      <c r="P822" s="58">
        <v>0.81899999999999995</v>
      </c>
      <c r="Q822" s="59">
        <v>3.0145</v>
      </c>
      <c r="R822" s="59">
        <v>10.590999999999999</v>
      </c>
      <c r="S822" s="59">
        <v>1.1619999999999999</v>
      </c>
      <c r="T822" s="59">
        <v>34.511000000000003</v>
      </c>
      <c r="U822" s="59">
        <v>1.2734000000000001</v>
      </c>
      <c r="V822" s="59">
        <v>6.9480000000000004</v>
      </c>
      <c r="W822" s="59">
        <v>8.91</v>
      </c>
      <c r="X822" s="59">
        <v>7.7290000000000001</v>
      </c>
      <c r="Y822" s="59">
        <v>7.3289999999999997</v>
      </c>
      <c r="Z822" s="59">
        <v>14.496</v>
      </c>
      <c r="AA822" s="59">
        <v>1.4710000000000001</v>
      </c>
      <c r="AB822" s="59">
        <v>14.015000000000001</v>
      </c>
      <c r="AC822" s="59">
        <v>8.51</v>
      </c>
      <c r="AD822" s="59">
        <v>3.9264999999999999</v>
      </c>
      <c r="AE822" s="59">
        <v>34.011000000000003</v>
      </c>
      <c r="AF822" s="59">
        <v>4.3860000000000001</v>
      </c>
      <c r="AG822" s="59">
        <v>18.62</v>
      </c>
      <c r="AH822" s="59">
        <v>3.3144999999999998</v>
      </c>
      <c r="AI822" s="59">
        <v>18.138999999999999</v>
      </c>
      <c r="AJ822" s="59">
        <v>19.12</v>
      </c>
      <c r="AK822" s="59">
        <v>6.1669999999999998</v>
      </c>
      <c r="AL822" s="59">
        <v>6.548</v>
      </c>
      <c r="AM822" s="60">
        <v>13.534000000000001</v>
      </c>
    </row>
    <row r="823" spans="16:39" x14ac:dyDescent="0.25">
      <c r="P823" s="58">
        <v>0.82</v>
      </c>
      <c r="Q823" s="59">
        <v>3.01</v>
      </c>
      <c r="R823" s="59">
        <v>10.58</v>
      </c>
      <c r="S823" s="59">
        <v>1.1599999999999999</v>
      </c>
      <c r="T823" s="59">
        <v>34.479999999999997</v>
      </c>
      <c r="U823" s="59">
        <v>1.272</v>
      </c>
      <c r="V823" s="59">
        <v>6.94</v>
      </c>
      <c r="W823" s="59">
        <v>8.9</v>
      </c>
      <c r="X823" s="59">
        <v>7.72</v>
      </c>
      <c r="Y823" s="59">
        <v>7.32</v>
      </c>
      <c r="Z823" s="59">
        <v>14.48</v>
      </c>
      <c r="AA823" s="59">
        <v>1.47</v>
      </c>
      <c r="AB823" s="59">
        <v>14</v>
      </c>
      <c r="AC823" s="59">
        <v>8.5</v>
      </c>
      <c r="AD823" s="59">
        <v>3.92</v>
      </c>
      <c r="AE823" s="59">
        <v>33.979999999999997</v>
      </c>
      <c r="AF823" s="59">
        <v>4.38</v>
      </c>
      <c r="AG823" s="59">
        <v>18.600000000000001</v>
      </c>
      <c r="AH823" s="59">
        <v>3.31</v>
      </c>
      <c r="AI823" s="59">
        <v>18.12</v>
      </c>
      <c r="AJ823" s="59">
        <v>19.100000000000001</v>
      </c>
      <c r="AK823" s="59">
        <v>6.16</v>
      </c>
      <c r="AL823" s="59">
        <v>6.54</v>
      </c>
      <c r="AM823" s="60">
        <v>13.52</v>
      </c>
    </row>
    <row r="824" spans="16:39" x14ac:dyDescent="0.25">
      <c r="P824" s="58">
        <v>0.82099999999999995</v>
      </c>
      <c r="Q824" s="59">
        <v>3.0055000000000001</v>
      </c>
      <c r="R824" s="59">
        <v>10.569000000000001</v>
      </c>
      <c r="S824" s="59">
        <v>1.1579999999999999</v>
      </c>
      <c r="T824" s="59">
        <v>34.448999999999998</v>
      </c>
      <c r="U824" s="59">
        <v>1.2706</v>
      </c>
      <c r="V824" s="59">
        <v>6.9320000000000004</v>
      </c>
      <c r="W824" s="59">
        <v>8.89</v>
      </c>
      <c r="X824" s="59">
        <v>7.7110000000000003</v>
      </c>
      <c r="Y824" s="59">
        <v>7.3109999999999999</v>
      </c>
      <c r="Z824" s="59">
        <v>14.464</v>
      </c>
      <c r="AA824" s="59">
        <v>1.4690000000000001</v>
      </c>
      <c r="AB824" s="59">
        <v>13.984999999999999</v>
      </c>
      <c r="AC824" s="59">
        <v>8.49</v>
      </c>
      <c r="AD824" s="59">
        <v>3.9135</v>
      </c>
      <c r="AE824" s="59">
        <v>33.948999999999998</v>
      </c>
      <c r="AF824" s="59">
        <v>4.3739999999999997</v>
      </c>
      <c r="AG824" s="59">
        <v>18.579999999999998</v>
      </c>
      <c r="AH824" s="59">
        <v>3.3054999999999999</v>
      </c>
      <c r="AI824" s="59">
        <v>18.100999999999999</v>
      </c>
      <c r="AJ824" s="59">
        <v>19.079999999999998</v>
      </c>
      <c r="AK824" s="59">
        <v>6.1529999999999996</v>
      </c>
      <c r="AL824" s="59">
        <v>6.532</v>
      </c>
      <c r="AM824" s="60">
        <v>13.506</v>
      </c>
    </row>
    <row r="825" spans="16:39" x14ac:dyDescent="0.25">
      <c r="P825" s="58">
        <v>0.82199999999999995</v>
      </c>
      <c r="Q825" s="59">
        <v>3.0009999999999999</v>
      </c>
      <c r="R825" s="59">
        <v>10.558</v>
      </c>
      <c r="S825" s="59">
        <v>1.1559999999999999</v>
      </c>
      <c r="T825" s="59">
        <v>34.417999999999999</v>
      </c>
      <c r="U825" s="59">
        <v>1.2692000000000001</v>
      </c>
      <c r="V825" s="59">
        <v>6.9240000000000004</v>
      </c>
      <c r="W825" s="59">
        <v>8.8800000000000008</v>
      </c>
      <c r="X825" s="59">
        <v>7.702</v>
      </c>
      <c r="Y825" s="59">
        <v>7.3019999999999996</v>
      </c>
      <c r="Z825" s="59">
        <v>14.448</v>
      </c>
      <c r="AA825" s="59">
        <v>1.468</v>
      </c>
      <c r="AB825" s="59">
        <v>13.97</v>
      </c>
      <c r="AC825" s="59">
        <v>8.48</v>
      </c>
      <c r="AD825" s="59">
        <v>3.907</v>
      </c>
      <c r="AE825" s="59">
        <v>33.917999999999999</v>
      </c>
      <c r="AF825" s="59">
        <v>4.3680000000000003</v>
      </c>
      <c r="AG825" s="59">
        <v>18.559999999999999</v>
      </c>
      <c r="AH825" s="59">
        <v>3.3010000000000002</v>
      </c>
      <c r="AI825" s="59">
        <v>18.082000000000001</v>
      </c>
      <c r="AJ825" s="59">
        <v>19.059999999999999</v>
      </c>
      <c r="AK825" s="59">
        <v>6.1459999999999999</v>
      </c>
      <c r="AL825" s="59">
        <v>6.524</v>
      </c>
      <c r="AM825" s="60">
        <v>13.492000000000001</v>
      </c>
    </row>
    <row r="826" spans="16:39" x14ac:dyDescent="0.25">
      <c r="P826" s="58">
        <v>0.82299999999999995</v>
      </c>
      <c r="Q826" s="59">
        <v>2.9965000000000002</v>
      </c>
      <c r="R826" s="59">
        <v>10.547000000000001</v>
      </c>
      <c r="S826" s="59">
        <v>1.1539999999999999</v>
      </c>
      <c r="T826" s="59">
        <v>34.387</v>
      </c>
      <c r="U826" s="59">
        <v>1.2678</v>
      </c>
      <c r="V826" s="59">
        <v>6.9160000000000004</v>
      </c>
      <c r="W826" s="59">
        <v>8.8699999999999992</v>
      </c>
      <c r="X826" s="59">
        <v>7.6929999999999996</v>
      </c>
      <c r="Y826" s="59">
        <v>7.2930000000000001</v>
      </c>
      <c r="Z826" s="59">
        <v>14.432</v>
      </c>
      <c r="AA826" s="59">
        <v>1.4670000000000001</v>
      </c>
      <c r="AB826" s="59">
        <v>13.955</v>
      </c>
      <c r="AC826" s="59">
        <v>8.4700000000000006</v>
      </c>
      <c r="AD826" s="59">
        <v>3.9005000000000001</v>
      </c>
      <c r="AE826" s="59">
        <v>33.887</v>
      </c>
      <c r="AF826" s="59">
        <v>4.3620000000000001</v>
      </c>
      <c r="AG826" s="59">
        <v>18.54</v>
      </c>
      <c r="AH826" s="59">
        <v>3.2965</v>
      </c>
      <c r="AI826" s="59">
        <v>18.062999999999999</v>
      </c>
      <c r="AJ826" s="59">
        <v>19.04</v>
      </c>
      <c r="AK826" s="59">
        <v>6.1390000000000002</v>
      </c>
      <c r="AL826" s="59">
        <v>6.516</v>
      </c>
      <c r="AM826" s="60">
        <v>13.478</v>
      </c>
    </row>
    <row r="827" spans="16:39" x14ac:dyDescent="0.25">
      <c r="P827" s="58">
        <v>0.82399999999999995</v>
      </c>
      <c r="Q827" s="59">
        <v>2.992</v>
      </c>
      <c r="R827" s="59">
        <v>10.536</v>
      </c>
      <c r="S827" s="59">
        <v>1.1519999999999999</v>
      </c>
      <c r="T827" s="59">
        <v>34.356000000000002</v>
      </c>
      <c r="U827" s="59">
        <v>1.2664</v>
      </c>
      <c r="V827" s="59">
        <v>6.9080000000000004</v>
      </c>
      <c r="W827" s="59">
        <v>8.86</v>
      </c>
      <c r="X827" s="59">
        <v>7.6840000000000002</v>
      </c>
      <c r="Y827" s="59">
        <v>7.2839999999999998</v>
      </c>
      <c r="Z827" s="59">
        <v>14.416</v>
      </c>
      <c r="AA827" s="59">
        <v>1.466</v>
      </c>
      <c r="AB827" s="59">
        <v>13.94</v>
      </c>
      <c r="AC827" s="59">
        <v>8.4600000000000009</v>
      </c>
      <c r="AD827" s="59">
        <v>3.8940000000000001</v>
      </c>
      <c r="AE827" s="59">
        <v>33.856000000000002</v>
      </c>
      <c r="AF827" s="59">
        <v>4.3559999999999999</v>
      </c>
      <c r="AG827" s="59">
        <v>18.52</v>
      </c>
      <c r="AH827" s="59">
        <v>3.2919999999999998</v>
      </c>
      <c r="AI827" s="59">
        <v>18.044</v>
      </c>
      <c r="AJ827" s="59">
        <v>19.02</v>
      </c>
      <c r="AK827" s="59">
        <v>6.1319999999999997</v>
      </c>
      <c r="AL827" s="59">
        <v>6.508</v>
      </c>
      <c r="AM827" s="60">
        <v>13.464</v>
      </c>
    </row>
    <row r="828" spans="16:39" x14ac:dyDescent="0.25">
      <c r="P828" s="58">
        <v>0.82499999999999996</v>
      </c>
      <c r="Q828" s="59">
        <v>2.9874999999999998</v>
      </c>
      <c r="R828" s="59">
        <v>10.525</v>
      </c>
      <c r="S828" s="59">
        <v>1.1499999999999999</v>
      </c>
      <c r="T828" s="59">
        <v>34.325000000000003</v>
      </c>
      <c r="U828" s="59">
        <v>1.2649999999999999</v>
      </c>
      <c r="V828" s="59">
        <v>6.9</v>
      </c>
      <c r="W828" s="59">
        <v>8.85</v>
      </c>
      <c r="X828" s="59">
        <v>7.6749999999999998</v>
      </c>
      <c r="Y828" s="59">
        <v>7.2750000000000004</v>
      </c>
      <c r="Z828" s="59">
        <v>14.4</v>
      </c>
      <c r="AA828" s="59">
        <v>1.4650000000000001</v>
      </c>
      <c r="AB828" s="59">
        <v>13.925000000000001</v>
      </c>
      <c r="AC828" s="59">
        <v>8.4499999999999993</v>
      </c>
      <c r="AD828" s="59">
        <v>3.8875000000000002</v>
      </c>
      <c r="AE828" s="59">
        <v>33.825000000000003</v>
      </c>
      <c r="AF828" s="59">
        <v>4.3499999999999996</v>
      </c>
      <c r="AG828" s="59">
        <v>18.5</v>
      </c>
      <c r="AH828" s="59">
        <v>3.2875000000000001</v>
      </c>
      <c r="AI828" s="59">
        <v>18.024999999999999</v>
      </c>
      <c r="AJ828" s="59">
        <v>19</v>
      </c>
      <c r="AK828" s="59">
        <v>6.125</v>
      </c>
      <c r="AL828" s="59">
        <v>6.5</v>
      </c>
      <c r="AM828" s="60">
        <v>13.45</v>
      </c>
    </row>
    <row r="829" spans="16:39" x14ac:dyDescent="0.25">
      <c r="P829" s="58">
        <v>0.82599999999999996</v>
      </c>
      <c r="Q829" s="59">
        <v>2.9830000000000001</v>
      </c>
      <c r="R829" s="59">
        <v>10.513999999999999</v>
      </c>
      <c r="S829" s="59">
        <v>1.1479999999999999</v>
      </c>
      <c r="T829" s="59">
        <v>34.293999999999997</v>
      </c>
      <c r="U829" s="59">
        <v>1.2636000000000001</v>
      </c>
      <c r="V829" s="59">
        <v>6.8920000000000003</v>
      </c>
      <c r="W829" s="59">
        <v>8.84</v>
      </c>
      <c r="X829" s="59">
        <v>7.6660000000000004</v>
      </c>
      <c r="Y829" s="59">
        <v>7.266</v>
      </c>
      <c r="Z829" s="59">
        <v>14.384</v>
      </c>
      <c r="AA829" s="59">
        <v>1.464</v>
      </c>
      <c r="AB829" s="59">
        <v>13.91</v>
      </c>
      <c r="AC829" s="59">
        <v>8.44</v>
      </c>
      <c r="AD829" s="59">
        <v>3.8809999999999998</v>
      </c>
      <c r="AE829" s="59">
        <v>33.793999999999997</v>
      </c>
      <c r="AF829" s="59">
        <v>4.3440000000000003</v>
      </c>
      <c r="AG829" s="59">
        <v>18.48</v>
      </c>
      <c r="AH829" s="59">
        <v>3.2829999999999999</v>
      </c>
      <c r="AI829" s="59">
        <v>18.006</v>
      </c>
      <c r="AJ829" s="59">
        <v>18.98</v>
      </c>
      <c r="AK829" s="59">
        <v>6.1180000000000003</v>
      </c>
      <c r="AL829" s="59">
        <v>6.492</v>
      </c>
      <c r="AM829" s="60">
        <v>13.436</v>
      </c>
    </row>
    <row r="830" spans="16:39" x14ac:dyDescent="0.25">
      <c r="P830" s="58">
        <v>0.82699999999999996</v>
      </c>
      <c r="Q830" s="59">
        <v>2.9784999999999999</v>
      </c>
      <c r="R830" s="59">
        <v>10.503</v>
      </c>
      <c r="S830" s="59">
        <v>1.1459999999999999</v>
      </c>
      <c r="T830" s="59">
        <v>34.262999999999998</v>
      </c>
      <c r="U830" s="59">
        <v>1.2622</v>
      </c>
      <c r="V830" s="59">
        <v>6.8840000000000003</v>
      </c>
      <c r="W830" s="59">
        <v>8.83</v>
      </c>
      <c r="X830" s="59">
        <v>7.657</v>
      </c>
      <c r="Y830" s="59">
        <v>7.2569999999999997</v>
      </c>
      <c r="Z830" s="59">
        <v>14.368</v>
      </c>
      <c r="AA830" s="59">
        <v>1.4630000000000001</v>
      </c>
      <c r="AB830" s="59">
        <v>13.895</v>
      </c>
      <c r="AC830" s="59">
        <v>8.43</v>
      </c>
      <c r="AD830" s="59">
        <v>3.8744999999999998</v>
      </c>
      <c r="AE830" s="59">
        <v>33.762999999999998</v>
      </c>
      <c r="AF830" s="59">
        <v>4.3380000000000001</v>
      </c>
      <c r="AG830" s="59">
        <v>18.46</v>
      </c>
      <c r="AH830" s="59">
        <v>3.2785000000000002</v>
      </c>
      <c r="AI830" s="59">
        <v>17.986999999999998</v>
      </c>
      <c r="AJ830" s="59">
        <v>18.96</v>
      </c>
      <c r="AK830" s="59">
        <v>6.1109999999999998</v>
      </c>
      <c r="AL830" s="59">
        <v>6.484</v>
      </c>
      <c r="AM830" s="60">
        <v>13.422000000000001</v>
      </c>
    </row>
    <row r="831" spans="16:39" x14ac:dyDescent="0.25">
      <c r="P831" s="58">
        <v>0.82799999999999996</v>
      </c>
      <c r="Q831" s="59">
        <v>2.9740000000000002</v>
      </c>
      <c r="R831" s="59">
        <v>10.492000000000001</v>
      </c>
      <c r="S831" s="59">
        <v>1.1439999999999999</v>
      </c>
      <c r="T831" s="59">
        <v>34.231999999999999</v>
      </c>
      <c r="U831" s="59">
        <v>1.2607999999999999</v>
      </c>
      <c r="V831" s="59">
        <v>6.8760000000000003</v>
      </c>
      <c r="W831" s="59">
        <v>8.82</v>
      </c>
      <c r="X831" s="59">
        <v>7.6479999999999997</v>
      </c>
      <c r="Y831" s="59">
        <v>7.2480000000000002</v>
      </c>
      <c r="Z831" s="59">
        <v>14.352</v>
      </c>
      <c r="AA831" s="59">
        <v>1.462</v>
      </c>
      <c r="AB831" s="59">
        <v>13.88</v>
      </c>
      <c r="AC831" s="59">
        <v>8.42</v>
      </c>
      <c r="AD831" s="59">
        <v>3.8679999999999999</v>
      </c>
      <c r="AE831" s="59">
        <v>33.731999999999999</v>
      </c>
      <c r="AF831" s="59">
        <v>4.3319999999999999</v>
      </c>
      <c r="AG831" s="59">
        <v>18.440000000000001</v>
      </c>
      <c r="AH831" s="59">
        <v>3.274</v>
      </c>
      <c r="AI831" s="59">
        <v>17.968</v>
      </c>
      <c r="AJ831" s="59">
        <v>18.940000000000001</v>
      </c>
      <c r="AK831" s="59">
        <v>6.1040000000000001</v>
      </c>
      <c r="AL831" s="59">
        <v>6.476</v>
      </c>
      <c r="AM831" s="60">
        <v>13.407999999999999</v>
      </c>
    </row>
    <row r="832" spans="16:39" x14ac:dyDescent="0.25">
      <c r="P832" s="58">
        <v>0.82899999999999996</v>
      </c>
      <c r="Q832" s="59">
        <v>2.9695</v>
      </c>
      <c r="R832" s="59">
        <v>10.481</v>
      </c>
      <c r="S832" s="59">
        <v>1.1419999999999999</v>
      </c>
      <c r="T832" s="59">
        <v>34.201000000000001</v>
      </c>
      <c r="U832" s="59">
        <v>1.2594000000000001</v>
      </c>
      <c r="V832" s="59">
        <v>6.8680000000000003</v>
      </c>
      <c r="W832" s="59">
        <v>8.81</v>
      </c>
      <c r="X832" s="59">
        <v>7.6390000000000002</v>
      </c>
      <c r="Y832" s="59">
        <v>7.2389999999999999</v>
      </c>
      <c r="Z832" s="59">
        <v>14.336</v>
      </c>
      <c r="AA832" s="59">
        <v>1.4610000000000001</v>
      </c>
      <c r="AB832" s="59">
        <v>13.865</v>
      </c>
      <c r="AC832" s="59">
        <v>8.41</v>
      </c>
      <c r="AD832" s="59">
        <v>3.8614999999999999</v>
      </c>
      <c r="AE832" s="59">
        <v>33.701000000000001</v>
      </c>
      <c r="AF832" s="59">
        <v>4.3259999999999996</v>
      </c>
      <c r="AG832" s="59">
        <v>18.420000000000002</v>
      </c>
      <c r="AH832" s="59">
        <v>3.2694999999999999</v>
      </c>
      <c r="AI832" s="59">
        <v>17.949000000000002</v>
      </c>
      <c r="AJ832" s="59">
        <v>18.920000000000002</v>
      </c>
      <c r="AK832" s="59">
        <v>6.0970000000000004</v>
      </c>
      <c r="AL832" s="59">
        <v>6.468</v>
      </c>
      <c r="AM832" s="60">
        <v>13.394</v>
      </c>
    </row>
    <row r="833" spans="16:39" x14ac:dyDescent="0.25">
      <c r="P833" s="58">
        <v>0.83</v>
      </c>
      <c r="Q833" s="59">
        <v>2.9649999999999999</v>
      </c>
      <c r="R833" s="59">
        <v>10.47</v>
      </c>
      <c r="S833" s="59">
        <v>1.1399999999999999</v>
      </c>
      <c r="T833" s="59">
        <v>34.17</v>
      </c>
      <c r="U833" s="59">
        <v>1.258</v>
      </c>
      <c r="V833" s="59">
        <v>6.86</v>
      </c>
      <c r="W833" s="59">
        <v>8.8000000000000007</v>
      </c>
      <c r="X833" s="59">
        <v>7.63</v>
      </c>
      <c r="Y833" s="59">
        <v>7.23</v>
      </c>
      <c r="Z833" s="59">
        <v>14.32</v>
      </c>
      <c r="AA833" s="59">
        <v>1.46</v>
      </c>
      <c r="AB833" s="59">
        <v>13.85</v>
      </c>
      <c r="AC833" s="59">
        <v>8.4</v>
      </c>
      <c r="AD833" s="59">
        <v>3.855</v>
      </c>
      <c r="AE833" s="59">
        <v>33.67</v>
      </c>
      <c r="AF833" s="59">
        <v>4.32</v>
      </c>
      <c r="AG833" s="59">
        <v>18.399999999999999</v>
      </c>
      <c r="AH833" s="59">
        <v>3.2650000000000001</v>
      </c>
      <c r="AI833" s="59">
        <v>17.93</v>
      </c>
      <c r="AJ833" s="59">
        <v>18.899999999999999</v>
      </c>
      <c r="AK833" s="59">
        <v>6.09</v>
      </c>
      <c r="AL833" s="59">
        <v>6.46</v>
      </c>
      <c r="AM833" s="60">
        <v>13.38</v>
      </c>
    </row>
    <row r="834" spans="16:39" x14ac:dyDescent="0.25">
      <c r="P834" s="58">
        <v>0.83099999999999996</v>
      </c>
      <c r="Q834" s="59">
        <v>2.9605000000000001</v>
      </c>
      <c r="R834" s="59">
        <v>10.459</v>
      </c>
      <c r="S834" s="59">
        <v>1.1379999999999999</v>
      </c>
      <c r="T834" s="59">
        <v>34.139000000000003</v>
      </c>
      <c r="U834" s="59">
        <v>1.2565999999999999</v>
      </c>
      <c r="V834" s="59">
        <v>6.8520000000000003</v>
      </c>
      <c r="W834" s="59">
        <v>8.7899999999999991</v>
      </c>
      <c r="X834" s="59">
        <v>7.6210000000000004</v>
      </c>
      <c r="Y834" s="59">
        <v>7.2210000000000001</v>
      </c>
      <c r="Z834" s="59">
        <v>14.304</v>
      </c>
      <c r="AA834" s="59">
        <v>1.4590000000000001</v>
      </c>
      <c r="AB834" s="59">
        <v>13.835000000000001</v>
      </c>
      <c r="AC834" s="59">
        <v>8.39</v>
      </c>
      <c r="AD834" s="59">
        <v>3.8485</v>
      </c>
      <c r="AE834" s="59">
        <v>33.639000000000003</v>
      </c>
      <c r="AF834" s="59">
        <v>4.3140000000000001</v>
      </c>
      <c r="AG834" s="59">
        <v>18.38</v>
      </c>
      <c r="AH834" s="59">
        <v>3.2605</v>
      </c>
      <c r="AI834" s="59">
        <v>17.911000000000001</v>
      </c>
      <c r="AJ834" s="59">
        <v>18.88</v>
      </c>
      <c r="AK834" s="59">
        <v>6.0830000000000002</v>
      </c>
      <c r="AL834" s="59">
        <v>6.452</v>
      </c>
      <c r="AM834" s="60">
        <v>13.366</v>
      </c>
    </row>
    <row r="835" spans="16:39" x14ac:dyDescent="0.25">
      <c r="P835" s="58">
        <v>0.83199999999999996</v>
      </c>
      <c r="Q835" s="59">
        <v>2.956</v>
      </c>
      <c r="R835" s="59">
        <v>10.448</v>
      </c>
      <c r="S835" s="59">
        <v>1.1359999999999999</v>
      </c>
      <c r="T835" s="59">
        <v>34.107999999999997</v>
      </c>
      <c r="U835" s="59">
        <v>1.2552000000000001</v>
      </c>
      <c r="V835" s="59">
        <v>6.8440000000000003</v>
      </c>
      <c r="W835" s="59">
        <v>8.7799999999999994</v>
      </c>
      <c r="X835" s="59">
        <v>7.6120000000000001</v>
      </c>
      <c r="Y835" s="59">
        <v>7.2119999999999997</v>
      </c>
      <c r="Z835" s="59">
        <v>14.288</v>
      </c>
      <c r="AA835" s="59">
        <v>1.458</v>
      </c>
      <c r="AB835" s="59">
        <v>13.82</v>
      </c>
      <c r="AC835" s="59">
        <v>8.3800000000000008</v>
      </c>
      <c r="AD835" s="59">
        <v>3.8420000000000001</v>
      </c>
      <c r="AE835" s="59">
        <v>33.607999999999997</v>
      </c>
      <c r="AF835" s="59">
        <v>4.3079999999999998</v>
      </c>
      <c r="AG835" s="59">
        <v>18.36</v>
      </c>
      <c r="AH835" s="59">
        <v>3.2559999999999998</v>
      </c>
      <c r="AI835" s="59">
        <v>17.891999999999999</v>
      </c>
      <c r="AJ835" s="59">
        <v>18.86</v>
      </c>
      <c r="AK835" s="59">
        <v>6.0759999999999996</v>
      </c>
      <c r="AL835" s="59">
        <v>6.444</v>
      </c>
      <c r="AM835" s="60">
        <v>13.352</v>
      </c>
    </row>
    <row r="836" spans="16:39" x14ac:dyDescent="0.25">
      <c r="P836" s="58">
        <v>0.83299999999999996</v>
      </c>
      <c r="Q836" s="59">
        <v>2.9514999999999998</v>
      </c>
      <c r="R836" s="59">
        <v>10.436999999999999</v>
      </c>
      <c r="S836" s="59">
        <v>1.1339999999999999</v>
      </c>
      <c r="T836" s="59">
        <v>34.076999999999998</v>
      </c>
      <c r="U836" s="59">
        <v>1.2538</v>
      </c>
      <c r="V836" s="59">
        <v>6.8360000000000003</v>
      </c>
      <c r="W836" s="59">
        <v>8.77</v>
      </c>
      <c r="X836" s="59">
        <v>7.6029999999999998</v>
      </c>
      <c r="Y836" s="59">
        <v>7.2030000000000003</v>
      </c>
      <c r="Z836" s="59">
        <v>14.272</v>
      </c>
      <c r="AA836" s="59">
        <v>1.4570000000000001</v>
      </c>
      <c r="AB836" s="59">
        <v>13.805</v>
      </c>
      <c r="AC836" s="59">
        <v>8.3699999999999992</v>
      </c>
      <c r="AD836" s="59">
        <v>3.8355000000000001</v>
      </c>
      <c r="AE836" s="59">
        <v>33.576999999999998</v>
      </c>
      <c r="AF836" s="59">
        <v>4.3019999999999996</v>
      </c>
      <c r="AG836" s="59">
        <v>18.34</v>
      </c>
      <c r="AH836" s="59">
        <v>3.2515000000000001</v>
      </c>
      <c r="AI836" s="59">
        <v>17.873000000000001</v>
      </c>
      <c r="AJ836" s="59">
        <v>18.84</v>
      </c>
      <c r="AK836" s="59">
        <v>6.069</v>
      </c>
      <c r="AL836" s="59">
        <v>6.4359999999999999</v>
      </c>
      <c r="AM836" s="60">
        <v>13.337999999999999</v>
      </c>
    </row>
    <row r="837" spans="16:39" x14ac:dyDescent="0.25">
      <c r="P837" s="58">
        <v>0.83399999999999996</v>
      </c>
      <c r="Q837" s="59">
        <v>2.9470000000000001</v>
      </c>
      <c r="R837" s="59">
        <v>10.426</v>
      </c>
      <c r="S837" s="59">
        <v>1.1319999999999999</v>
      </c>
      <c r="T837" s="59">
        <v>34.045999999999999</v>
      </c>
      <c r="U837" s="59">
        <v>1.2524</v>
      </c>
      <c r="V837" s="59">
        <v>6.8280000000000003</v>
      </c>
      <c r="W837" s="59">
        <v>8.76</v>
      </c>
      <c r="X837" s="59">
        <v>7.5940000000000003</v>
      </c>
      <c r="Y837" s="59">
        <v>7.194</v>
      </c>
      <c r="Z837" s="59">
        <v>14.256</v>
      </c>
      <c r="AA837" s="59">
        <v>1.456</v>
      </c>
      <c r="AB837" s="59">
        <v>13.79</v>
      </c>
      <c r="AC837" s="59">
        <v>8.36</v>
      </c>
      <c r="AD837" s="59">
        <v>3.8290000000000002</v>
      </c>
      <c r="AE837" s="59">
        <v>33.545999999999999</v>
      </c>
      <c r="AF837" s="59">
        <v>4.2960000000000003</v>
      </c>
      <c r="AG837" s="59">
        <v>18.32</v>
      </c>
      <c r="AH837" s="59">
        <v>3.2469999999999999</v>
      </c>
      <c r="AI837" s="59">
        <v>17.853999999999999</v>
      </c>
      <c r="AJ837" s="59">
        <v>18.82</v>
      </c>
      <c r="AK837" s="59">
        <v>6.0620000000000003</v>
      </c>
      <c r="AL837" s="59">
        <v>6.4279999999999999</v>
      </c>
      <c r="AM837" s="60">
        <v>13.324</v>
      </c>
    </row>
    <row r="838" spans="16:39" x14ac:dyDescent="0.25">
      <c r="P838" s="58">
        <v>0.83499999999999996</v>
      </c>
      <c r="Q838" s="59">
        <v>2.9424999999999999</v>
      </c>
      <c r="R838" s="59">
        <v>10.414999999999999</v>
      </c>
      <c r="S838" s="59">
        <v>1.1299999999999999</v>
      </c>
      <c r="T838" s="59">
        <v>34.015000000000001</v>
      </c>
      <c r="U838" s="59">
        <v>1.2509999999999999</v>
      </c>
      <c r="V838" s="59">
        <v>6.82</v>
      </c>
      <c r="W838" s="59">
        <v>8.75</v>
      </c>
      <c r="X838" s="59">
        <v>7.585</v>
      </c>
      <c r="Y838" s="59">
        <v>7.1849999999999996</v>
      </c>
      <c r="Z838" s="59">
        <v>14.24</v>
      </c>
      <c r="AA838" s="59">
        <v>1.4550000000000001</v>
      </c>
      <c r="AB838" s="59">
        <v>13.775</v>
      </c>
      <c r="AC838" s="59">
        <v>8.35</v>
      </c>
      <c r="AD838" s="59">
        <v>3.8224999999999998</v>
      </c>
      <c r="AE838" s="59">
        <v>33.515000000000001</v>
      </c>
      <c r="AF838" s="59">
        <v>4.29</v>
      </c>
      <c r="AG838" s="59">
        <v>18.3</v>
      </c>
      <c r="AH838" s="59">
        <v>3.2425000000000002</v>
      </c>
      <c r="AI838" s="59">
        <v>17.835000000000001</v>
      </c>
      <c r="AJ838" s="59">
        <v>18.8</v>
      </c>
      <c r="AK838" s="59">
        <v>6.0549999999999997</v>
      </c>
      <c r="AL838" s="59">
        <v>6.42</v>
      </c>
      <c r="AM838" s="60">
        <v>13.31</v>
      </c>
    </row>
    <row r="839" spans="16:39" x14ac:dyDescent="0.25">
      <c r="P839" s="58">
        <v>0.83599999999999997</v>
      </c>
      <c r="Q839" s="59">
        <v>2.9380000000000002</v>
      </c>
      <c r="R839" s="59">
        <v>10.404</v>
      </c>
      <c r="S839" s="59">
        <v>1.1279999999999999</v>
      </c>
      <c r="T839" s="59">
        <v>33.984000000000002</v>
      </c>
      <c r="U839" s="59">
        <v>1.2496</v>
      </c>
      <c r="V839" s="59">
        <v>6.8120000000000003</v>
      </c>
      <c r="W839" s="59">
        <v>8.74</v>
      </c>
      <c r="X839" s="59">
        <v>7.5759999999999996</v>
      </c>
      <c r="Y839" s="59">
        <v>7.1760000000000002</v>
      </c>
      <c r="Z839" s="59">
        <v>14.224</v>
      </c>
      <c r="AA839" s="59">
        <v>1.454</v>
      </c>
      <c r="AB839" s="59">
        <v>13.76</v>
      </c>
      <c r="AC839" s="59">
        <v>8.34</v>
      </c>
      <c r="AD839" s="59">
        <v>3.8159999999999998</v>
      </c>
      <c r="AE839" s="59">
        <v>33.484000000000002</v>
      </c>
      <c r="AF839" s="59">
        <v>4.2839999999999998</v>
      </c>
      <c r="AG839" s="59">
        <v>18.28</v>
      </c>
      <c r="AH839" s="59">
        <v>3.238</v>
      </c>
      <c r="AI839" s="59">
        <v>17.815999999999999</v>
      </c>
      <c r="AJ839" s="59">
        <v>18.78</v>
      </c>
      <c r="AK839" s="59">
        <v>6.048</v>
      </c>
      <c r="AL839" s="59">
        <v>6.4119999999999999</v>
      </c>
      <c r="AM839" s="60">
        <v>13.295999999999999</v>
      </c>
    </row>
    <row r="840" spans="16:39" x14ac:dyDescent="0.25">
      <c r="P840" s="58">
        <v>0.83699999999999997</v>
      </c>
      <c r="Q840" s="59">
        <v>2.9335</v>
      </c>
      <c r="R840" s="59">
        <v>10.393000000000001</v>
      </c>
      <c r="S840" s="59">
        <v>1.1259999999999999</v>
      </c>
      <c r="T840" s="59">
        <v>33.953000000000003</v>
      </c>
      <c r="U840" s="59">
        <v>1.2482</v>
      </c>
      <c r="V840" s="59">
        <v>6.8040000000000003</v>
      </c>
      <c r="W840" s="59">
        <v>8.73</v>
      </c>
      <c r="X840" s="59">
        <v>7.5670000000000002</v>
      </c>
      <c r="Y840" s="59">
        <v>7.1669999999999998</v>
      </c>
      <c r="Z840" s="59">
        <v>14.208</v>
      </c>
      <c r="AA840" s="59">
        <v>1.4530000000000001</v>
      </c>
      <c r="AB840" s="59">
        <v>13.744999999999999</v>
      </c>
      <c r="AC840" s="59">
        <v>8.33</v>
      </c>
      <c r="AD840" s="59">
        <v>3.8094999999999999</v>
      </c>
      <c r="AE840" s="59">
        <v>33.453000000000003</v>
      </c>
      <c r="AF840" s="59">
        <v>4.2779999999999996</v>
      </c>
      <c r="AG840" s="59">
        <v>18.260000000000002</v>
      </c>
      <c r="AH840" s="59">
        <v>3.2334999999999998</v>
      </c>
      <c r="AI840" s="59">
        <v>17.797000000000001</v>
      </c>
      <c r="AJ840" s="59">
        <v>18.760000000000002</v>
      </c>
      <c r="AK840" s="59">
        <v>6.0410000000000004</v>
      </c>
      <c r="AL840" s="59">
        <v>6.4039999999999999</v>
      </c>
      <c r="AM840" s="60">
        <v>13.282</v>
      </c>
    </row>
    <row r="841" spans="16:39" x14ac:dyDescent="0.25">
      <c r="P841" s="58">
        <v>0.83799999999999997</v>
      </c>
      <c r="Q841" s="59">
        <v>2.9289999999999998</v>
      </c>
      <c r="R841" s="59">
        <v>10.382</v>
      </c>
      <c r="S841" s="59">
        <v>1.1240000000000001</v>
      </c>
      <c r="T841" s="59">
        <v>33.921999999999997</v>
      </c>
      <c r="U841" s="59">
        <v>1.2467999999999999</v>
      </c>
      <c r="V841" s="59">
        <v>6.7960000000000003</v>
      </c>
      <c r="W841" s="59">
        <v>8.7200000000000006</v>
      </c>
      <c r="X841" s="59">
        <v>7.5579999999999998</v>
      </c>
      <c r="Y841" s="59">
        <v>7.1580000000000004</v>
      </c>
      <c r="Z841" s="59">
        <v>14.192</v>
      </c>
      <c r="AA841" s="59">
        <v>1.452</v>
      </c>
      <c r="AB841" s="59">
        <v>13.73</v>
      </c>
      <c r="AC841" s="59">
        <v>8.32</v>
      </c>
      <c r="AD841" s="59">
        <v>3.8029999999999999</v>
      </c>
      <c r="AE841" s="59">
        <v>33.421999999999997</v>
      </c>
      <c r="AF841" s="59">
        <v>4.2720000000000002</v>
      </c>
      <c r="AG841" s="59">
        <v>18.239999999999998</v>
      </c>
      <c r="AH841" s="59">
        <v>3.2290000000000001</v>
      </c>
      <c r="AI841" s="59">
        <v>17.777999999999999</v>
      </c>
      <c r="AJ841" s="59">
        <v>18.739999999999998</v>
      </c>
      <c r="AK841" s="59">
        <v>6.0339999999999998</v>
      </c>
      <c r="AL841" s="59">
        <v>6.3959999999999999</v>
      </c>
      <c r="AM841" s="60">
        <v>13.268000000000001</v>
      </c>
    </row>
    <row r="842" spans="16:39" x14ac:dyDescent="0.25">
      <c r="P842" s="58">
        <v>0.83899999999999997</v>
      </c>
      <c r="Q842" s="59">
        <v>2.9245000000000001</v>
      </c>
      <c r="R842" s="59">
        <v>10.371</v>
      </c>
      <c r="S842" s="59">
        <v>1.1220000000000001</v>
      </c>
      <c r="T842" s="59">
        <v>33.890999999999998</v>
      </c>
      <c r="U842" s="59">
        <v>1.2454000000000001</v>
      </c>
      <c r="V842" s="59">
        <v>6.7880000000000003</v>
      </c>
      <c r="W842" s="59">
        <v>8.7100000000000009</v>
      </c>
      <c r="X842" s="59">
        <v>7.5490000000000004</v>
      </c>
      <c r="Y842" s="59">
        <v>7.149</v>
      </c>
      <c r="Z842" s="59">
        <v>14.176</v>
      </c>
      <c r="AA842" s="59">
        <v>1.4510000000000001</v>
      </c>
      <c r="AB842" s="59">
        <v>13.715</v>
      </c>
      <c r="AC842" s="59">
        <v>8.31</v>
      </c>
      <c r="AD842" s="59">
        <v>3.7965</v>
      </c>
      <c r="AE842" s="59">
        <v>33.390999999999998</v>
      </c>
      <c r="AF842" s="59">
        <v>4.266</v>
      </c>
      <c r="AG842" s="59">
        <v>18.22</v>
      </c>
      <c r="AH842" s="59">
        <v>3.2244999999999999</v>
      </c>
      <c r="AI842" s="59">
        <v>17.759</v>
      </c>
      <c r="AJ842" s="59">
        <v>18.72</v>
      </c>
      <c r="AK842" s="59">
        <v>6.0270000000000001</v>
      </c>
      <c r="AL842" s="59">
        <v>6.3879999999999999</v>
      </c>
      <c r="AM842" s="60">
        <v>13.254</v>
      </c>
    </row>
    <row r="843" spans="16:39" x14ac:dyDescent="0.25">
      <c r="P843" s="58">
        <v>0.84</v>
      </c>
      <c r="Q843" s="59">
        <v>2.92</v>
      </c>
      <c r="R843" s="59">
        <v>10.36</v>
      </c>
      <c r="S843" s="59">
        <v>1.1200000000000001</v>
      </c>
      <c r="T843" s="59">
        <v>33.86</v>
      </c>
      <c r="U843" s="59">
        <v>1.244</v>
      </c>
      <c r="V843" s="59">
        <v>6.78</v>
      </c>
      <c r="W843" s="59">
        <v>8.6999999999999993</v>
      </c>
      <c r="X843" s="59">
        <v>7.54</v>
      </c>
      <c r="Y843" s="59">
        <v>7.14</v>
      </c>
      <c r="Z843" s="59">
        <v>14.16</v>
      </c>
      <c r="AA843" s="59">
        <v>1.45</v>
      </c>
      <c r="AB843" s="59">
        <v>13.7</v>
      </c>
      <c r="AC843" s="59">
        <v>8.3000000000000007</v>
      </c>
      <c r="AD843" s="59">
        <v>3.79</v>
      </c>
      <c r="AE843" s="59">
        <v>33.36</v>
      </c>
      <c r="AF843" s="59">
        <v>4.26</v>
      </c>
      <c r="AG843" s="59">
        <v>18.2</v>
      </c>
      <c r="AH843" s="59">
        <v>3.22</v>
      </c>
      <c r="AI843" s="59">
        <v>17.739999999999998</v>
      </c>
      <c r="AJ843" s="59">
        <v>18.7</v>
      </c>
      <c r="AK843" s="59">
        <v>6.02</v>
      </c>
      <c r="AL843" s="59">
        <v>6.38</v>
      </c>
      <c r="AM843" s="60">
        <v>13.24</v>
      </c>
    </row>
    <row r="844" spans="16:39" x14ac:dyDescent="0.25">
      <c r="P844" s="58">
        <v>0.84099999999999997</v>
      </c>
      <c r="Q844" s="59">
        <v>2.9155000000000002</v>
      </c>
      <c r="R844" s="59">
        <v>10.349</v>
      </c>
      <c r="S844" s="59">
        <v>1.1180000000000001</v>
      </c>
      <c r="T844" s="59">
        <v>33.829000000000001</v>
      </c>
      <c r="U844" s="59">
        <v>1.2425999999999999</v>
      </c>
      <c r="V844" s="59">
        <v>6.7720000000000002</v>
      </c>
      <c r="W844" s="59">
        <v>8.69</v>
      </c>
      <c r="X844" s="59">
        <v>7.5309999999999997</v>
      </c>
      <c r="Y844" s="59">
        <v>7.1310000000000002</v>
      </c>
      <c r="Z844" s="59">
        <v>14.144</v>
      </c>
      <c r="AA844" s="59">
        <v>1.4490000000000001</v>
      </c>
      <c r="AB844" s="59">
        <v>13.685</v>
      </c>
      <c r="AC844" s="59">
        <v>8.2899999999999991</v>
      </c>
      <c r="AD844" s="59">
        <v>3.7835000000000001</v>
      </c>
      <c r="AE844" s="59">
        <v>33.329000000000001</v>
      </c>
      <c r="AF844" s="59">
        <v>4.2539999999999996</v>
      </c>
      <c r="AG844" s="59">
        <v>18.18</v>
      </c>
      <c r="AH844" s="59">
        <v>3.2155</v>
      </c>
      <c r="AI844" s="59">
        <v>17.721</v>
      </c>
      <c r="AJ844" s="59">
        <v>18.68</v>
      </c>
      <c r="AK844" s="59">
        <v>6.0129999999999999</v>
      </c>
      <c r="AL844" s="59">
        <v>6.3719999999999999</v>
      </c>
      <c r="AM844" s="60">
        <v>13.226000000000001</v>
      </c>
    </row>
    <row r="845" spans="16:39" x14ac:dyDescent="0.25">
      <c r="P845" s="58">
        <v>0.84199999999999997</v>
      </c>
      <c r="Q845" s="59">
        <v>2.911</v>
      </c>
      <c r="R845" s="59">
        <v>10.337999999999999</v>
      </c>
      <c r="S845" s="59">
        <v>1.1160000000000001</v>
      </c>
      <c r="T845" s="59">
        <v>33.798000000000002</v>
      </c>
      <c r="U845" s="59">
        <v>1.2412000000000001</v>
      </c>
      <c r="V845" s="59">
        <v>6.7640000000000002</v>
      </c>
      <c r="W845" s="59">
        <v>8.68</v>
      </c>
      <c r="X845" s="59">
        <v>7.5220000000000002</v>
      </c>
      <c r="Y845" s="59">
        <v>7.1219999999999999</v>
      </c>
      <c r="Z845" s="59">
        <v>14.128</v>
      </c>
      <c r="AA845" s="59">
        <v>1.448</v>
      </c>
      <c r="AB845" s="59">
        <v>13.67</v>
      </c>
      <c r="AC845" s="59">
        <v>8.2799999999999994</v>
      </c>
      <c r="AD845" s="59">
        <v>3.7770000000000001</v>
      </c>
      <c r="AE845" s="59">
        <v>33.298000000000002</v>
      </c>
      <c r="AF845" s="59">
        <v>4.2480000000000002</v>
      </c>
      <c r="AG845" s="59">
        <v>18.16</v>
      </c>
      <c r="AH845" s="59">
        <v>3.2109999999999999</v>
      </c>
      <c r="AI845" s="59">
        <v>17.702000000000002</v>
      </c>
      <c r="AJ845" s="59">
        <v>18.66</v>
      </c>
      <c r="AK845" s="59">
        <v>6.0060000000000002</v>
      </c>
      <c r="AL845" s="59">
        <v>6.3639999999999999</v>
      </c>
      <c r="AM845" s="60">
        <v>13.212</v>
      </c>
    </row>
    <row r="846" spans="16:39" x14ac:dyDescent="0.25">
      <c r="P846" s="58">
        <v>0.84299999999999997</v>
      </c>
      <c r="Q846" s="59">
        <v>2.9064999999999999</v>
      </c>
      <c r="R846" s="59">
        <v>10.327</v>
      </c>
      <c r="S846" s="59">
        <v>1.1140000000000001</v>
      </c>
      <c r="T846" s="59">
        <v>33.767000000000003</v>
      </c>
      <c r="U846" s="59">
        <v>1.2398</v>
      </c>
      <c r="V846" s="59">
        <v>6.7560000000000002</v>
      </c>
      <c r="W846" s="59">
        <v>8.67</v>
      </c>
      <c r="X846" s="59">
        <v>7.5129999999999999</v>
      </c>
      <c r="Y846" s="59">
        <v>7.1130000000000004</v>
      </c>
      <c r="Z846" s="59">
        <v>14.112</v>
      </c>
      <c r="AA846" s="59">
        <v>1.4470000000000001</v>
      </c>
      <c r="AB846" s="59">
        <v>13.654999999999999</v>
      </c>
      <c r="AC846" s="59">
        <v>8.27</v>
      </c>
      <c r="AD846" s="59">
        <v>3.7705000000000002</v>
      </c>
      <c r="AE846" s="59">
        <v>33.267000000000003</v>
      </c>
      <c r="AF846" s="59">
        <v>4.242</v>
      </c>
      <c r="AG846" s="59">
        <v>18.14</v>
      </c>
      <c r="AH846" s="59">
        <v>3.2065000000000001</v>
      </c>
      <c r="AI846" s="59">
        <v>17.683</v>
      </c>
      <c r="AJ846" s="59">
        <v>18.64</v>
      </c>
      <c r="AK846" s="59">
        <v>5.9989999999999997</v>
      </c>
      <c r="AL846" s="59">
        <v>6.3559999999999999</v>
      </c>
      <c r="AM846" s="60">
        <v>13.198</v>
      </c>
    </row>
    <row r="847" spans="16:39" x14ac:dyDescent="0.25">
      <c r="P847" s="58">
        <v>0.84399999999999997</v>
      </c>
      <c r="Q847" s="59">
        <v>2.9020000000000001</v>
      </c>
      <c r="R847" s="59">
        <v>10.316000000000001</v>
      </c>
      <c r="S847" s="59">
        <v>1.1120000000000001</v>
      </c>
      <c r="T847" s="59">
        <v>33.735999999999997</v>
      </c>
      <c r="U847" s="59">
        <v>1.2383999999999999</v>
      </c>
      <c r="V847" s="59">
        <v>6.7480000000000002</v>
      </c>
      <c r="W847" s="59">
        <v>8.66</v>
      </c>
      <c r="X847" s="59">
        <v>7.5039999999999996</v>
      </c>
      <c r="Y847" s="59">
        <v>7.1040000000000001</v>
      </c>
      <c r="Z847" s="59">
        <v>14.096</v>
      </c>
      <c r="AA847" s="59">
        <v>1.446</v>
      </c>
      <c r="AB847" s="59">
        <v>13.64</v>
      </c>
      <c r="AC847" s="59">
        <v>8.26</v>
      </c>
      <c r="AD847" s="59">
        <v>3.7639999999999998</v>
      </c>
      <c r="AE847" s="59">
        <v>33.235999999999997</v>
      </c>
      <c r="AF847" s="59">
        <v>4.2359999999999998</v>
      </c>
      <c r="AG847" s="59">
        <v>18.12</v>
      </c>
      <c r="AH847" s="59">
        <v>3.202</v>
      </c>
      <c r="AI847" s="59">
        <v>17.664000000000001</v>
      </c>
      <c r="AJ847" s="59">
        <v>18.62</v>
      </c>
      <c r="AK847" s="59">
        <v>5.992</v>
      </c>
      <c r="AL847" s="59">
        <v>6.3479999999999999</v>
      </c>
      <c r="AM847" s="60">
        <v>13.183999999999999</v>
      </c>
    </row>
    <row r="848" spans="16:39" x14ac:dyDescent="0.25">
      <c r="P848" s="58">
        <v>0.84499999999999997</v>
      </c>
      <c r="Q848" s="59">
        <v>2.8975</v>
      </c>
      <c r="R848" s="59">
        <v>10.305</v>
      </c>
      <c r="S848" s="59">
        <v>1.1100000000000001</v>
      </c>
      <c r="T848" s="59">
        <v>33.704999999999998</v>
      </c>
      <c r="U848" s="59">
        <v>1.2370000000000001</v>
      </c>
      <c r="V848" s="59">
        <v>6.74</v>
      </c>
      <c r="W848" s="59">
        <v>8.65</v>
      </c>
      <c r="X848" s="59">
        <v>7.4950000000000001</v>
      </c>
      <c r="Y848" s="59">
        <v>7.0949999999999998</v>
      </c>
      <c r="Z848" s="59">
        <v>14.08</v>
      </c>
      <c r="AA848" s="59">
        <v>1.4450000000000001</v>
      </c>
      <c r="AB848" s="59">
        <v>13.625</v>
      </c>
      <c r="AC848" s="59">
        <v>8.25</v>
      </c>
      <c r="AD848" s="59">
        <v>3.7574999999999998</v>
      </c>
      <c r="AE848" s="59">
        <v>33.204999999999998</v>
      </c>
      <c r="AF848" s="59">
        <v>4.2300000000000004</v>
      </c>
      <c r="AG848" s="59">
        <v>18.100000000000001</v>
      </c>
      <c r="AH848" s="59">
        <v>3.1974999999999998</v>
      </c>
      <c r="AI848" s="59">
        <v>17.645</v>
      </c>
      <c r="AJ848" s="59">
        <v>18.600000000000001</v>
      </c>
      <c r="AK848" s="59">
        <v>5.9850000000000003</v>
      </c>
      <c r="AL848" s="59">
        <v>6.34</v>
      </c>
      <c r="AM848" s="60">
        <v>13.17</v>
      </c>
    </row>
    <row r="849" spans="16:39" x14ac:dyDescent="0.25">
      <c r="P849" s="58">
        <v>0.84599999999999997</v>
      </c>
      <c r="Q849" s="59">
        <v>2.8929999999999998</v>
      </c>
      <c r="R849" s="59">
        <v>10.294</v>
      </c>
      <c r="S849" s="59">
        <v>1.1080000000000001</v>
      </c>
      <c r="T849" s="59">
        <v>33.673999999999999</v>
      </c>
      <c r="U849" s="59">
        <v>1.2356</v>
      </c>
      <c r="V849" s="59">
        <v>6.7320000000000002</v>
      </c>
      <c r="W849" s="59">
        <v>8.64</v>
      </c>
      <c r="X849" s="59">
        <v>7.4859999999999998</v>
      </c>
      <c r="Y849" s="59">
        <v>7.0860000000000003</v>
      </c>
      <c r="Z849" s="59">
        <v>14.064</v>
      </c>
      <c r="AA849" s="59">
        <v>1.444</v>
      </c>
      <c r="AB849" s="59">
        <v>13.61</v>
      </c>
      <c r="AC849" s="59">
        <v>8.24</v>
      </c>
      <c r="AD849" s="59">
        <v>3.7509999999999999</v>
      </c>
      <c r="AE849" s="59">
        <v>33.173999999999999</v>
      </c>
      <c r="AF849" s="59">
        <v>4.2240000000000002</v>
      </c>
      <c r="AG849" s="59">
        <v>18.079999999999998</v>
      </c>
      <c r="AH849" s="59">
        <v>3.1930000000000001</v>
      </c>
      <c r="AI849" s="59">
        <v>17.626000000000001</v>
      </c>
      <c r="AJ849" s="59">
        <v>18.579999999999998</v>
      </c>
      <c r="AK849" s="59">
        <v>5.9779999999999998</v>
      </c>
      <c r="AL849" s="59">
        <v>6.3319999999999999</v>
      </c>
      <c r="AM849" s="60">
        <v>13.156000000000001</v>
      </c>
    </row>
    <row r="850" spans="16:39" x14ac:dyDescent="0.25">
      <c r="P850" s="58">
        <v>0.84699999999999998</v>
      </c>
      <c r="Q850" s="59">
        <v>2.8885000000000001</v>
      </c>
      <c r="R850" s="59">
        <v>10.282999999999999</v>
      </c>
      <c r="S850" s="59">
        <v>1.1060000000000001</v>
      </c>
      <c r="T850" s="59">
        <v>33.643000000000001</v>
      </c>
      <c r="U850" s="59">
        <v>1.2342</v>
      </c>
      <c r="V850" s="59">
        <v>6.7240000000000002</v>
      </c>
      <c r="W850" s="59">
        <v>8.6300000000000008</v>
      </c>
      <c r="X850" s="59">
        <v>7.4770000000000003</v>
      </c>
      <c r="Y850" s="59">
        <v>7.077</v>
      </c>
      <c r="Z850" s="59">
        <v>14.048</v>
      </c>
      <c r="AA850" s="59">
        <v>1.4430000000000001</v>
      </c>
      <c r="AB850" s="59">
        <v>13.595000000000001</v>
      </c>
      <c r="AC850" s="59">
        <v>8.23</v>
      </c>
      <c r="AD850" s="59">
        <v>3.7444999999999999</v>
      </c>
      <c r="AE850" s="59">
        <v>33.143000000000001</v>
      </c>
      <c r="AF850" s="59">
        <v>4.218</v>
      </c>
      <c r="AG850" s="59">
        <v>18.059999999999999</v>
      </c>
      <c r="AH850" s="59">
        <v>3.1884999999999999</v>
      </c>
      <c r="AI850" s="59">
        <v>17.606999999999999</v>
      </c>
      <c r="AJ850" s="59">
        <v>18.559999999999999</v>
      </c>
      <c r="AK850" s="59">
        <v>5.9710000000000001</v>
      </c>
      <c r="AL850" s="59">
        <v>6.3239999999999998</v>
      </c>
      <c r="AM850" s="60">
        <v>13.141999999999999</v>
      </c>
    </row>
    <row r="851" spans="16:39" x14ac:dyDescent="0.25">
      <c r="P851" s="58">
        <v>0.84799999999999998</v>
      </c>
      <c r="Q851" s="59">
        <v>2.8839999999999999</v>
      </c>
      <c r="R851" s="59">
        <v>10.272</v>
      </c>
      <c r="S851" s="59">
        <v>1.1040000000000001</v>
      </c>
      <c r="T851" s="59">
        <v>33.612000000000002</v>
      </c>
      <c r="U851" s="59">
        <v>1.2327999999999999</v>
      </c>
      <c r="V851" s="59">
        <v>6.7160000000000002</v>
      </c>
      <c r="W851" s="59">
        <v>8.6199999999999992</v>
      </c>
      <c r="X851" s="59">
        <v>7.468</v>
      </c>
      <c r="Y851" s="59">
        <v>7.0679999999999996</v>
      </c>
      <c r="Z851" s="59">
        <v>14.032</v>
      </c>
      <c r="AA851" s="59">
        <v>1.4419999999999999</v>
      </c>
      <c r="AB851" s="59">
        <v>13.58</v>
      </c>
      <c r="AC851" s="59">
        <v>8.2200000000000006</v>
      </c>
      <c r="AD851" s="59">
        <v>3.738</v>
      </c>
      <c r="AE851" s="59">
        <v>33.112000000000002</v>
      </c>
      <c r="AF851" s="59">
        <v>4.2119999999999997</v>
      </c>
      <c r="AG851" s="59">
        <v>18.04</v>
      </c>
      <c r="AH851" s="59">
        <v>3.1840000000000002</v>
      </c>
      <c r="AI851" s="59">
        <v>17.588000000000001</v>
      </c>
      <c r="AJ851" s="59">
        <v>18.54</v>
      </c>
      <c r="AK851" s="59">
        <v>5.9640000000000004</v>
      </c>
      <c r="AL851" s="59">
        <v>6.3159999999999998</v>
      </c>
      <c r="AM851" s="60">
        <v>13.128</v>
      </c>
    </row>
    <row r="852" spans="16:39" x14ac:dyDescent="0.25">
      <c r="P852" s="58">
        <v>0.84899999999999998</v>
      </c>
      <c r="Q852" s="59">
        <v>2.8795000000000002</v>
      </c>
      <c r="R852" s="59">
        <v>10.260999999999999</v>
      </c>
      <c r="S852" s="59">
        <v>1.1020000000000001</v>
      </c>
      <c r="T852" s="59">
        <v>33.581000000000003</v>
      </c>
      <c r="U852" s="59">
        <v>1.2314000000000001</v>
      </c>
      <c r="V852" s="59">
        <v>6.7080000000000002</v>
      </c>
      <c r="W852" s="59">
        <v>8.61</v>
      </c>
      <c r="X852" s="59">
        <v>7.4589999999999996</v>
      </c>
      <c r="Y852" s="59">
        <v>7.0590000000000002</v>
      </c>
      <c r="Z852" s="59">
        <v>14.016</v>
      </c>
      <c r="AA852" s="59">
        <v>1.4410000000000001</v>
      </c>
      <c r="AB852" s="59">
        <v>13.565</v>
      </c>
      <c r="AC852" s="59">
        <v>8.2100000000000009</v>
      </c>
      <c r="AD852" s="59">
        <v>3.7315</v>
      </c>
      <c r="AE852" s="59">
        <v>33.081000000000003</v>
      </c>
      <c r="AF852" s="59">
        <v>4.2060000000000004</v>
      </c>
      <c r="AG852" s="59">
        <v>18.02</v>
      </c>
      <c r="AH852" s="59">
        <v>3.1795</v>
      </c>
      <c r="AI852" s="59">
        <v>17.568999999999999</v>
      </c>
      <c r="AJ852" s="59">
        <v>18.52</v>
      </c>
      <c r="AK852" s="59">
        <v>5.9569999999999999</v>
      </c>
      <c r="AL852" s="59">
        <v>6.3079999999999998</v>
      </c>
      <c r="AM852" s="60">
        <v>13.114000000000001</v>
      </c>
    </row>
    <row r="853" spans="16:39" x14ac:dyDescent="0.25">
      <c r="P853" s="58">
        <v>0.85</v>
      </c>
      <c r="Q853" s="59">
        <v>2.875</v>
      </c>
      <c r="R853" s="59">
        <v>10.25</v>
      </c>
      <c r="S853" s="59">
        <v>1.1000000000000001</v>
      </c>
      <c r="T853" s="59">
        <v>33.549999999999997</v>
      </c>
      <c r="U853" s="59">
        <v>1.23</v>
      </c>
      <c r="V853" s="59">
        <v>6.7</v>
      </c>
      <c r="W853" s="59">
        <v>8.6</v>
      </c>
      <c r="X853" s="59">
        <v>7.45</v>
      </c>
      <c r="Y853" s="59">
        <v>7.05</v>
      </c>
      <c r="Z853" s="59">
        <v>14</v>
      </c>
      <c r="AA853" s="59">
        <v>1.44</v>
      </c>
      <c r="AB853" s="59">
        <v>13.55</v>
      </c>
      <c r="AC853" s="59">
        <v>8.1999999999999993</v>
      </c>
      <c r="AD853" s="59">
        <v>3.7250000000000001</v>
      </c>
      <c r="AE853" s="59">
        <v>33.049999999999997</v>
      </c>
      <c r="AF853" s="59">
        <v>4.2</v>
      </c>
      <c r="AG853" s="59">
        <v>18</v>
      </c>
      <c r="AH853" s="59">
        <v>3.1749999999999998</v>
      </c>
      <c r="AI853" s="59">
        <v>17.55</v>
      </c>
      <c r="AJ853" s="59">
        <v>18.5</v>
      </c>
      <c r="AK853" s="59">
        <v>5.95</v>
      </c>
      <c r="AL853" s="59">
        <v>6.3</v>
      </c>
      <c r="AM853" s="60">
        <v>13.1</v>
      </c>
    </row>
    <row r="854" spans="16:39" x14ac:dyDescent="0.25">
      <c r="P854" s="58">
        <v>0.85099999999999998</v>
      </c>
      <c r="Q854" s="59">
        <v>2.8704999999999998</v>
      </c>
      <c r="R854" s="59">
        <v>10.239000000000001</v>
      </c>
      <c r="S854" s="59">
        <v>1.0980000000000001</v>
      </c>
      <c r="T854" s="59">
        <v>33.518999999999998</v>
      </c>
      <c r="U854" s="59">
        <v>1.2285999999999999</v>
      </c>
      <c r="V854" s="59">
        <v>6.6920000000000002</v>
      </c>
      <c r="W854" s="59">
        <v>8.59</v>
      </c>
      <c r="X854" s="59">
        <v>7.4409999999999998</v>
      </c>
      <c r="Y854" s="59">
        <v>7.0410000000000004</v>
      </c>
      <c r="Z854" s="59">
        <v>13.984</v>
      </c>
      <c r="AA854" s="59">
        <v>1.4390000000000001</v>
      </c>
      <c r="AB854" s="59">
        <v>13.535</v>
      </c>
      <c r="AC854" s="59">
        <v>8.19</v>
      </c>
      <c r="AD854" s="59">
        <v>3.7185000000000001</v>
      </c>
      <c r="AE854" s="59">
        <v>33.018999999999998</v>
      </c>
      <c r="AF854" s="59">
        <v>4.194</v>
      </c>
      <c r="AG854" s="59">
        <v>17.98</v>
      </c>
      <c r="AH854" s="59">
        <v>3.1705000000000001</v>
      </c>
      <c r="AI854" s="59">
        <v>17.530999999999999</v>
      </c>
      <c r="AJ854" s="59">
        <v>18.48</v>
      </c>
      <c r="AK854" s="59">
        <v>5.9429999999999996</v>
      </c>
      <c r="AL854" s="59">
        <v>6.2919999999999998</v>
      </c>
      <c r="AM854" s="60">
        <v>13.086</v>
      </c>
    </row>
    <row r="855" spans="16:39" x14ac:dyDescent="0.25">
      <c r="P855" s="58">
        <v>0.85199999999999998</v>
      </c>
      <c r="Q855" s="59">
        <v>2.8660000000000001</v>
      </c>
      <c r="R855" s="59">
        <v>10.228</v>
      </c>
      <c r="S855" s="59">
        <v>1.0960000000000001</v>
      </c>
      <c r="T855" s="59">
        <v>33.488</v>
      </c>
      <c r="U855" s="59">
        <v>1.2272000000000001</v>
      </c>
      <c r="V855" s="59">
        <v>6.6840000000000002</v>
      </c>
      <c r="W855" s="59">
        <v>8.58</v>
      </c>
      <c r="X855" s="59">
        <v>7.4320000000000004</v>
      </c>
      <c r="Y855" s="59">
        <v>7.032</v>
      </c>
      <c r="Z855" s="59">
        <v>13.968</v>
      </c>
      <c r="AA855" s="59">
        <v>1.4379999999999999</v>
      </c>
      <c r="AB855" s="59">
        <v>13.52</v>
      </c>
      <c r="AC855" s="59">
        <v>8.18</v>
      </c>
      <c r="AD855" s="59">
        <v>3.7120000000000002</v>
      </c>
      <c r="AE855" s="59">
        <v>32.988</v>
      </c>
      <c r="AF855" s="59">
        <v>4.1879999999999997</v>
      </c>
      <c r="AG855" s="59">
        <v>17.96</v>
      </c>
      <c r="AH855" s="59">
        <v>3.1659999999999999</v>
      </c>
      <c r="AI855" s="59">
        <v>17.512</v>
      </c>
      <c r="AJ855" s="59">
        <v>18.46</v>
      </c>
      <c r="AK855" s="59">
        <v>5.9359999999999999</v>
      </c>
      <c r="AL855" s="59">
        <v>6.2839999999999998</v>
      </c>
      <c r="AM855" s="60">
        <v>13.071999999999999</v>
      </c>
    </row>
    <row r="856" spans="16:39" x14ac:dyDescent="0.25">
      <c r="P856" s="58">
        <v>0.85299999999999998</v>
      </c>
      <c r="Q856" s="59">
        <v>2.8614999999999999</v>
      </c>
      <c r="R856" s="59">
        <v>10.217000000000001</v>
      </c>
      <c r="S856" s="59">
        <v>1.0940000000000001</v>
      </c>
      <c r="T856" s="59">
        <v>33.457000000000001</v>
      </c>
      <c r="U856" s="59">
        <v>1.2258</v>
      </c>
      <c r="V856" s="59">
        <v>6.6760000000000002</v>
      </c>
      <c r="W856" s="59">
        <v>8.57</v>
      </c>
      <c r="X856" s="59">
        <v>7.423</v>
      </c>
      <c r="Y856" s="59">
        <v>7.0229999999999997</v>
      </c>
      <c r="Z856" s="59">
        <v>13.952</v>
      </c>
      <c r="AA856" s="59">
        <v>1.4370000000000001</v>
      </c>
      <c r="AB856" s="59">
        <v>13.505000000000001</v>
      </c>
      <c r="AC856" s="59">
        <v>8.17</v>
      </c>
      <c r="AD856" s="59">
        <v>3.7054999999999998</v>
      </c>
      <c r="AE856" s="59">
        <v>32.957000000000001</v>
      </c>
      <c r="AF856" s="59">
        <v>4.1820000000000004</v>
      </c>
      <c r="AG856" s="59">
        <v>17.940000000000001</v>
      </c>
      <c r="AH856" s="59">
        <v>3.1615000000000002</v>
      </c>
      <c r="AI856" s="59">
        <v>17.492999999999999</v>
      </c>
      <c r="AJ856" s="59">
        <v>18.440000000000001</v>
      </c>
      <c r="AK856" s="59">
        <v>5.9290000000000003</v>
      </c>
      <c r="AL856" s="59">
        <v>6.2759999999999998</v>
      </c>
      <c r="AM856" s="60">
        <v>13.058</v>
      </c>
    </row>
    <row r="857" spans="16:39" x14ac:dyDescent="0.25">
      <c r="P857" s="58">
        <v>0.85399999999999998</v>
      </c>
      <c r="Q857" s="59">
        <v>2.8570000000000002</v>
      </c>
      <c r="R857" s="59">
        <v>10.206</v>
      </c>
      <c r="S857" s="59">
        <v>1.0920000000000001</v>
      </c>
      <c r="T857" s="59">
        <v>33.426000000000002</v>
      </c>
      <c r="U857" s="59">
        <v>1.2243999999999999</v>
      </c>
      <c r="V857" s="59">
        <v>6.6680000000000001</v>
      </c>
      <c r="W857" s="59">
        <v>8.56</v>
      </c>
      <c r="X857" s="59">
        <v>7.4139999999999997</v>
      </c>
      <c r="Y857" s="59">
        <v>7.0140000000000002</v>
      </c>
      <c r="Z857" s="59">
        <v>13.936</v>
      </c>
      <c r="AA857" s="59">
        <v>1.4359999999999999</v>
      </c>
      <c r="AB857" s="59">
        <v>13.49</v>
      </c>
      <c r="AC857" s="59">
        <v>8.16</v>
      </c>
      <c r="AD857" s="59">
        <v>3.6989999999999998</v>
      </c>
      <c r="AE857" s="59">
        <v>32.926000000000002</v>
      </c>
      <c r="AF857" s="59">
        <v>4.1760000000000002</v>
      </c>
      <c r="AG857" s="59">
        <v>17.920000000000002</v>
      </c>
      <c r="AH857" s="59">
        <v>3.157</v>
      </c>
      <c r="AI857" s="59">
        <v>17.474</v>
      </c>
      <c r="AJ857" s="59">
        <v>18.420000000000002</v>
      </c>
      <c r="AK857" s="59">
        <v>5.9219999999999997</v>
      </c>
      <c r="AL857" s="59">
        <v>6.2679999999999998</v>
      </c>
      <c r="AM857" s="60">
        <v>13.044</v>
      </c>
    </row>
    <row r="858" spans="16:39" x14ac:dyDescent="0.25">
      <c r="P858" s="58">
        <v>0.85499999999999998</v>
      </c>
      <c r="Q858" s="59">
        <v>2.8525</v>
      </c>
      <c r="R858" s="59">
        <v>10.195</v>
      </c>
      <c r="S858" s="59">
        <v>1.0900000000000001</v>
      </c>
      <c r="T858" s="59">
        <v>33.395000000000003</v>
      </c>
      <c r="U858" s="59">
        <v>1.2230000000000001</v>
      </c>
      <c r="V858" s="59">
        <v>6.66</v>
      </c>
      <c r="W858" s="59">
        <v>8.5500000000000007</v>
      </c>
      <c r="X858" s="59">
        <v>7.4050000000000002</v>
      </c>
      <c r="Y858" s="59">
        <v>7.0049999999999999</v>
      </c>
      <c r="Z858" s="59">
        <v>13.92</v>
      </c>
      <c r="AA858" s="59">
        <v>1.4350000000000001</v>
      </c>
      <c r="AB858" s="59">
        <v>13.475</v>
      </c>
      <c r="AC858" s="59">
        <v>8.15</v>
      </c>
      <c r="AD858" s="59">
        <v>3.6924999999999999</v>
      </c>
      <c r="AE858" s="59">
        <v>32.895000000000003</v>
      </c>
      <c r="AF858" s="59">
        <v>4.17</v>
      </c>
      <c r="AG858" s="59">
        <v>17.899999999999999</v>
      </c>
      <c r="AH858" s="59">
        <v>3.1524999999999999</v>
      </c>
      <c r="AI858" s="59">
        <v>17.454999999999998</v>
      </c>
      <c r="AJ858" s="59">
        <v>18.399999999999999</v>
      </c>
      <c r="AK858" s="59">
        <v>5.915</v>
      </c>
      <c r="AL858" s="59">
        <v>6.26</v>
      </c>
      <c r="AM858" s="60">
        <v>13.03</v>
      </c>
    </row>
    <row r="859" spans="16:39" x14ac:dyDescent="0.25">
      <c r="P859" s="58">
        <v>0.85599999999999998</v>
      </c>
      <c r="Q859" s="59">
        <v>2.8479999999999999</v>
      </c>
      <c r="R859" s="59">
        <v>10.183999999999999</v>
      </c>
      <c r="S859" s="59">
        <v>1.0880000000000001</v>
      </c>
      <c r="T859" s="59">
        <v>33.363999999999997</v>
      </c>
      <c r="U859" s="59">
        <v>1.2216</v>
      </c>
      <c r="V859" s="59">
        <v>6.6520000000000001</v>
      </c>
      <c r="W859" s="59">
        <v>8.5399999999999991</v>
      </c>
      <c r="X859" s="59">
        <v>7.3959999999999999</v>
      </c>
      <c r="Y859" s="59">
        <v>6.9960000000000004</v>
      </c>
      <c r="Z859" s="59">
        <v>13.904</v>
      </c>
      <c r="AA859" s="59">
        <v>1.4339999999999999</v>
      </c>
      <c r="AB859" s="59">
        <v>13.46</v>
      </c>
      <c r="AC859" s="59">
        <v>8.14</v>
      </c>
      <c r="AD859" s="59">
        <v>3.6859999999999999</v>
      </c>
      <c r="AE859" s="59">
        <v>32.863999999999997</v>
      </c>
      <c r="AF859" s="59">
        <v>4.1639999999999997</v>
      </c>
      <c r="AG859" s="59">
        <v>17.88</v>
      </c>
      <c r="AH859" s="59">
        <v>3.1480000000000001</v>
      </c>
      <c r="AI859" s="59">
        <v>17.436</v>
      </c>
      <c r="AJ859" s="59">
        <v>18.38</v>
      </c>
      <c r="AK859" s="59">
        <v>5.9080000000000004</v>
      </c>
      <c r="AL859" s="59">
        <v>6.2519999999999998</v>
      </c>
      <c r="AM859" s="60">
        <v>13.016</v>
      </c>
    </row>
    <row r="860" spans="16:39" x14ac:dyDescent="0.25">
      <c r="P860" s="58">
        <v>0.85699999999999998</v>
      </c>
      <c r="Q860" s="59">
        <v>2.8435000000000001</v>
      </c>
      <c r="R860" s="59">
        <v>10.173</v>
      </c>
      <c r="S860" s="59">
        <v>1.0860000000000001</v>
      </c>
      <c r="T860" s="59">
        <v>33.332999999999998</v>
      </c>
      <c r="U860" s="59">
        <v>1.2202</v>
      </c>
      <c r="V860" s="59">
        <v>6.6440000000000001</v>
      </c>
      <c r="W860" s="59">
        <v>8.5299999999999994</v>
      </c>
      <c r="X860" s="59">
        <v>7.3869999999999996</v>
      </c>
      <c r="Y860" s="59">
        <v>6.9870000000000001</v>
      </c>
      <c r="Z860" s="59">
        <v>13.888</v>
      </c>
      <c r="AA860" s="59">
        <v>1.4330000000000001</v>
      </c>
      <c r="AB860" s="59">
        <v>13.445</v>
      </c>
      <c r="AC860" s="59">
        <v>8.1300000000000008</v>
      </c>
      <c r="AD860" s="59">
        <v>3.6795</v>
      </c>
      <c r="AE860" s="59">
        <v>32.832999999999998</v>
      </c>
      <c r="AF860" s="59">
        <v>4.1580000000000004</v>
      </c>
      <c r="AG860" s="59">
        <v>17.86</v>
      </c>
      <c r="AH860" s="59">
        <v>3.1435</v>
      </c>
      <c r="AI860" s="59">
        <v>17.417000000000002</v>
      </c>
      <c r="AJ860" s="59">
        <v>18.36</v>
      </c>
      <c r="AK860" s="59">
        <v>5.9009999999999998</v>
      </c>
      <c r="AL860" s="59">
        <v>6.2439999999999998</v>
      </c>
      <c r="AM860" s="60">
        <v>13.002000000000001</v>
      </c>
    </row>
    <row r="861" spans="16:39" x14ac:dyDescent="0.25">
      <c r="P861" s="58">
        <v>0.85799999999999998</v>
      </c>
      <c r="Q861" s="59">
        <v>2.839</v>
      </c>
      <c r="R861" s="59">
        <v>10.162000000000001</v>
      </c>
      <c r="S861" s="59">
        <v>1.0840000000000001</v>
      </c>
      <c r="T861" s="59">
        <v>33.302</v>
      </c>
      <c r="U861" s="59">
        <v>1.2188000000000001</v>
      </c>
      <c r="V861" s="59">
        <v>6.6360000000000001</v>
      </c>
      <c r="W861" s="59">
        <v>8.52</v>
      </c>
      <c r="X861" s="59">
        <v>7.3780000000000001</v>
      </c>
      <c r="Y861" s="59">
        <v>6.9779999999999998</v>
      </c>
      <c r="Z861" s="59">
        <v>13.872</v>
      </c>
      <c r="AA861" s="59">
        <v>1.4319999999999999</v>
      </c>
      <c r="AB861" s="59">
        <v>13.43</v>
      </c>
      <c r="AC861" s="59">
        <v>8.1199999999999992</v>
      </c>
      <c r="AD861" s="59">
        <v>3.673</v>
      </c>
      <c r="AE861" s="59">
        <v>32.802</v>
      </c>
      <c r="AF861" s="59">
        <v>4.1520000000000001</v>
      </c>
      <c r="AG861" s="59">
        <v>17.84</v>
      </c>
      <c r="AH861" s="59">
        <v>3.1389999999999998</v>
      </c>
      <c r="AI861" s="59">
        <v>17.398</v>
      </c>
      <c r="AJ861" s="59">
        <v>18.34</v>
      </c>
      <c r="AK861" s="59">
        <v>5.8940000000000001</v>
      </c>
      <c r="AL861" s="59">
        <v>6.2359999999999998</v>
      </c>
      <c r="AM861" s="60">
        <v>12.988</v>
      </c>
    </row>
    <row r="862" spans="16:39" x14ac:dyDescent="0.25">
      <c r="P862" s="58">
        <v>0.85899999999999999</v>
      </c>
      <c r="Q862" s="59">
        <v>2.8344999999999998</v>
      </c>
      <c r="R862" s="59">
        <v>10.151</v>
      </c>
      <c r="S862" s="59">
        <v>1.0820000000000001</v>
      </c>
      <c r="T862" s="59">
        <v>33.271000000000001</v>
      </c>
      <c r="U862" s="59">
        <v>1.2174</v>
      </c>
      <c r="V862" s="59">
        <v>6.6280000000000001</v>
      </c>
      <c r="W862" s="59">
        <v>8.51</v>
      </c>
      <c r="X862" s="59">
        <v>7.3689999999999998</v>
      </c>
      <c r="Y862" s="59">
        <v>6.9690000000000003</v>
      </c>
      <c r="Z862" s="59">
        <v>13.856</v>
      </c>
      <c r="AA862" s="59">
        <v>1.431</v>
      </c>
      <c r="AB862" s="59">
        <v>13.414999999999999</v>
      </c>
      <c r="AC862" s="59">
        <v>8.11</v>
      </c>
      <c r="AD862" s="59">
        <v>3.6665000000000001</v>
      </c>
      <c r="AE862" s="59">
        <v>32.771000000000001</v>
      </c>
      <c r="AF862" s="59">
        <v>4.1459999999999999</v>
      </c>
      <c r="AG862" s="59">
        <v>17.82</v>
      </c>
      <c r="AH862" s="59">
        <v>3.1345000000000001</v>
      </c>
      <c r="AI862" s="59">
        <v>17.379000000000001</v>
      </c>
      <c r="AJ862" s="59">
        <v>18.32</v>
      </c>
      <c r="AK862" s="59">
        <v>5.8869999999999996</v>
      </c>
      <c r="AL862" s="59">
        <v>6.2279999999999998</v>
      </c>
      <c r="AM862" s="60">
        <v>12.974</v>
      </c>
    </row>
    <row r="863" spans="16:39" x14ac:dyDescent="0.25">
      <c r="P863" s="58">
        <v>0.86</v>
      </c>
      <c r="Q863" s="59">
        <v>2.83</v>
      </c>
      <c r="R863" s="59">
        <v>10.14</v>
      </c>
      <c r="S863" s="59">
        <v>1.08</v>
      </c>
      <c r="T863" s="59">
        <v>33.24</v>
      </c>
      <c r="U863" s="59">
        <v>1.216</v>
      </c>
      <c r="V863" s="59">
        <v>6.62</v>
      </c>
      <c r="W863" s="59">
        <v>8.5</v>
      </c>
      <c r="X863" s="59">
        <v>7.36</v>
      </c>
      <c r="Y863" s="59">
        <v>6.96</v>
      </c>
      <c r="Z863" s="59">
        <v>13.84</v>
      </c>
      <c r="AA863" s="59">
        <v>1.43</v>
      </c>
      <c r="AB863" s="59">
        <v>13.4</v>
      </c>
      <c r="AC863" s="59">
        <v>8.1</v>
      </c>
      <c r="AD863" s="59">
        <v>3.66</v>
      </c>
      <c r="AE863" s="59">
        <v>32.74</v>
      </c>
      <c r="AF863" s="59">
        <v>4.1399999999999997</v>
      </c>
      <c r="AG863" s="59">
        <v>17.8</v>
      </c>
      <c r="AH863" s="59">
        <v>3.13</v>
      </c>
      <c r="AI863" s="59">
        <v>17.36</v>
      </c>
      <c r="AJ863" s="59">
        <v>18.3</v>
      </c>
      <c r="AK863" s="59">
        <v>5.88</v>
      </c>
      <c r="AL863" s="59">
        <v>6.22</v>
      </c>
      <c r="AM863" s="60">
        <v>12.96</v>
      </c>
    </row>
    <row r="864" spans="16:39" x14ac:dyDescent="0.25">
      <c r="P864" s="58">
        <v>0.86099999999999999</v>
      </c>
      <c r="Q864" s="59">
        <v>2.8254999999999999</v>
      </c>
      <c r="R864" s="59">
        <v>10.129</v>
      </c>
      <c r="S864" s="59">
        <v>1.0780000000000001</v>
      </c>
      <c r="T864" s="59">
        <v>33.209000000000003</v>
      </c>
      <c r="U864" s="59">
        <v>1.2145999999999999</v>
      </c>
      <c r="V864" s="59">
        <v>6.6120000000000001</v>
      </c>
      <c r="W864" s="59">
        <v>8.49</v>
      </c>
      <c r="X864" s="59">
        <v>7.351</v>
      </c>
      <c r="Y864" s="59">
        <v>6.9509999999999996</v>
      </c>
      <c r="Z864" s="59">
        <v>13.824</v>
      </c>
      <c r="AA864" s="59">
        <v>1.429</v>
      </c>
      <c r="AB864" s="59">
        <v>13.385</v>
      </c>
      <c r="AC864" s="59">
        <v>8.09</v>
      </c>
      <c r="AD864" s="59">
        <v>3.6535000000000002</v>
      </c>
      <c r="AE864" s="59">
        <v>32.709000000000003</v>
      </c>
      <c r="AF864" s="59">
        <v>4.1340000000000003</v>
      </c>
      <c r="AG864" s="59">
        <v>17.78</v>
      </c>
      <c r="AH864" s="59">
        <v>3.1255000000000002</v>
      </c>
      <c r="AI864" s="59">
        <v>17.341000000000001</v>
      </c>
      <c r="AJ864" s="59">
        <v>18.28</v>
      </c>
      <c r="AK864" s="59">
        <v>5.8730000000000002</v>
      </c>
      <c r="AL864" s="59">
        <v>6.2119999999999997</v>
      </c>
      <c r="AM864" s="60">
        <v>12.946</v>
      </c>
    </row>
    <row r="865" spans="16:39" x14ac:dyDescent="0.25">
      <c r="P865" s="58">
        <v>0.86199999999999999</v>
      </c>
      <c r="Q865" s="59">
        <v>2.8210000000000002</v>
      </c>
      <c r="R865" s="59">
        <v>10.118</v>
      </c>
      <c r="S865" s="59">
        <v>1.0760000000000001</v>
      </c>
      <c r="T865" s="59">
        <v>33.177999999999997</v>
      </c>
      <c r="U865" s="59">
        <v>1.2132000000000001</v>
      </c>
      <c r="V865" s="59">
        <v>6.6040000000000001</v>
      </c>
      <c r="W865" s="59">
        <v>8.48</v>
      </c>
      <c r="X865" s="59">
        <v>7.3419999999999996</v>
      </c>
      <c r="Y865" s="59">
        <v>6.9420000000000002</v>
      </c>
      <c r="Z865" s="59">
        <v>13.808</v>
      </c>
      <c r="AA865" s="59">
        <v>1.4279999999999999</v>
      </c>
      <c r="AB865" s="59">
        <v>13.37</v>
      </c>
      <c r="AC865" s="59">
        <v>8.08</v>
      </c>
      <c r="AD865" s="59">
        <v>3.6469999999999998</v>
      </c>
      <c r="AE865" s="59">
        <v>32.677999999999997</v>
      </c>
      <c r="AF865" s="59">
        <v>4.1280000000000001</v>
      </c>
      <c r="AG865" s="59">
        <v>17.760000000000002</v>
      </c>
      <c r="AH865" s="59">
        <v>3.121</v>
      </c>
      <c r="AI865" s="59">
        <v>17.321999999999999</v>
      </c>
      <c r="AJ865" s="59">
        <v>18.260000000000002</v>
      </c>
      <c r="AK865" s="59">
        <v>5.8659999999999997</v>
      </c>
      <c r="AL865" s="59">
        <v>6.2039999999999997</v>
      </c>
      <c r="AM865" s="60">
        <v>12.932</v>
      </c>
    </row>
    <row r="866" spans="16:39" x14ac:dyDescent="0.25">
      <c r="P866" s="58">
        <v>0.86299999999999999</v>
      </c>
      <c r="Q866" s="59">
        <v>2.8165</v>
      </c>
      <c r="R866" s="59">
        <v>10.106999999999999</v>
      </c>
      <c r="S866" s="59">
        <v>1.0740000000000001</v>
      </c>
      <c r="T866" s="59">
        <v>33.146999999999998</v>
      </c>
      <c r="U866" s="59">
        <v>1.2118</v>
      </c>
      <c r="V866" s="59">
        <v>6.5960000000000001</v>
      </c>
      <c r="W866" s="59">
        <v>8.4700000000000006</v>
      </c>
      <c r="X866" s="59">
        <v>7.3330000000000002</v>
      </c>
      <c r="Y866" s="59">
        <v>6.9329999999999998</v>
      </c>
      <c r="Z866" s="59">
        <v>13.792</v>
      </c>
      <c r="AA866" s="59">
        <v>1.427</v>
      </c>
      <c r="AB866" s="59">
        <v>13.355</v>
      </c>
      <c r="AC866" s="59">
        <v>8.07</v>
      </c>
      <c r="AD866" s="59">
        <v>3.6404999999999998</v>
      </c>
      <c r="AE866" s="59">
        <v>32.646999999999998</v>
      </c>
      <c r="AF866" s="59">
        <v>4.1219999999999999</v>
      </c>
      <c r="AG866" s="59">
        <v>17.739999999999998</v>
      </c>
      <c r="AH866" s="59">
        <v>3.1164999999999998</v>
      </c>
      <c r="AI866" s="59">
        <v>17.303000000000001</v>
      </c>
      <c r="AJ866" s="59">
        <v>18.239999999999998</v>
      </c>
      <c r="AK866" s="59">
        <v>5.859</v>
      </c>
      <c r="AL866" s="59">
        <v>6.1959999999999997</v>
      </c>
      <c r="AM866" s="60">
        <v>12.917999999999999</v>
      </c>
    </row>
    <row r="867" spans="16:39" x14ac:dyDescent="0.25">
      <c r="P867" s="58">
        <v>0.86399999999999999</v>
      </c>
      <c r="Q867" s="59">
        <v>2.8119999999999998</v>
      </c>
      <c r="R867" s="59">
        <v>10.096</v>
      </c>
      <c r="S867" s="59">
        <v>1.0720000000000001</v>
      </c>
      <c r="T867" s="59">
        <v>33.116</v>
      </c>
      <c r="U867" s="59">
        <v>1.2103999999999999</v>
      </c>
      <c r="V867" s="59">
        <v>6.5880000000000001</v>
      </c>
      <c r="W867" s="59">
        <v>8.4600000000000009</v>
      </c>
      <c r="X867" s="59">
        <v>7.3239999999999998</v>
      </c>
      <c r="Y867" s="59">
        <v>6.9240000000000004</v>
      </c>
      <c r="Z867" s="59">
        <v>13.776</v>
      </c>
      <c r="AA867" s="59">
        <v>1.4259999999999999</v>
      </c>
      <c r="AB867" s="59">
        <v>13.34</v>
      </c>
      <c r="AC867" s="59">
        <v>8.06</v>
      </c>
      <c r="AD867" s="59">
        <v>3.6339999999999999</v>
      </c>
      <c r="AE867" s="59">
        <v>32.616</v>
      </c>
      <c r="AF867" s="59">
        <v>4.1159999999999997</v>
      </c>
      <c r="AG867" s="59">
        <v>17.72</v>
      </c>
      <c r="AH867" s="59">
        <v>3.1120000000000001</v>
      </c>
      <c r="AI867" s="59">
        <v>17.283999999999999</v>
      </c>
      <c r="AJ867" s="59">
        <v>18.22</v>
      </c>
      <c r="AK867" s="59">
        <v>5.8520000000000003</v>
      </c>
      <c r="AL867" s="59">
        <v>6.1879999999999997</v>
      </c>
      <c r="AM867" s="60">
        <v>12.904</v>
      </c>
    </row>
    <row r="868" spans="16:39" x14ac:dyDescent="0.25">
      <c r="P868" s="58">
        <v>0.86499999999999999</v>
      </c>
      <c r="Q868" s="59">
        <v>2.8075000000000001</v>
      </c>
      <c r="R868" s="59">
        <v>10.085000000000001</v>
      </c>
      <c r="S868" s="59">
        <v>1.07</v>
      </c>
      <c r="T868" s="59">
        <v>33.085000000000001</v>
      </c>
      <c r="U868" s="59">
        <v>1.2090000000000001</v>
      </c>
      <c r="V868" s="59">
        <v>6.58</v>
      </c>
      <c r="W868" s="59">
        <v>8.4499999999999993</v>
      </c>
      <c r="X868" s="59">
        <v>7.3150000000000004</v>
      </c>
      <c r="Y868" s="59">
        <v>6.915</v>
      </c>
      <c r="Z868" s="59">
        <v>13.76</v>
      </c>
      <c r="AA868" s="59">
        <v>1.425</v>
      </c>
      <c r="AB868" s="59">
        <v>13.324999999999999</v>
      </c>
      <c r="AC868" s="59">
        <v>8.0500000000000007</v>
      </c>
      <c r="AD868" s="59">
        <v>3.6274999999999999</v>
      </c>
      <c r="AE868" s="59">
        <v>32.585000000000001</v>
      </c>
      <c r="AF868" s="59">
        <v>4.1100000000000003</v>
      </c>
      <c r="AG868" s="59">
        <v>17.7</v>
      </c>
      <c r="AH868" s="59">
        <v>3.1074999999999999</v>
      </c>
      <c r="AI868" s="59">
        <v>17.265000000000001</v>
      </c>
      <c r="AJ868" s="59">
        <v>18.2</v>
      </c>
      <c r="AK868" s="59">
        <v>5.8449999999999998</v>
      </c>
      <c r="AL868" s="59">
        <v>6.18</v>
      </c>
      <c r="AM868" s="60">
        <v>12.89</v>
      </c>
    </row>
    <row r="869" spans="16:39" x14ac:dyDescent="0.25">
      <c r="P869" s="58">
        <v>0.86599999999999999</v>
      </c>
      <c r="Q869" s="59">
        <v>2.8029999999999999</v>
      </c>
      <c r="R869" s="59">
        <v>10.074</v>
      </c>
      <c r="S869" s="59">
        <v>1.0680000000000001</v>
      </c>
      <c r="T869" s="59">
        <v>33.054000000000002</v>
      </c>
      <c r="U869" s="59">
        <v>1.2076</v>
      </c>
      <c r="V869" s="59">
        <v>6.5720000000000001</v>
      </c>
      <c r="W869" s="59">
        <v>8.44</v>
      </c>
      <c r="X869" s="59">
        <v>7.306</v>
      </c>
      <c r="Y869" s="59">
        <v>6.9059999999999997</v>
      </c>
      <c r="Z869" s="59">
        <v>13.744</v>
      </c>
      <c r="AA869" s="59">
        <v>1.4239999999999999</v>
      </c>
      <c r="AB869" s="59">
        <v>13.31</v>
      </c>
      <c r="AC869" s="59">
        <v>8.0399999999999991</v>
      </c>
      <c r="AD869" s="59">
        <v>3.621</v>
      </c>
      <c r="AE869" s="59">
        <v>32.554000000000002</v>
      </c>
      <c r="AF869" s="59">
        <v>4.1040000000000001</v>
      </c>
      <c r="AG869" s="59">
        <v>17.68</v>
      </c>
      <c r="AH869" s="59">
        <v>3.1030000000000002</v>
      </c>
      <c r="AI869" s="59">
        <v>17.245999999999999</v>
      </c>
      <c r="AJ869" s="59">
        <v>18.18</v>
      </c>
      <c r="AK869" s="59">
        <v>5.8380000000000001</v>
      </c>
      <c r="AL869" s="59">
        <v>6.1719999999999997</v>
      </c>
      <c r="AM869" s="60">
        <v>12.875999999999999</v>
      </c>
    </row>
    <row r="870" spans="16:39" x14ac:dyDescent="0.25">
      <c r="P870" s="58">
        <v>0.86699999999999999</v>
      </c>
      <c r="Q870" s="59">
        <v>2.7985000000000002</v>
      </c>
      <c r="R870" s="59">
        <v>10.063000000000001</v>
      </c>
      <c r="S870" s="59">
        <v>1.0660000000000001</v>
      </c>
      <c r="T870" s="59">
        <v>33.023000000000003</v>
      </c>
      <c r="U870" s="59">
        <v>1.2061999999999999</v>
      </c>
      <c r="V870" s="59">
        <v>6.5640000000000001</v>
      </c>
      <c r="W870" s="59">
        <v>8.43</v>
      </c>
      <c r="X870" s="59">
        <v>7.2969999999999997</v>
      </c>
      <c r="Y870" s="59">
        <v>6.8970000000000002</v>
      </c>
      <c r="Z870" s="59">
        <v>13.728</v>
      </c>
      <c r="AA870" s="59">
        <v>1.423</v>
      </c>
      <c r="AB870" s="59">
        <v>13.295</v>
      </c>
      <c r="AC870" s="59">
        <v>8.0299999999999994</v>
      </c>
      <c r="AD870" s="59">
        <v>3.6145</v>
      </c>
      <c r="AE870" s="59">
        <v>32.523000000000003</v>
      </c>
      <c r="AF870" s="59">
        <v>4.0979999999999999</v>
      </c>
      <c r="AG870" s="59">
        <v>17.66</v>
      </c>
      <c r="AH870" s="59">
        <v>3.0985</v>
      </c>
      <c r="AI870" s="59">
        <v>17.227</v>
      </c>
      <c r="AJ870" s="59">
        <v>18.16</v>
      </c>
      <c r="AK870" s="59">
        <v>5.8310000000000004</v>
      </c>
      <c r="AL870" s="59">
        <v>6.1639999999999997</v>
      </c>
      <c r="AM870" s="60">
        <v>12.862</v>
      </c>
    </row>
    <row r="871" spans="16:39" x14ac:dyDescent="0.25">
      <c r="P871" s="58">
        <v>0.86799999999999999</v>
      </c>
      <c r="Q871" s="59">
        <v>2.794</v>
      </c>
      <c r="R871" s="59">
        <v>10.052</v>
      </c>
      <c r="S871" s="59">
        <v>1.0640000000000001</v>
      </c>
      <c r="T871" s="59">
        <v>32.991999999999997</v>
      </c>
      <c r="U871" s="59">
        <v>1.2048000000000001</v>
      </c>
      <c r="V871" s="59">
        <v>6.556</v>
      </c>
      <c r="W871" s="59">
        <v>8.42</v>
      </c>
      <c r="X871" s="59">
        <v>7.2880000000000003</v>
      </c>
      <c r="Y871" s="59">
        <v>6.8879999999999999</v>
      </c>
      <c r="Z871" s="59">
        <v>13.712</v>
      </c>
      <c r="AA871" s="59">
        <v>1.4219999999999999</v>
      </c>
      <c r="AB871" s="59">
        <v>13.28</v>
      </c>
      <c r="AC871" s="59">
        <v>8.02</v>
      </c>
      <c r="AD871" s="59">
        <v>3.6080000000000001</v>
      </c>
      <c r="AE871" s="59">
        <v>32.491999999999997</v>
      </c>
      <c r="AF871" s="59">
        <v>4.0919999999999996</v>
      </c>
      <c r="AG871" s="59">
        <v>17.64</v>
      </c>
      <c r="AH871" s="59">
        <v>3.0939999999999999</v>
      </c>
      <c r="AI871" s="59">
        <v>17.207999999999998</v>
      </c>
      <c r="AJ871" s="59">
        <v>18.14</v>
      </c>
      <c r="AK871" s="59">
        <v>5.8239999999999998</v>
      </c>
      <c r="AL871" s="59">
        <v>6.1559999999999997</v>
      </c>
      <c r="AM871" s="60">
        <v>12.848000000000001</v>
      </c>
    </row>
    <row r="872" spans="16:39" x14ac:dyDescent="0.25">
      <c r="P872" s="58">
        <v>0.86899999999999999</v>
      </c>
      <c r="Q872" s="59">
        <v>2.7894999999999999</v>
      </c>
      <c r="R872" s="59">
        <v>10.041</v>
      </c>
      <c r="S872" s="59">
        <v>1.0620000000000001</v>
      </c>
      <c r="T872" s="59">
        <v>32.960999999999999</v>
      </c>
      <c r="U872" s="59">
        <v>1.2034</v>
      </c>
      <c r="V872" s="59">
        <v>6.548</v>
      </c>
      <c r="W872" s="59">
        <v>8.41</v>
      </c>
      <c r="X872" s="59">
        <v>7.2789999999999999</v>
      </c>
      <c r="Y872" s="59">
        <v>6.8789999999999996</v>
      </c>
      <c r="Z872" s="59">
        <v>13.696</v>
      </c>
      <c r="AA872" s="59">
        <v>1.421</v>
      </c>
      <c r="AB872" s="59">
        <v>13.265000000000001</v>
      </c>
      <c r="AC872" s="59">
        <v>8.01</v>
      </c>
      <c r="AD872" s="59">
        <v>3.6015000000000001</v>
      </c>
      <c r="AE872" s="59">
        <v>32.460999999999999</v>
      </c>
      <c r="AF872" s="59">
        <v>4.0860000000000003</v>
      </c>
      <c r="AG872" s="59">
        <v>17.62</v>
      </c>
      <c r="AH872" s="59">
        <v>3.0895000000000001</v>
      </c>
      <c r="AI872" s="59">
        <v>17.189</v>
      </c>
      <c r="AJ872" s="59">
        <v>18.12</v>
      </c>
      <c r="AK872" s="59">
        <v>5.8170000000000002</v>
      </c>
      <c r="AL872" s="59">
        <v>6.1479999999999997</v>
      </c>
      <c r="AM872" s="60">
        <v>12.834</v>
      </c>
    </row>
    <row r="873" spans="16:39" x14ac:dyDescent="0.25">
      <c r="P873" s="58">
        <v>0.87</v>
      </c>
      <c r="Q873" s="59">
        <v>2.7850000000000001</v>
      </c>
      <c r="R873" s="59">
        <v>10.029999999999999</v>
      </c>
      <c r="S873" s="59">
        <v>1.06</v>
      </c>
      <c r="T873" s="59">
        <v>32.93</v>
      </c>
      <c r="U873" s="59">
        <v>1.202</v>
      </c>
      <c r="V873" s="59">
        <v>6.54</v>
      </c>
      <c r="W873" s="59">
        <v>8.4</v>
      </c>
      <c r="X873" s="59">
        <v>7.27</v>
      </c>
      <c r="Y873" s="59">
        <v>6.87</v>
      </c>
      <c r="Z873" s="59">
        <v>13.68</v>
      </c>
      <c r="AA873" s="59">
        <v>1.42</v>
      </c>
      <c r="AB873" s="59">
        <v>13.25</v>
      </c>
      <c r="AC873" s="59">
        <v>8</v>
      </c>
      <c r="AD873" s="59">
        <v>3.5950000000000002</v>
      </c>
      <c r="AE873" s="59">
        <v>32.43</v>
      </c>
      <c r="AF873" s="59">
        <v>4.08</v>
      </c>
      <c r="AG873" s="59">
        <v>17.600000000000001</v>
      </c>
      <c r="AH873" s="59">
        <v>3.085</v>
      </c>
      <c r="AI873" s="59">
        <v>17.170000000000002</v>
      </c>
      <c r="AJ873" s="59">
        <v>18.100000000000001</v>
      </c>
      <c r="AK873" s="59">
        <v>5.81</v>
      </c>
      <c r="AL873" s="59">
        <v>6.14</v>
      </c>
      <c r="AM873" s="60">
        <v>12.82</v>
      </c>
    </row>
    <row r="874" spans="16:39" x14ac:dyDescent="0.25">
      <c r="P874" s="58">
        <v>0.871</v>
      </c>
      <c r="Q874" s="59">
        <v>2.7805</v>
      </c>
      <c r="R874" s="59">
        <v>10.019</v>
      </c>
      <c r="S874" s="59">
        <v>1.0580000000000001</v>
      </c>
      <c r="T874" s="59">
        <v>32.899000000000001</v>
      </c>
      <c r="U874" s="59">
        <v>1.2005999999999999</v>
      </c>
      <c r="V874" s="59">
        <v>6.532</v>
      </c>
      <c r="W874" s="59">
        <v>8.39</v>
      </c>
      <c r="X874" s="59">
        <v>7.2610000000000001</v>
      </c>
      <c r="Y874" s="59">
        <v>6.8609999999999998</v>
      </c>
      <c r="Z874" s="59">
        <v>13.664</v>
      </c>
      <c r="AA874" s="59">
        <v>1.419</v>
      </c>
      <c r="AB874" s="59">
        <v>13.234999999999999</v>
      </c>
      <c r="AC874" s="59">
        <v>7.99</v>
      </c>
      <c r="AD874" s="59">
        <v>3.5884999999999998</v>
      </c>
      <c r="AE874" s="59">
        <v>32.399000000000001</v>
      </c>
      <c r="AF874" s="59">
        <v>4.0739999999999998</v>
      </c>
      <c r="AG874" s="59">
        <v>17.579999999999998</v>
      </c>
      <c r="AH874" s="59">
        <v>3.0804999999999998</v>
      </c>
      <c r="AI874" s="59">
        <v>17.151</v>
      </c>
      <c r="AJ874" s="59">
        <v>18.079999999999998</v>
      </c>
      <c r="AK874" s="59">
        <v>5.8029999999999999</v>
      </c>
      <c r="AL874" s="59">
        <v>6.1319999999999997</v>
      </c>
      <c r="AM874" s="60">
        <v>12.805999999999999</v>
      </c>
    </row>
    <row r="875" spans="16:39" x14ac:dyDescent="0.25">
      <c r="P875" s="58">
        <v>0.872</v>
      </c>
      <c r="Q875" s="59">
        <v>2.7759999999999998</v>
      </c>
      <c r="R875" s="59">
        <v>10.007999999999999</v>
      </c>
      <c r="S875" s="59">
        <v>1.056</v>
      </c>
      <c r="T875" s="59">
        <v>32.868000000000002</v>
      </c>
      <c r="U875" s="59">
        <v>1.1992</v>
      </c>
      <c r="V875" s="59">
        <v>6.524</v>
      </c>
      <c r="W875" s="59">
        <v>8.3800000000000008</v>
      </c>
      <c r="X875" s="59">
        <v>7.2519999999999998</v>
      </c>
      <c r="Y875" s="59">
        <v>6.8520000000000003</v>
      </c>
      <c r="Z875" s="59">
        <v>13.648</v>
      </c>
      <c r="AA875" s="59">
        <v>1.4179999999999999</v>
      </c>
      <c r="AB875" s="59">
        <v>13.22</v>
      </c>
      <c r="AC875" s="59">
        <v>7.98</v>
      </c>
      <c r="AD875" s="59">
        <v>3.5819999999999999</v>
      </c>
      <c r="AE875" s="59">
        <v>32.368000000000002</v>
      </c>
      <c r="AF875" s="59">
        <v>4.0679999999999996</v>
      </c>
      <c r="AG875" s="59">
        <v>17.559999999999999</v>
      </c>
      <c r="AH875" s="59">
        <v>3.0760000000000001</v>
      </c>
      <c r="AI875" s="59">
        <v>17.132000000000001</v>
      </c>
      <c r="AJ875" s="59">
        <v>18.059999999999999</v>
      </c>
      <c r="AK875" s="59">
        <v>5.7960000000000003</v>
      </c>
      <c r="AL875" s="59">
        <v>6.1239999999999997</v>
      </c>
      <c r="AM875" s="60">
        <v>12.792</v>
      </c>
    </row>
    <row r="876" spans="16:39" x14ac:dyDescent="0.25">
      <c r="P876" s="58">
        <v>0.873</v>
      </c>
      <c r="Q876" s="59">
        <v>2.7715000000000001</v>
      </c>
      <c r="R876" s="59">
        <v>9.9969999999999999</v>
      </c>
      <c r="S876" s="59">
        <v>1.054</v>
      </c>
      <c r="T876" s="59">
        <v>32.837000000000003</v>
      </c>
      <c r="U876" s="59">
        <v>1.1978</v>
      </c>
      <c r="V876" s="59">
        <v>6.516</v>
      </c>
      <c r="W876" s="59">
        <v>8.3699999999999992</v>
      </c>
      <c r="X876" s="59">
        <v>7.2430000000000003</v>
      </c>
      <c r="Y876" s="59">
        <v>6.843</v>
      </c>
      <c r="Z876" s="59">
        <v>13.632</v>
      </c>
      <c r="AA876" s="59">
        <v>1.417</v>
      </c>
      <c r="AB876" s="59">
        <v>13.205</v>
      </c>
      <c r="AC876" s="59">
        <v>7.97</v>
      </c>
      <c r="AD876" s="59">
        <v>3.5754999999999999</v>
      </c>
      <c r="AE876" s="59">
        <v>32.337000000000003</v>
      </c>
      <c r="AF876" s="59">
        <v>4.0620000000000003</v>
      </c>
      <c r="AG876" s="59">
        <v>17.54</v>
      </c>
      <c r="AH876" s="59">
        <v>3.0714999999999999</v>
      </c>
      <c r="AI876" s="59">
        <v>17.113</v>
      </c>
      <c r="AJ876" s="59">
        <v>18.04</v>
      </c>
      <c r="AK876" s="59">
        <v>5.7889999999999997</v>
      </c>
      <c r="AL876" s="59">
        <v>6.1159999999999997</v>
      </c>
      <c r="AM876" s="60">
        <v>12.778</v>
      </c>
    </row>
    <row r="877" spans="16:39" x14ac:dyDescent="0.25">
      <c r="P877" s="58">
        <v>0.874</v>
      </c>
      <c r="Q877" s="59">
        <v>2.7669999999999999</v>
      </c>
      <c r="R877" s="59">
        <v>9.9860000000000007</v>
      </c>
      <c r="S877" s="59">
        <v>1.052</v>
      </c>
      <c r="T877" s="59">
        <v>32.805999999999997</v>
      </c>
      <c r="U877" s="59">
        <v>1.1963999999999999</v>
      </c>
      <c r="V877" s="59">
        <v>6.508</v>
      </c>
      <c r="W877" s="59">
        <v>8.36</v>
      </c>
      <c r="X877" s="59">
        <v>7.234</v>
      </c>
      <c r="Y877" s="59">
        <v>6.8339999999999996</v>
      </c>
      <c r="Z877" s="59">
        <v>13.616</v>
      </c>
      <c r="AA877" s="59">
        <v>1.4159999999999999</v>
      </c>
      <c r="AB877" s="59">
        <v>13.19</v>
      </c>
      <c r="AC877" s="59">
        <v>7.96</v>
      </c>
      <c r="AD877" s="59">
        <v>3.569</v>
      </c>
      <c r="AE877" s="59">
        <v>32.305999999999997</v>
      </c>
      <c r="AF877" s="59">
        <v>4.056</v>
      </c>
      <c r="AG877" s="59">
        <v>17.52</v>
      </c>
      <c r="AH877" s="59">
        <v>3.0670000000000002</v>
      </c>
      <c r="AI877" s="59">
        <v>17.094000000000001</v>
      </c>
      <c r="AJ877" s="59">
        <v>18.02</v>
      </c>
      <c r="AK877" s="59">
        <v>5.782</v>
      </c>
      <c r="AL877" s="59">
        <v>6.1079999999999997</v>
      </c>
      <c r="AM877" s="60">
        <v>12.763999999999999</v>
      </c>
    </row>
    <row r="878" spans="16:39" x14ac:dyDescent="0.25">
      <c r="P878" s="58">
        <v>0.875</v>
      </c>
      <c r="Q878" s="59">
        <v>2.7625000000000002</v>
      </c>
      <c r="R878" s="59">
        <v>9.9749999999999996</v>
      </c>
      <c r="S878" s="59">
        <v>1.05</v>
      </c>
      <c r="T878" s="59">
        <v>32.774999999999999</v>
      </c>
      <c r="U878" s="59">
        <v>1.1950000000000001</v>
      </c>
      <c r="V878" s="59">
        <v>6.5</v>
      </c>
      <c r="W878" s="59">
        <v>8.35</v>
      </c>
      <c r="X878" s="59">
        <v>7.2249999999999996</v>
      </c>
      <c r="Y878" s="59">
        <v>6.8250000000000002</v>
      </c>
      <c r="Z878" s="59">
        <v>13.6</v>
      </c>
      <c r="AA878" s="59">
        <v>1.415</v>
      </c>
      <c r="AB878" s="59">
        <v>13.175000000000001</v>
      </c>
      <c r="AC878" s="59">
        <v>7.95</v>
      </c>
      <c r="AD878" s="59">
        <v>3.5625</v>
      </c>
      <c r="AE878" s="59">
        <v>32.274999999999999</v>
      </c>
      <c r="AF878" s="59">
        <v>4.05</v>
      </c>
      <c r="AG878" s="59">
        <v>17.5</v>
      </c>
      <c r="AH878" s="59">
        <v>3.0625</v>
      </c>
      <c r="AI878" s="59">
        <v>17.074999999999999</v>
      </c>
      <c r="AJ878" s="59">
        <v>18</v>
      </c>
      <c r="AK878" s="59">
        <v>5.7750000000000004</v>
      </c>
      <c r="AL878" s="59">
        <v>6.1</v>
      </c>
      <c r="AM878" s="60">
        <v>12.75</v>
      </c>
    </row>
    <row r="879" spans="16:39" x14ac:dyDescent="0.25">
      <c r="P879" s="58">
        <v>0.876</v>
      </c>
      <c r="Q879" s="59">
        <v>2.758</v>
      </c>
      <c r="R879" s="59">
        <v>9.9640000000000004</v>
      </c>
      <c r="S879" s="59">
        <v>1.048</v>
      </c>
      <c r="T879" s="59">
        <v>32.744</v>
      </c>
      <c r="U879" s="59">
        <v>1.1936</v>
      </c>
      <c r="V879" s="59">
        <v>6.492</v>
      </c>
      <c r="W879" s="59">
        <v>8.34</v>
      </c>
      <c r="X879" s="59">
        <v>7.2160000000000002</v>
      </c>
      <c r="Y879" s="59">
        <v>6.8159999999999998</v>
      </c>
      <c r="Z879" s="59">
        <v>13.584</v>
      </c>
      <c r="AA879" s="59">
        <v>1.4139999999999999</v>
      </c>
      <c r="AB879" s="59">
        <v>13.16</v>
      </c>
      <c r="AC879" s="59">
        <v>7.94</v>
      </c>
      <c r="AD879" s="59">
        <v>3.556</v>
      </c>
      <c r="AE879" s="59">
        <v>32.244</v>
      </c>
      <c r="AF879" s="59">
        <v>4.0439999999999996</v>
      </c>
      <c r="AG879" s="59">
        <v>17.48</v>
      </c>
      <c r="AH879" s="59">
        <v>3.0579999999999998</v>
      </c>
      <c r="AI879" s="59">
        <v>17.056000000000001</v>
      </c>
      <c r="AJ879" s="59">
        <v>17.98</v>
      </c>
      <c r="AK879" s="59">
        <v>5.7679999999999998</v>
      </c>
      <c r="AL879" s="59">
        <v>6.0919999999999996</v>
      </c>
      <c r="AM879" s="60">
        <v>12.736000000000001</v>
      </c>
    </row>
    <row r="880" spans="16:39" x14ac:dyDescent="0.25">
      <c r="P880" s="58">
        <v>0.877</v>
      </c>
      <c r="Q880" s="59">
        <v>2.7534999999999998</v>
      </c>
      <c r="R880" s="59">
        <v>9.9529999999999994</v>
      </c>
      <c r="S880" s="59">
        <v>1.046</v>
      </c>
      <c r="T880" s="59">
        <v>32.713000000000001</v>
      </c>
      <c r="U880" s="59">
        <v>1.1921999999999999</v>
      </c>
      <c r="V880" s="59">
        <v>6.484</v>
      </c>
      <c r="W880" s="59">
        <v>8.33</v>
      </c>
      <c r="X880" s="59">
        <v>7.2069999999999999</v>
      </c>
      <c r="Y880" s="59">
        <v>6.8070000000000004</v>
      </c>
      <c r="Z880" s="59">
        <v>13.568</v>
      </c>
      <c r="AA880" s="59">
        <v>1.413</v>
      </c>
      <c r="AB880" s="59">
        <v>13.145</v>
      </c>
      <c r="AC880" s="59">
        <v>7.93</v>
      </c>
      <c r="AD880" s="59">
        <v>3.5495000000000001</v>
      </c>
      <c r="AE880" s="59">
        <v>32.213000000000001</v>
      </c>
      <c r="AF880" s="59">
        <v>4.0380000000000003</v>
      </c>
      <c r="AG880" s="59">
        <v>17.46</v>
      </c>
      <c r="AH880" s="59">
        <v>3.0535000000000001</v>
      </c>
      <c r="AI880" s="59">
        <v>17.036999999999999</v>
      </c>
      <c r="AJ880" s="59">
        <v>17.96</v>
      </c>
      <c r="AK880" s="59">
        <v>5.7610000000000001</v>
      </c>
      <c r="AL880" s="59">
        <v>6.0839999999999996</v>
      </c>
      <c r="AM880" s="60">
        <v>12.722</v>
      </c>
    </row>
    <row r="881" spans="16:39" x14ac:dyDescent="0.25">
      <c r="P881" s="58">
        <v>0.878</v>
      </c>
      <c r="Q881" s="59">
        <v>2.7490000000000001</v>
      </c>
      <c r="R881" s="59">
        <v>9.9420000000000002</v>
      </c>
      <c r="S881" s="59">
        <v>1.044</v>
      </c>
      <c r="T881" s="59">
        <v>32.682000000000002</v>
      </c>
      <c r="U881" s="59">
        <v>1.1908000000000001</v>
      </c>
      <c r="V881" s="59">
        <v>6.476</v>
      </c>
      <c r="W881" s="59">
        <v>8.32</v>
      </c>
      <c r="X881" s="59">
        <v>7.1980000000000004</v>
      </c>
      <c r="Y881" s="59">
        <v>6.798</v>
      </c>
      <c r="Z881" s="59">
        <v>13.552</v>
      </c>
      <c r="AA881" s="59">
        <v>1.4119999999999999</v>
      </c>
      <c r="AB881" s="59">
        <v>13.13</v>
      </c>
      <c r="AC881" s="59">
        <v>7.92</v>
      </c>
      <c r="AD881" s="59">
        <v>3.5430000000000001</v>
      </c>
      <c r="AE881" s="59">
        <v>32.182000000000002</v>
      </c>
      <c r="AF881" s="59">
        <v>4.032</v>
      </c>
      <c r="AG881" s="59">
        <v>17.440000000000001</v>
      </c>
      <c r="AH881" s="59">
        <v>3.0489999999999999</v>
      </c>
      <c r="AI881" s="59">
        <v>17.018000000000001</v>
      </c>
      <c r="AJ881" s="59">
        <v>17.940000000000001</v>
      </c>
      <c r="AK881" s="59">
        <v>5.7539999999999996</v>
      </c>
      <c r="AL881" s="59">
        <v>6.0759999999999996</v>
      </c>
      <c r="AM881" s="60">
        <v>12.708</v>
      </c>
    </row>
    <row r="882" spans="16:39" x14ac:dyDescent="0.25">
      <c r="P882" s="58">
        <v>0.879</v>
      </c>
      <c r="Q882" s="59">
        <v>2.7444999999999999</v>
      </c>
      <c r="R882" s="59">
        <v>9.9309999999999992</v>
      </c>
      <c r="S882" s="59">
        <v>1.042</v>
      </c>
      <c r="T882" s="59">
        <v>32.651000000000003</v>
      </c>
      <c r="U882" s="59">
        <v>1.1894</v>
      </c>
      <c r="V882" s="59">
        <v>6.468</v>
      </c>
      <c r="W882" s="59">
        <v>8.31</v>
      </c>
      <c r="X882" s="59">
        <v>7.1890000000000001</v>
      </c>
      <c r="Y882" s="59">
        <v>6.7889999999999997</v>
      </c>
      <c r="Z882" s="59">
        <v>13.536</v>
      </c>
      <c r="AA882" s="59">
        <v>1.411</v>
      </c>
      <c r="AB882" s="59">
        <v>13.115</v>
      </c>
      <c r="AC882" s="59">
        <v>7.91</v>
      </c>
      <c r="AD882" s="59">
        <v>3.5365000000000002</v>
      </c>
      <c r="AE882" s="59">
        <v>32.151000000000003</v>
      </c>
      <c r="AF882" s="59">
        <v>4.0259999999999998</v>
      </c>
      <c r="AG882" s="59">
        <v>17.420000000000002</v>
      </c>
      <c r="AH882" s="59">
        <v>3.0445000000000002</v>
      </c>
      <c r="AI882" s="59">
        <v>16.998999999999999</v>
      </c>
      <c r="AJ882" s="59">
        <v>17.920000000000002</v>
      </c>
      <c r="AK882" s="59">
        <v>5.7469999999999999</v>
      </c>
      <c r="AL882" s="59">
        <v>6.0679999999999996</v>
      </c>
      <c r="AM882" s="60">
        <v>12.694000000000001</v>
      </c>
    </row>
    <row r="883" spans="16:39" x14ac:dyDescent="0.25">
      <c r="P883" s="58">
        <v>0.88</v>
      </c>
      <c r="Q883" s="59">
        <v>2.74</v>
      </c>
      <c r="R883" s="59">
        <v>9.92</v>
      </c>
      <c r="S883" s="59">
        <v>1.04</v>
      </c>
      <c r="T883" s="59">
        <v>32.619999999999997</v>
      </c>
      <c r="U883" s="59">
        <v>1.1879999999999999</v>
      </c>
      <c r="V883" s="59">
        <v>6.46</v>
      </c>
      <c r="W883" s="59">
        <v>8.3000000000000007</v>
      </c>
      <c r="X883" s="59">
        <v>7.18</v>
      </c>
      <c r="Y883" s="59">
        <v>6.78</v>
      </c>
      <c r="Z883" s="59">
        <v>13.52</v>
      </c>
      <c r="AA883" s="59">
        <v>1.41</v>
      </c>
      <c r="AB883" s="59">
        <v>13.1</v>
      </c>
      <c r="AC883" s="59">
        <v>7.9</v>
      </c>
      <c r="AD883" s="59">
        <v>3.53</v>
      </c>
      <c r="AE883" s="59">
        <v>32.119999999999997</v>
      </c>
      <c r="AF883" s="59">
        <v>4.0199999999999996</v>
      </c>
      <c r="AG883" s="59">
        <v>17.399999999999999</v>
      </c>
      <c r="AH883" s="59">
        <v>3.04</v>
      </c>
      <c r="AI883" s="59">
        <v>16.98</v>
      </c>
      <c r="AJ883" s="59">
        <v>17.899999999999999</v>
      </c>
      <c r="AK883" s="59">
        <v>5.74</v>
      </c>
      <c r="AL883" s="59">
        <v>6.06</v>
      </c>
      <c r="AM883" s="60">
        <v>12.68</v>
      </c>
    </row>
    <row r="884" spans="16:39" x14ac:dyDescent="0.25">
      <c r="P884" s="58">
        <v>0.88100000000000001</v>
      </c>
      <c r="Q884" s="59">
        <v>2.7355</v>
      </c>
      <c r="R884" s="59">
        <v>9.9090000000000007</v>
      </c>
      <c r="S884" s="59">
        <v>1.038</v>
      </c>
      <c r="T884" s="59">
        <v>32.588999999999999</v>
      </c>
      <c r="U884" s="59">
        <v>1.1866000000000001</v>
      </c>
      <c r="V884" s="59">
        <v>6.452</v>
      </c>
      <c r="W884" s="59">
        <v>8.2899999999999991</v>
      </c>
      <c r="X884" s="59">
        <v>7.1710000000000003</v>
      </c>
      <c r="Y884" s="59">
        <v>6.7709999999999999</v>
      </c>
      <c r="Z884" s="59">
        <v>13.504</v>
      </c>
      <c r="AA884" s="59">
        <v>1.409</v>
      </c>
      <c r="AB884" s="59">
        <v>13.085000000000001</v>
      </c>
      <c r="AC884" s="59">
        <v>7.89</v>
      </c>
      <c r="AD884" s="59">
        <v>3.5234999999999999</v>
      </c>
      <c r="AE884" s="59">
        <v>32.088999999999999</v>
      </c>
      <c r="AF884" s="59">
        <v>4.0140000000000002</v>
      </c>
      <c r="AG884" s="59">
        <v>17.38</v>
      </c>
      <c r="AH884" s="59">
        <v>3.0354999999999999</v>
      </c>
      <c r="AI884" s="59">
        <v>16.960999999999999</v>
      </c>
      <c r="AJ884" s="59">
        <v>17.88</v>
      </c>
      <c r="AK884" s="59">
        <v>5.7329999999999997</v>
      </c>
      <c r="AL884" s="59">
        <v>6.0519999999999996</v>
      </c>
      <c r="AM884" s="60">
        <v>12.666</v>
      </c>
    </row>
    <row r="885" spans="16:39" x14ac:dyDescent="0.25">
      <c r="P885" s="58">
        <v>0.88200000000000001</v>
      </c>
      <c r="Q885" s="59">
        <v>2.7309999999999999</v>
      </c>
      <c r="R885" s="59">
        <v>9.8979999999999997</v>
      </c>
      <c r="S885" s="59">
        <v>1.036</v>
      </c>
      <c r="T885" s="59">
        <v>32.558</v>
      </c>
      <c r="U885" s="59">
        <v>1.1852</v>
      </c>
      <c r="V885" s="59">
        <v>6.444</v>
      </c>
      <c r="W885" s="59">
        <v>8.2799999999999994</v>
      </c>
      <c r="X885" s="59">
        <v>7.1619999999999999</v>
      </c>
      <c r="Y885" s="59">
        <v>6.7619999999999996</v>
      </c>
      <c r="Z885" s="59">
        <v>13.488</v>
      </c>
      <c r="AA885" s="59">
        <v>1.4079999999999999</v>
      </c>
      <c r="AB885" s="59">
        <v>13.07</v>
      </c>
      <c r="AC885" s="59">
        <v>7.88</v>
      </c>
      <c r="AD885" s="59">
        <v>3.5169999999999999</v>
      </c>
      <c r="AE885" s="59">
        <v>32.058</v>
      </c>
      <c r="AF885" s="59">
        <v>4.008</v>
      </c>
      <c r="AG885" s="59">
        <v>17.36</v>
      </c>
      <c r="AH885" s="59">
        <v>3.0310000000000001</v>
      </c>
      <c r="AI885" s="59">
        <v>16.942</v>
      </c>
      <c r="AJ885" s="59">
        <v>17.86</v>
      </c>
      <c r="AK885" s="59">
        <v>5.726</v>
      </c>
      <c r="AL885" s="59">
        <v>6.0439999999999996</v>
      </c>
      <c r="AM885" s="60">
        <v>12.651999999999999</v>
      </c>
    </row>
    <row r="886" spans="16:39" x14ac:dyDescent="0.25">
      <c r="P886" s="58">
        <v>0.88300000000000001</v>
      </c>
      <c r="Q886" s="59">
        <v>2.7265000000000001</v>
      </c>
      <c r="R886" s="59">
        <v>9.8870000000000005</v>
      </c>
      <c r="S886" s="59">
        <v>1.034</v>
      </c>
      <c r="T886" s="59">
        <v>32.527000000000001</v>
      </c>
      <c r="U886" s="59">
        <v>1.1838</v>
      </c>
      <c r="V886" s="59">
        <v>6.4359999999999999</v>
      </c>
      <c r="W886" s="59">
        <v>8.27</v>
      </c>
      <c r="X886" s="59">
        <v>7.1529999999999996</v>
      </c>
      <c r="Y886" s="59">
        <v>6.7530000000000001</v>
      </c>
      <c r="Z886" s="59">
        <v>13.472</v>
      </c>
      <c r="AA886" s="59">
        <v>1.407</v>
      </c>
      <c r="AB886" s="59">
        <v>13.055</v>
      </c>
      <c r="AC886" s="59">
        <v>7.87</v>
      </c>
      <c r="AD886" s="59">
        <v>3.5105</v>
      </c>
      <c r="AE886" s="59">
        <v>32.027000000000001</v>
      </c>
      <c r="AF886" s="59">
        <v>4.0019999999999998</v>
      </c>
      <c r="AG886" s="59">
        <v>17.34</v>
      </c>
      <c r="AH886" s="59">
        <v>3.0265</v>
      </c>
      <c r="AI886" s="59">
        <v>16.922999999999998</v>
      </c>
      <c r="AJ886" s="59">
        <v>17.84</v>
      </c>
      <c r="AK886" s="59">
        <v>5.7190000000000003</v>
      </c>
      <c r="AL886" s="59">
        <v>6.0359999999999996</v>
      </c>
      <c r="AM886" s="60">
        <v>12.638</v>
      </c>
    </row>
    <row r="887" spans="16:39" x14ac:dyDescent="0.25">
      <c r="P887" s="58">
        <v>0.88400000000000001</v>
      </c>
      <c r="Q887" s="59">
        <v>2.722</v>
      </c>
      <c r="R887" s="59">
        <v>9.8759999999999994</v>
      </c>
      <c r="S887" s="59">
        <v>1.032</v>
      </c>
      <c r="T887" s="59">
        <v>32.496000000000002</v>
      </c>
      <c r="U887" s="59">
        <v>1.1823999999999999</v>
      </c>
      <c r="V887" s="59">
        <v>6.4279999999999999</v>
      </c>
      <c r="W887" s="59">
        <v>8.26</v>
      </c>
      <c r="X887" s="59">
        <v>7.1440000000000001</v>
      </c>
      <c r="Y887" s="59">
        <v>6.7439999999999998</v>
      </c>
      <c r="Z887" s="59">
        <v>13.456</v>
      </c>
      <c r="AA887" s="59">
        <v>1.4059999999999999</v>
      </c>
      <c r="AB887" s="59">
        <v>13.04</v>
      </c>
      <c r="AC887" s="59">
        <v>7.86</v>
      </c>
      <c r="AD887" s="59">
        <v>3.504</v>
      </c>
      <c r="AE887" s="59">
        <v>31.995999999999999</v>
      </c>
      <c r="AF887" s="59">
        <v>3.996</v>
      </c>
      <c r="AG887" s="59">
        <v>17.32</v>
      </c>
      <c r="AH887" s="59">
        <v>3.0219999999999998</v>
      </c>
      <c r="AI887" s="59">
        <v>16.904</v>
      </c>
      <c r="AJ887" s="59">
        <v>17.82</v>
      </c>
      <c r="AK887" s="59">
        <v>5.7119999999999997</v>
      </c>
      <c r="AL887" s="59">
        <v>6.0279999999999996</v>
      </c>
      <c r="AM887" s="60">
        <v>12.624000000000001</v>
      </c>
    </row>
    <row r="888" spans="16:39" x14ac:dyDescent="0.25">
      <c r="P888" s="58">
        <v>0.88500000000000001</v>
      </c>
      <c r="Q888" s="59">
        <v>2.7174999999999998</v>
      </c>
      <c r="R888" s="59">
        <v>9.8650000000000002</v>
      </c>
      <c r="S888" s="59">
        <v>1.03</v>
      </c>
      <c r="T888" s="59">
        <v>32.465000000000003</v>
      </c>
      <c r="U888" s="59">
        <v>1.181</v>
      </c>
      <c r="V888" s="59">
        <v>6.42</v>
      </c>
      <c r="W888" s="59">
        <v>8.25</v>
      </c>
      <c r="X888" s="59">
        <v>7.1349999999999998</v>
      </c>
      <c r="Y888" s="59">
        <v>6.7350000000000003</v>
      </c>
      <c r="Z888" s="59">
        <v>13.44</v>
      </c>
      <c r="AA888" s="59">
        <v>1.405</v>
      </c>
      <c r="AB888" s="59">
        <v>13.025</v>
      </c>
      <c r="AC888" s="59">
        <v>7.85</v>
      </c>
      <c r="AD888" s="59">
        <v>3.4975000000000001</v>
      </c>
      <c r="AE888" s="59">
        <v>31.965</v>
      </c>
      <c r="AF888" s="59">
        <v>3.99</v>
      </c>
      <c r="AG888" s="59">
        <v>17.3</v>
      </c>
      <c r="AH888" s="59">
        <v>3.0175000000000001</v>
      </c>
      <c r="AI888" s="59">
        <v>16.885000000000002</v>
      </c>
      <c r="AJ888" s="59">
        <v>17.8</v>
      </c>
      <c r="AK888" s="59">
        <v>5.7050000000000001</v>
      </c>
      <c r="AL888" s="59">
        <v>6.02</v>
      </c>
      <c r="AM888" s="60">
        <v>12.61</v>
      </c>
    </row>
    <row r="889" spans="16:39" x14ac:dyDescent="0.25">
      <c r="P889" s="58">
        <v>0.88600000000000001</v>
      </c>
      <c r="Q889" s="59">
        <v>2.7130000000000001</v>
      </c>
      <c r="R889" s="59">
        <v>9.8539999999999992</v>
      </c>
      <c r="S889" s="59">
        <v>1.028</v>
      </c>
      <c r="T889" s="59">
        <v>32.433999999999997</v>
      </c>
      <c r="U889" s="59">
        <v>1.1796</v>
      </c>
      <c r="V889" s="59">
        <v>6.4119999999999999</v>
      </c>
      <c r="W889" s="59">
        <v>8.24</v>
      </c>
      <c r="X889" s="59">
        <v>7.1260000000000003</v>
      </c>
      <c r="Y889" s="59">
        <v>6.726</v>
      </c>
      <c r="Z889" s="59">
        <v>13.423999999999999</v>
      </c>
      <c r="AA889" s="59">
        <v>1.4039999999999999</v>
      </c>
      <c r="AB889" s="59">
        <v>13.01</v>
      </c>
      <c r="AC889" s="59">
        <v>7.84</v>
      </c>
      <c r="AD889" s="59">
        <v>3.4910000000000001</v>
      </c>
      <c r="AE889" s="59">
        <v>31.934000000000001</v>
      </c>
      <c r="AF889" s="59">
        <v>3.984</v>
      </c>
      <c r="AG889" s="59">
        <v>17.28</v>
      </c>
      <c r="AH889" s="59">
        <v>3.0129999999999999</v>
      </c>
      <c r="AI889" s="59">
        <v>16.866</v>
      </c>
      <c r="AJ889" s="59">
        <v>17.78</v>
      </c>
      <c r="AK889" s="59">
        <v>5.6980000000000004</v>
      </c>
      <c r="AL889" s="59">
        <v>6.0119999999999996</v>
      </c>
      <c r="AM889" s="60">
        <v>12.596</v>
      </c>
    </row>
    <row r="890" spans="16:39" x14ac:dyDescent="0.25">
      <c r="P890" s="58">
        <v>0.88700000000000001</v>
      </c>
      <c r="Q890" s="59">
        <v>2.7084999999999999</v>
      </c>
      <c r="R890" s="59">
        <v>9.843</v>
      </c>
      <c r="S890" s="59">
        <v>1.026</v>
      </c>
      <c r="T890" s="59">
        <v>32.402999999999999</v>
      </c>
      <c r="U890" s="59">
        <v>1.1781999999999999</v>
      </c>
      <c r="V890" s="59">
        <v>6.4039999999999999</v>
      </c>
      <c r="W890" s="59">
        <v>8.23</v>
      </c>
      <c r="X890" s="59">
        <v>7.117</v>
      </c>
      <c r="Y890" s="59">
        <v>6.7169999999999996</v>
      </c>
      <c r="Z890" s="59">
        <v>13.407999999999999</v>
      </c>
      <c r="AA890" s="59">
        <v>1.403</v>
      </c>
      <c r="AB890" s="59">
        <v>12.994999999999999</v>
      </c>
      <c r="AC890" s="59">
        <v>7.83</v>
      </c>
      <c r="AD890" s="59">
        <v>3.4845000000000002</v>
      </c>
      <c r="AE890" s="59">
        <v>31.902999999999999</v>
      </c>
      <c r="AF890" s="59">
        <v>3.9780000000000002</v>
      </c>
      <c r="AG890" s="59">
        <v>17.260000000000002</v>
      </c>
      <c r="AH890" s="59">
        <v>3.0085000000000002</v>
      </c>
      <c r="AI890" s="59">
        <v>16.847000000000001</v>
      </c>
      <c r="AJ890" s="59">
        <v>17.760000000000002</v>
      </c>
      <c r="AK890" s="59">
        <v>5.6909999999999998</v>
      </c>
      <c r="AL890" s="59">
        <v>6.0039999999999996</v>
      </c>
      <c r="AM890" s="60">
        <v>12.582000000000001</v>
      </c>
    </row>
    <row r="891" spans="16:39" x14ac:dyDescent="0.25">
      <c r="P891" s="58">
        <v>0.88800000000000001</v>
      </c>
      <c r="Q891" s="59">
        <v>2.7040000000000002</v>
      </c>
      <c r="R891" s="59">
        <v>9.8320000000000007</v>
      </c>
      <c r="S891" s="59">
        <v>1.024</v>
      </c>
      <c r="T891" s="59">
        <v>32.372</v>
      </c>
      <c r="U891" s="59">
        <v>1.1768000000000001</v>
      </c>
      <c r="V891" s="59">
        <v>6.3959999999999999</v>
      </c>
      <c r="W891" s="59">
        <v>8.2200000000000006</v>
      </c>
      <c r="X891" s="59">
        <v>7.1079999999999997</v>
      </c>
      <c r="Y891" s="59">
        <v>6.7080000000000002</v>
      </c>
      <c r="Z891" s="59">
        <v>13.391999999999999</v>
      </c>
      <c r="AA891" s="59">
        <v>1.4019999999999999</v>
      </c>
      <c r="AB891" s="59">
        <v>12.98</v>
      </c>
      <c r="AC891" s="59">
        <v>7.82</v>
      </c>
      <c r="AD891" s="59">
        <v>3.4780000000000002</v>
      </c>
      <c r="AE891" s="59">
        <v>31.872</v>
      </c>
      <c r="AF891" s="59">
        <v>3.972</v>
      </c>
      <c r="AG891" s="59">
        <v>17.239999999999998</v>
      </c>
      <c r="AH891" s="59">
        <v>3.004</v>
      </c>
      <c r="AI891" s="59">
        <v>16.827999999999999</v>
      </c>
      <c r="AJ891" s="59">
        <v>17.739999999999998</v>
      </c>
      <c r="AK891" s="59">
        <v>5.6840000000000002</v>
      </c>
      <c r="AL891" s="59">
        <v>5.9960000000000004</v>
      </c>
      <c r="AM891" s="60">
        <v>12.568</v>
      </c>
    </row>
    <row r="892" spans="16:39" x14ac:dyDescent="0.25">
      <c r="P892" s="58">
        <v>0.88900000000000001</v>
      </c>
      <c r="Q892" s="59">
        <v>2.6995</v>
      </c>
      <c r="R892" s="59">
        <v>9.8209999999999997</v>
      </c>
      <c r="S892" s="59">
        <v>1.022</v>
      </c>
      <c r="T892" s="59">
        <v>32.341000000000001</v>
      </c>
      <c r="U892" s="59">
        <v>1.1754</v>
      </c>
      <c r="V892" s="59">
        <v>6.3879999999999999</v>
      </c>
      <c r="W892" s="59">
        <v>8.2100000000000009</v>
      </c>
      <c r="X892" s="59">
        <v>7.0990000000000002</v>
      </c>
      <c r="Y892" s="59">
        <v>6.6989999999999998</v>
      </c>
      <c r="Z892" s="59">
        <v>13.375999999999999</v>
      </c>
      <c r="AA892" s="59">
        <v>1.401</v>
      </c>
      <c r="AB892" s="59">
        <v>12.965</v>
      </c>
      <c r="AC892" s="59">
        <v>7.81</v>
      </c>
      <c r="AD892" s="59">
        <v>3.4714999999999998</v>
      </c>
      <c r="AE892" s="59">
        <v>31.841000000000001</v>
      </c>
      <c r="AF892" s="59">
        <v>3.9660000000000002</v>
      </c>
      <c r="AG892" s="59">
        <v>17.22</v>
      </c>
      <c r="AH892" s="59">
        <v>2.9994999999999998</v>
      </c>
      <c r="AI892" s="59">
        <v>16.809000000000001</v>
      </c>
      <c r="AJ892" s="59">
        <v>17.72</v>
      </c>
      <c r="AK892" s="59">
        <v>5.6769999999999996</v>
      </c>
      <c r="AL892" s="59">
        <v>5.9880000000000004</v>
      </c>
      <c r="AM892" s="60">
        <v>12.554</v>
      </c>
    </row>
    <row r="893" spans="16:39" x14ac:dyDescent="0.25">
      <c r="P893" s="58">
        <v>0.89</v>
      </c>
      <c r="Q893" s="59">
        <v>2.6949999999999998</v>
      </c>
      <c r="R893" s="59">
        <v>9.81</v>
      </c>
      <c r="S893" s="59">
        <v>1.02</v>
      </c>
      <c r="T893" s="59">
        <v>32.31</v>
      </c>
      <c r="U893" s="59">
        <v>1.1739999999999999</v>
      </c>
      <c r="V893" s="59">
        <v>6.38</v>
      </c>
      <c r="W893" s="59">
        <v>8.1999999999999993</v>
      </c>
      <c r="X893" s="59">
        <v>7.09</v>
      </c>
      <c r="Y893" s="59">
        <v>6.69</v>
      </c>
      <c r="Z893" s="59">
        <v>13.36</v>
      </c>
      <c r="AA893" s="59">
        <v>1.4</v>
      </c>
      <c r="AB893" s="59">
        <v>12.95</v>
      </c>
      <c r="AC893" s="59">
        <v>7.8</v>
      </c>
      <c r="AD893" s="59">
        <v>3.4649999999999999</v>
      </c>
      <c r="AE893" s="59">
        <v>31.81</v>
      </c>
      <c r="AF893" s="59">
        <v>3.96</v>
      </c>
      <c r="AG893" s="59">
        <v>17.2</v>
      </c>
      <c r="AH893" s="59">
        <v>2.9950000000000001</v>
      </c>
      <c r="AI893" s="59">
        <v>16.79</v>
      </c>
      <c r="AJ893" s="59">
        <v>17.7</v>
      </c>
      <c r="AK893" s="59">
        <v>5.67</v>
      </c>
      <c r="AL893" s="59">
        <v>5.98</v>
      </c>
      <c r="AM893" s="60">
        <v>12.54</v>
      </c>
    </row>
    <row r="894" spans="16:39" x14ac:dyDescent="0.25">
      <c r="P894" s="58">
        <v>0.89100000000000001</v>
      </c>
      <c r="Q894" s="59">
        <v>2.6905000000000001</v>
      </c>
      <c r="R894" s="59">
        <v>9.7989999999999995</v>
      </c>
      <c r="S894" s="59">
        <v>1.018</v>
      </c>
      <c r="T894" s="59">
        <v>32.279000000000003</v>
      </c>
      <c r="U894" s="59">
        <v>1.1726000000000001</v>
      </c>
      <c r="V894" s="59">
        <v>6.3719999999999999</v>
      </c>
      <c r="W894" s="59">
        <v>8.19</v>
      </c>
      <c r="X894" s="59">
        <v>7.0810000000000004</v>
      </c>
      <c r="Y894" s="59">
        <v>6.681</v>
      </c>
      <c r="Z894" s="59">
        <v>13.343999999999999</v>
      </c>
      <c r="AA894" s="59">
        <v>1.399</v>
      </c>
      <c r="AB894" s="59">
        <v>12.935</v>
      </c>
      <c r="AC894" s="59">
        <v>7.79</v>
      </c>
      <c r="AD894" s="59">
        <v>3.4584999999999999</v>
      </c>
      <c r="AE894" s="59">
        <v>31.779</v>
      </c>
      <c r="AF894" s="59">
        <v>3.9540000000000002</v>
      </c>
      <c r="AG894" s="59">
        <v>17.18</v>
      </c>
      <c r="AH894" s="59">
        <v>2.9904999999999999</v>
      </c>
      <c r="AI894" s="59">
        <v>16.771000000000001</v>
      </c>
      <c r="AJ894" s="59">
        <v>17.68</v>
      </c>
      <c r="AK894" s="59">
        <v>5.6630000000000003</v>
      </c>
      <c r="AL894" s="59">
        <v>5.9720000000000004</v>
      </c>
      <c r="AM894" s="60">
        <v>12.526</v>
      </c>
    </row>
    <row r="895" spans="16:39" x14ac:dyDescent="0.25">
      <c r="P895" s="58">
        <v>0.89200000000000002</v>
      </c>
      <c r="Q895" s="59">
        <v>2.6859999999999999</v>
      </c>
      <c r="R895" s="59">
        <v>9.7880000000000003</v>
      </c>
      <c r="S895" s="59">
        <v>1.016</v>
      </c>
      <c r="T895" s="59">
        <v>32.247999999999998</v>
      </c>
      <c r="U895" s="59">
        <v>1.1712</v>
      </c>
      <c r="V895" s="59">
        <v>6.3639999999999999</v>
      </c>
      <c r="W895" s="59">
        <v>8.18</v>
      </c>
      <c r="X895" s="59">
        <v>7.0720000000000001</v>
      </c>
      <c r="Y895" s="59">
        <v>6.6719999999999997</v>
      </c>
      <c r="Z895" s="59">
        <v>13.327999999999999</v>
      </c>
      <c r="AA895" s="59">
        <v>1.3979999999999999</v>
      </c>
      <c r="AB895" s="59">
        <v>12.92</v>
      </c>
      <c r="AC895" s="59">
        <v>7.78</v>
      </c>
      <c r="AD895" s="59">
        <v>3.452</v>
      </c>
      <c r="AE895" s="59">
        <v>31.748000000000001</v>
      </c>
      <c r="AF895" s="59">
        <v>3.948</v>
      </c>
      <c r="AG895" s="59">
        <v>17.16</v>
      </c>
      <c r="AH895" s="59">
        <v>2.9860000000000002</v>
      </c>
      <c r="AI895" s="59">
        <v>16.751999999999999</v>
      </c>
      <c r="AJ895" s="59">
        <v>17.66</v>
      </c>
      <c r="AK895" s="59">
        <v>5.6559999999999997</v>
      </c>
      <c r="AL895" s="59">
        <v>5.9640000000000004</v>
      </c>
      <c r="AM895" s="60">
        <v>12.512</v>
      </c>
    </row>
    <row r="896" spans="16:39" x14ac:dyDescent="0.25">
      <c r="P896" s="58">
        <v>0.89300000000000002</v>
      </c>
      <c r="Q896" s="59">
        <v>2.6815000000000002</v>
      </c>
      <c r="R896" s="59">
        <v>9.7769999999999992</v>
      </c>
      <c r="S896" s="59">
        <v>1.014</v>
      </c>
      <c r="T896" s="59">
        <v>32.216999999999999</v>
      </c>
      <c r="U896" s="59">
        <v>1.1698</v>
      </c>
      <c r="V896" s="59">
        <v>6.3559999999999999</v>
      </c>
      <c r="W896" s="59">
        <v>8.17</v>
      </c>
      <c r="X896" s="59">
        <v>7.0629999999999997</v>
      </c>
      <c r="Y896" s="59">
        <v>6.6630000000000003</v>
      </c>
      <c r="Z896" s="59">
        <v>13.311999999999999</v>
      </c>
      <c r="AA896" s="59">
        <v>1.397</v>
      </c>
      <c r="AB896" s="59">
        <v>12.904999999999999</v>
      </c>
      <c r="AC896" s="59">
        <v>7.77</v>
      </c>
      <c r="AD896" s="59">
        <v>3.4455</v>
      </c>
      <c r="AE896" s="59">
        <v>31.716999999999999</v>
      </c>
      <c r="AF896" s="59">
        <v>3.9420000000000002</v>
      </c>
      <c r="AG896" s="59">
        <v>17.14</v>
      </c>
      <c r="AH896" s="59">
        <v>2.9815</v>
      </c>
      <c r="AI896" s="59">
        <v>16.733000000000001</v>
      </c>
      <c r="AJ896" s="59">
        <v>17.64</v>
      </c>
      <c r="AK896" s="59">
        <v>5.649</v>
      </c>
      <c r="AL896" s="59">
        <v>5.9560000000000004</v>
      </c>
      <c r="AM896" s="60">
        <v>12.497999999999999</v>
      </c>
    </row>
    <row r="897" spans="16:39" x14ac:dyDescent="0.25">
      <c r="P897" s="58">
        <v>0.89400000000000002</v>
      </c>
      <c r="Q897" s="59">
        <v>2.677</v>
      </c>
      <c r="R897" s="59">
        <v>9.766</v>
      </c>
      <c r="S897" s="59">
        <v>1.012</v>
      </c>
      <c r="T897" s="59">
        <v>32.186</v>
      </c>
      <c r="U897" s="59">
        <v>1.1684000000000001</v>
      </c>
      <c r="V897" s="59">
        <v>6.3479999999999999</v>
      </c>
      <c r="W897" s="59">
        <v>8.16</v>
      </c>
      <c r="X897" s="59">
        <v>7.0540000000000003</v>
      </c>
      <c r="Y897" s="59">
        <v>6.6539999999999999</v>
      </c>
      <c r="Z897" s="59">
        <v>13.295999999999999</v>
      </c>
      <c r="AA897" s="59">
        <v>1.3959999999999999</v>
      </c>
      <c r="AB897" s="59">
        <v>12.89</v>
      </c>
      <c r="AC897" s="59">
        <v>7.76</v>
      </c>
      <c r="AD897" s="59">
        <v>3.4390000000000001</v>
      </c>
      <c r="AE897" s="59">
        <v>31.686</v>
      </c>
      <c r="AF897" s="59">
        <v>3.9359999999999999</v>
      </c>
      <c r="AG897" s="59">
        <v>17.12</v>
      </c>
      <c r="AH897" s="59">
        <v>2.9769999999999999</v>
      </c>
      <c r="AI897" s="59">
        <v>16.713999999999999</v>
      </c>
      <c r="AJ897" s="59">
        <v>17.62</v>
      </c>
      <c r="AK897" s="59">
        <v>5.6420000000000003</v>
      </c>
      <c r="AL897" s="59">
        <v>5.9480000000000004</v>
      </c>
      <c r="AM897" s="60">
        <v>12.484</v>
      </c>
    </row>
    <row r="898" spans="16:39" x14ac:dyDescent="0.25">
      <c r="P898" s="58">
        <v>0.89500000000000002</v>
      </c>
      <c r="Q898" s="59">
        <v>2.6724999999999999</v>
      </c>
      <c r="R898" s="59">
        <v>9.7550000000000008</v>
      </c>
      <c r="S898" s="59">
        <v>1.01</v>
      </c>
      <c r="T898" s="59">
        <v>32.155000000000001</v>
      </c>
      <c r="U898" s="59">
        <v>1.167</v>
      </c>
      <c r="V898" s="59">
        <v>6.34</v>
      </c>
      <c r="W898" s="59">
        <v>8.15</v>
      </c>
      <c r="X898" s="59">
        <v>7.0449999999999999</v>
      </c>
      <c r="Y898" s="59">
        <v>6.6449999999999996</v>
      </c>
      <c r="Z898" s="59">
        <v>13.28</v>
      </c>
      <c r="AA898" s="59">
        <v>1.395</v>
      </c>
      <c r="AB898" s="59">
        <v>12.875</v>
      </c>
      <c r="AC898" s="59">
        <v>7.75</v>
      </c>
      <c r="AD898" s="59">
        <v>3.4325000000000001</v>
      </c>
      <c r="AE898" s="59">
        <v>31.655000000000001</v>
      </c>
      <c r="AF898" s="59">
        <v>3.93</v>
      </c>
      <c r="AG898" s="59">
        <v>17.100000000000001</v>
      </c>
      <c r="AH898" s="59">
        <v>2.9725000000000001</v>
      </c>
      <c r="AI898" s="59">
        <v>16.695</v>
      </c>
      <c r="AJ898" s="59">
        <v>17.600000000000001</v>
      </c>
      <c r="AK898" s="59">
        <v>5.6349999999999998</v>
      </c>
      <c r="AL898" s="59">
        <v>5.94</v>
      </c>
      <c r="AM898" s="60">
        <v>12.47</v>
      </c>
    </row>
    <row r="899" spans="16:39" x14ac:dyDescent="0.25">
      <c r="P899" s="58">
        <v>0.89600000000000002</v>
      </c>
      <c r="Q899" s="59">
        <v>2.6680000000000001</v>
      </c>
      <c r="R899" s="59">
        <v>9.7439999999999998</v>
      </c>
      <c r="S899" s="59">
        <v>1.008</v>
      </c>
      <c r="T899" s="59">
        <v>32.124000000000002</v>
      </c>
      <c r="U899" s="59">
        <v>1.1656</v>
      </c>
      <c r="V899" s="59">
        <v>6.3319999999999999</v>
      </c>
      <c r="W899" s="59">
        <v>8.14</v>
      </c>
      <c r="X899" s="59">
        <v>7.0359999999999996</v>
      </c>
      <c r="Y899" s="59">
        <v>6.6360000000000001</v>
      </c>
      <c r="Z899" s="59">
        <v>13.263999999999999</v>
      </c>
      <c r="AA899" s="59">
        <v>1.3939999999999999</v>
      </c>
      <c r="AB899" s="59">
        <v>12.86</v>
      </c>
      <c r="AC899" s="59">
        <v>7.74</v>
      </c>
      <c r="AD899" s="59">
        <v>3.4260000000000002</v>
      </c>
      <c r="AE899" s="59">
        <v>31.623999999999999</v>
      </c>
      <c r="AF899" s="59">
        <v>3.9239999999999999</v>
      </c>
      <c r="AG899" s="59">
        <v>17.079999999999998</v>
      </c>
      <c r="AH899" s="59">
        <v>2.968</v>
      </c>
      <c r="AI899" s="59">
        <v>16.675999999999998</v>
      </c>
      <c r="AJ899" s="59">
        <v>17.579999999999998</v>
      </c>
      <c r="AK899" s="59">
        <v>5.6280000000000001</v>
      </c>
      <c r="AL899" s="59">
        <v>5.9320000000000004</v>
      </c>
      <c r="AM899" s="60">
        <v>12.456</v>
      </c>
    </row>
    <row r="900" spans="16:39" x14ac:dyDescent="0.25">
      <c r="P900" s="58">
        <v>0.89700000000000002</v>
      </c>
      <c r="Q900" s="59">
        <v>2.6635</v>
      </c>
      <c r="R900" s="59">
        <v>9.7330000000000005</v>
      </c>
      <c r="S900" s="59">
        <v>1.006</v>
      </c>
      <c r="T900" s="59">
        <v>32.093000000000004</v>
      </c>
      <c r="U900" s="59">
        <v>1.1641999999999999</v>
      </c>
      <c r="V900" s="59">
        <v>6.3239999999999998</v>
      </c>
      <c r="W900" s="59">
        <v>8.1300000000000008</v>
      </c>
      <c r="X900" s="59">
        <v>7.0270000000000001</v>
      </c>
      <c r="Y900" s="59">
        <v>6.6269999999999998</v>
      </c>
      <c r="Z900" s="59">
        <v>13.247999999999999</v>
      </c>
      <c r="AA900" s="59">
        <v>1.393</v>
      </c>
      <c r="AB900" s="59">
        <v>12.845000000000001</v>
      </c>
      <c r="AC900" s="59">
        <v>7.73</v>
      </c>
      <c r="AD900" s="59">
        <v>3.4195000000000002</v>
      </c>
      <c r="AE900" s="59">
        <v>31.593</v>
      </c>
      <c r="AF900" s="59">
        <v>3.9180000000000001</v>
      </c>
      <c r="AG900" s="59">
        <v>17.059999999999999</v>
      </c>
      <c r="AH900" s="59">
        <v>2.9634999999999998</v>
      </c>
      <c r="AI900" s="59">
        <v>16.657</v>
      </c>
      <c r="AJ900" s="59">
        <v>17.559999999999999</v>
      </c>
      <c r="AK900" s="59">
        <v>5.6210000000000004</v>
      </c>
      <c r="AL900" s="59">
        <v>5.9240000000000004</v>
      </c>
      <c r="AM900" s="60">
        <v>12.442</v>
      </c>
    </row>
    <row r="901" spans="16:39" x14ac:dyDescent="0.25">
      <c r="P901" s="58">
        <v>0.89800000000000002</v>
      </c>
      <c r="Q901" s="59">
        <v>2.6589999999999998</v>
      </c>
      <c r="R901" s="59">
        <v>9.7219999999999995</v>
      </c>
      <c r="S901" s="59">
        <v>1.004</v>
      </c>
      <c r="T901" s="59">
        <v>32.061999999999998</v>
      </c>
      <c r="U901" s="59">
        <v>1.1628000000000001</v>
      </c>
      <c r="V901" s="59">
        <v>6.3159999999999998</v>
      </c>
      <c r="W901" s="59">
        <v>8.1199999999999992</v>
      </c>
      <c r="X901" s="59">
        <v>7.0179999999999998</v>
      </c>
      <c r="Y901" s="59">
        <v>6.6180000000000003</v>
      </c>
      <c r="Z901" s="59">
        <v>13.231999999999999</v>
      </c>
      <c r="AA901" s="59">
        <v>1.3919999999999999</v>
      </c>
      <c r="AB901" s="59">
        <v>12.83</v>
      </c>
      <c r="AC901" s="59">
        <v>7.72</v>
      </c>
      <c r="AD901" s="59">
        <v>3.4129999999999998</v>
      </c>
      <c r="AE901" s="59">
        <v>31.562000000000001</v>
      </c>
      <c r="AF901" s="59">
        <v>3.9119999999999999</v>
      </c>
      <c r="AG901" s="59">
        <v>17.04</v>
      </c>
      <c r="AH901" s="59">
        <v>2.9590000000000001</v>
      </c>
      <c r="AI901" s="59">
        <v>16.638000000000002</v>
      </c>
      <c r="AJ901" s="59">
        <v>17.54</v>
      </c>
      <c r="AK901" s="59">
        <v>5.6139999999999999</v>
      </c>
      <c r="AL901" s="59">
        <v>5.9160000000000004</v>
      </c>
      <c r="AM901" s="60">
        <v>12.428000000000001</v>
      </c>
    </row>
    <row r="902" spans="16:39" x14ac:dyDescent="0.25">
      <c r="P902" s="58">
        <v>0.89900000000000002</v>
      </c>
      <c r="Q902" s="59">
        <v>2.6545000000000001</v>
      </c>
      <c r="R902" s="59">
        <v>9.7110000000000003</v>
      </c>
      <c r="S902" s="59">
        <v>1.002</v>
      </c>
      <c r="T902" s="59">
        <v>32.030999999999999</v>
      </c>
      <c r="U902" s="59">
        <v>1.1614</v>
      </c>
      <c r="V902" s="59">
        <v>6.3079999999999998</v>
      </c>
      <c r="W902" s="59">
        <v>8.11</v>
      </c>
      <c r="X902" s="59">
        <v>7.0090000000000003</v>
      </c>
      <c r="Y902" s="59">
        <v>6.609</v>
      </c>
      <c r="Z902" s="59">
        <v>13.215999999999999</v>
      </c>
      <c r="AA902" s="59">
        <v>1.391</v>
      </c>
      <c r="AB902" s="59">
        <v>12.815</v>
      </c>
      <c r="AC902" s="59">
        <v>7.71</v>
      </c>
      <c r="AD902" s="59">
        <v>3.4064999999999999</v>
      </c>
      <c r="AE902" s="59">
        <v>31.530999999999999</v>
      </c>
      <c r="AF902" s="59">
        <v>3.9060000000000001</v>
      </c>
      <c r="AG902" s="59">
        <v>17.02</v>
      </c>
      <c r="AH902" s="59">
        <v>2.9544999999999999</v>
      </c>
      <c r="AI902" s="59">
        <v>16.619</v>
      </c>
      <c r="AJ902" s="59">
        <v>17.52</v>
      </c>
      <c r="AK902" s="59">
        <v>5.6070000000000002</v>
      </c>
      <c r="AL902" s="59">
        <v>5.9080000000000004</v>
      </c>
      <c r="AM902" s="60">
        <v>12.414</v>
      </c>
    </row>
    <row r="903" spans="16:39" x14ac:dyDescent="0.25">
      <c r="P903" s="58">
        <v>0.9</v>
      </c>
      <c r="Q903" s="59">
        <v>2.65</v>
      </c>
      <c r="R903" s="59">
        <v>9.6999999999999993</v>
      </c>
      <c r="S903" s="59">
        <v>1</v>
      </c>
      <c r="T903" s="59">
        <v>32</v>
      </c>
      <c r="U903" s="59">
        <v>1.1599999999999999</v>
      </c>
      <c r="V903" s="59">
        <v>6.3</v>
      </c>
      <c r="W903" s="59">
        <v>8.1</v>
      </c>
      <c r="X903" s="59">
        <v>7</v>
      </c>
      <c r="Y903" s="59">
        <v>6.6</v>
      </c>
      <c r="Z903" s="59">
        <v>13.2</v>
      </c>
      <c r="AA903" s="59">
        <v>1.39</v>
      </c>
      <c r="AB903" s="59">
        <v>12.8</v>
      </c>
      <c r="AC903" s="59">
        <v>7.7</v>
      </c>
      <c r="AD903" s="59">
        <v>3.4</v>
      </c>
      <c r="AE903" s="59">
        <v>31.5</v>
      </c>
      <c r="AF903" s="59">
        <v>3.9</v>
      </c>
      <c r="AG903" s="59">
        <v>17</v>
      </c>
      <c r="AH903" s="59">
        <v>2.95</v>
      </c>
      <c r="AI903" s="59">
        <v>16.600000000000001</v>
      </c>
      <c r="AJ903" s="59">
        <v>17.5</v>
      </c>
      <c r="AK903" s="59">
        <v>5.6</v>
      </c>
      <c r="AL903" s="59">
        <v>5.9</v>
      </c>
      <c r="AM903" s="60">
        <v>12.4</v>
      </c>
    </row>
    <row r="904" spans="16:39" x14ac:dyDescent="0.25">
      <c r="P904" s="58">
        <v>0.90100000000000002</v>
      </c>
      <c r="Q904" s="59">
        <v>2.6465000000000001</v>
      </c>
      <c r="R904" s="59">
        <v>9.69</v>
      </c>
      <c r="S904" s="59">
        <v>0.999</v>
      </c>
      <c r="T904" s="59">
        <v>31.972000000000001</v>
      </c>
      <c r="U904" s="59">
        <v>1.1584000000000001</v>
      </c>
      <c r="V904" s="59">
        <v>6.2939999999999996</v>
      </c>
      <c r="W904" s="59">
        <v>8.0909999999999993</v>
      </c>
      <c r="X904" s="59">
        <v>6.9930000000000003</v>
      </c>
      <c r="Y904" s="59">
        <v>6.5940000000000003</v>
      </c>
      <c r="Z904" s="59">
        <v>13.188000000000001</v>
      </c>
      <c r="AA904" s="59">
        <v>1.389</v>
      </c>
      <c r="AB904" s="59">
        <v>12.788</v>
      </c>
      <c r="AC904" s="59">
        <v>7.6929999999999996</v>
      </c>
      <c r="AD904" s="59">
        <v>3.3959999999999999</v>
      </c>
      <c r="AE904" s="59">
        <v>31.472999999999999</v>
      </c>
      <c r="AF904" s="59">
        <v>3.8944999999999999</v>
      </c>
      <c r="AG904" s="59">
        <v>16.984999999999999</v>
      </c>
      <c r="AH904" s="59">
        <v>2.9464999999999999</v>
      </c>
      <c r="AI904" s="59">
        <v>16.585000000000001</v>
      </c>
      <c r="AJ904" s="59">
        <v>17.484999999999999</v>
      </c>
      <c r="AK904" s="59">
        <v>5.5940000000000003</v>
      </c>
      <c r="AL904" s="59">
        <v>5.8940000000000001</v>
      </c>
      <c r="AM904" s="60">
        <v>12.388</v>
      </c>
    </row>
    <row r="905" spans="16:39" x14ac:dyDescent="0.25">
      <c r="P905" s="58">
        <v>0.90200000000000002</v>
      </c>
      <c r="Q905" s="59">
        <v>2.6429999999999998</v>
      </c>
      <c r="R905" s="59">
        <v>9.68</v>
      </c>
      <c r="S905" s="59">
        <v>0.998</v>
      </c>
      <c r="T905" s="59">
        <v>31.943999999999999</v>
      </c>
      <c r="U905" s="59">
        <v>1.1568000000000001</v>
      </c>
      <c r="V905" s="59">
        <v>6.2880000000000003</v>
      </c>
      <c r="W905" s="59">
        <v>8.0820000000000007</v>
      </c>
      <c r="X905" s="59">
        <v>6.9859999999999998</v>
      </c>
      <c r="Y905" s="59">
        <v>6.5880000000000001</v>
      </c>
      <c r="Z905" s="59">
        <v>13.176</v>
      </c>
      <c r="AA905" s="59">
        <v>1.3879999999999999</v>
      </c>
      <c r="AB905" s="59">
        <v>12.776</v>
      </c>
      <c r="AC905" s="59">
        <v>7.6859999999999999</v>
      </c>
      <c r="AD905" s="59">
        <v>3.3919999999999999</v>
      </c>
      <c r="AE905" s="59">
        <v>31.446000000000002</v>
      </c>
      <c r="AF905" s="59">
        <v>3.8889999999999998</v>
      </c>
      <c r="AG905" s="59">
        <v>16.97</v>
      </c>
      <c r="AH905" s="59">
        <v>2.9430000000000001</v>
      </c>
      <c r="AI905" s="59">
        <v>16.57</v>
      </c>
      <c r="AJ905" s="59">
        <v>17.47</v>
      </c>
      <c r="AK905" s="59">
        <v>5.5880000000000001</v>
      </c>
      <c r="AL905" s="59">
        <v>5.8879999999999999</v>
      </c>
      <c r="AM905" s="60">
        <v>12.375999999999999</v>
      </c>
    </row>
    <row r="906" spans="16:39" x14ac:dyDescent="0.25">
      <c r="P906" s="58">
        <v>0.90300000000000002</v>
      </c>
      <c r="Q906" s="59">
        <v>2.6395</v>
      </c>
      <c r="R906" s="59">
        <v>9.67</v>
      </c>
      <c r="S906" s="59">
        <v>0.997</v>
      </c>
      <c r="T906" s="59">
        <v>31.916</v>
      </c>
      <c r="U906" s="59">
        <v>1.1552</v>
      </c>
      <c r="V906" s="59">
        <v>6.282</v>
      </c>
      <c r="W906" s="59">
        <v>8.0730000000000004</v>
      </c>
      <c r="X906" s="59">
        <v>6.9790000000000001</v>
      </c>
      <c r="Y906" s="59">
        <v>6.5819999999999999</v>
      </c>
      <c r="Z906" s="59">
        <v>13.164</v>
      </c>
      <c r="AA906" s="59">
        <v>1.387</v>
      </c>
      <c r="AB906" s="59">
        <v>12.763999999999999</v>
      </c>
      <c r="AC906" s="59">
        <v>7.6790000000000003</v>
      </c>
      <c r="AD906" s="59">
        <v>3.3879999999999999</v>
      </c>
      <c r="AE906" s="59">
        <v>31.419</v>
      </c>
      <c r="AF906" s="59">
        <v>3.8835000000000002</v>
      </c>
      <c r="AG906" s="59">
        <v>16.954999999999998</v>
      </c>
      <c r="AH906" s="59">
        <v>2.9394999999999998</v>
      </c>
      <c r="AI906" s="59">
        <v>16.555</v>
      </c>
      <c r="AJ906" s="59">
        <v>17.454999999999998</v>
      </c>
      <c r="AK906" s="59">
        <v>5.5819999999999999</v>
      </c>
      <c r="AL906" s="59">
        <v>5.8819999999999997</v>
      </c>
      <c r="AM906" s="60">
        <v>12.364000000000001</v>
      </c>
    </row>
    <row r="907" spans="16:39" x14ac:dyDescent="0.25">
      <c r="P907" s="58">
        <v>0.90400000000000003</v>
      </c>
      <c r="Q907" s="59">
        <v>2.6360000000000001</v>
      </c>
      <c r="R907" s="59">
        <v>9.66</v>
      </c>
      <c r="S907" s="59">
        <v>0.996</v>
      </c>
      <c r="T907" s="59">
        <v>31.888000000000002</v>
      </c>
      <c r="U907" s="59">
        <v>1.1536</v>
      </c>
      <c r="V907" s="59">
        <v>6.2759999999999998</v>
      </c>
      <c r="W907" s="59">
        <v>8.0640000000000001</v>
      </c>
      <c r="X907" s="59">
        <v>6.9720000000000004</v>
      </c>
      <c r="Y907" s="59">
        <v>6.5759999999999996</v>
      </c>
      <c r="Z907" s="59">
        <v>13.151999999999999</v>
      </c>
      <c r="AA907" s="59">
        <v>1.3859999999999999</v>
      </c>
      <c r="AB907" s="59">
        <v>12.752000000000001</v>
      </c>
      <c r="AC907" s="59">
        <v>7.6719999999999997</v>
      </c>
      <c r="AD907" s="59">
        <v>3.3839999999999999</v>
      </c>
      <c r="AE907" s="59">
        <v>31.391999999999999</v>
      </c>
      <c r="AF907" s="59">
        <v>3.8780000000000001</v>
      </c>
      <c r="AG907" s="59">
        <v>16.940000000000001</v>
      </c>
      <c r="AH907" s="59">
        <v>2.9359999999999999</v>
      </c>
      <c r="AI907" s="59">
        <v>16.54</v>
      </c>
      <c r="AJ907" s="59">
        <v>17.440000000000001</v>
      </c>
      <c r="AK907" s="59">
        <v>5.5759999999999996</v>
      </c>
      <c r="AL907" s="59">
        <v>5.8760000000000003</v>
      </c>
      <c r="AM907" s="60">
        <v>12.352</v>
      </c>
    </row>
    <row r="908" spans="16:39" x14ac:dyDescent="0.25">
      <c r="P908" s="58">
        <v>0.90500000000000003</v>
      </c>
      <c r="Q908" s="59">
        <v>2.6324999999999998</v>
      </c>
      <c r="R908" s="59">
        <v>9.65</v>
      </c>
      <c r="S908" s="59">
        <v>0.995</v>
      </c>
      <c r="T908" s="59">
        <v>31.86</v>
      </c>
      <c r="U908" s="59">
        <v>1.1519999999999999</v>
      </c>
      <c r="V908" s="59">
        <v>6.27</v>
      </c>
      <c r="W908" s="59">
        <v>8.0549999999999997</v>
      </c>
      <c r="X908" s="59">
        <v>6.9649999999999999</v>
      </c>
      <c r="Y908" s="59">
        <v>6.57</v>
      </c>
      <c r="Z908" s="59">
        <v>13.14</v>
      </c>
      <c r="AA908" s="59">
        <v>1.385</v>
      </c>
      <c r="AB908" s="59">
        <v>12.74</v>
      </c>
      <c r="AC908" s="59">
        <v>7.665</v>
      </c>
      <c r="AD908" s="59">
        <v>3.38</v>
      </c>
      <c r="AE908" s="59">
        <v>31.364999999999998</v>
      </c>
      <c r="AF908" s="59">
        <v>3.8725000000000001</v>
      </c>
      <c r="AG908" s="59">
        <v>16.925000000000001</v>
      </c>
      <c r="AH908" s="59">
        <v>2.9325000000000001</v>
      </c>
      <c r="AI908" s="59">
        <v>16.524999999999999</v>
      </c>
      <c r="AJ908" s="59">
        <v>17.425000000000001</v>
      </c>
      <c r="AK908" s="59">
        <v>5.57</v>
      </c>
      <c r="AL908" s="59">
        <v>5.87</v>
      </c>
      <c r="AM908" s="60">
        <v>12.34</v>
      </c>
    </row>
    <row r="909" spans="16:39" x14ac:dyDescent="0.25">
      <c r="P909" s="58">
        <v>0.90600000000000003</v>
      </c>
      <c r="Q909" s="59">
        <v>2.629</v>
      </c>
      <c r="R909" s="59">
        <v>9.64</v>
      </c>
      <c r="S909" s="59">
        <v>0.99399999999999999</v>
      </c>
      <c r="T909" s="59">
        <v>31.832000000000001</v>
      </c>
      <c r="U909" s="59">
        <v>1.1504000000000001</v>
      </c>
      <c r="V909" s="59">
        <v>6.2640000000000002</v>
      </c>
      <c r="W909" s="59">
        <v>8.0459999999999994</v>
      </c>
      <c r="X909" s="59">
        <v>6.9580000000000002</v>
      </c>
      <c r="Y909" s="59">
        <v>6.5640000000000001</v>
      </c>
      <c r="Z909" s="59">
        <v>13.128</v>
      </c>
      <c r="AA909" s="59">
        <v>1.3839999999999999</v>
      </c>
      <c r="AB909" s="59">
        <v>12.728</v>
      </c>
      <c r="AC909" s="59">
        <v>7.6580000000000004</v>
      </c>
      <c r="AD909" s="59">
        <v>3.3759999999999999</v>
      </c>
      <c r="AE909" s="59">
        <v>31.338000000000001</v>
      </c>
      <c r="AF909" s="59">
        <v>3.867</v>
      </c>
      <c r="AG909" s="59">
        <v>16.91</v>
      </c>
      <c r="AH909" s="59">
        <v>2.9289999999999998</v>
      </c>
      <c r="AI909" s="59">
        <v>16.510000000000002</v>
      </c>
      <c r="AJ909" s="59">
        <v>17.41</v>
      </c>
      <c r="AK909" s="59">
        <v>5.5640000000000001</v>
      </c>
      <c r="AL909" s="59">
        <v>5.8639999999999999</v>
      </c>
      <c r="AM909" s="60">
        <v>12.327999999999999</v>
      </c>
    </row>
    <row r="910" spans="16:39" x14ac:dyDescent="0.25">
      <c r="P910" s="58">
        <v>0.90700000000000003</v>
      </c>
      <c r="Q910" s="59">
        <v>2.6255000000000002</v>
      </c>
      <c r="R910" s="59">
        <v>9.6300000000000008</v>
      </c>
      <c r="S910" s="59">
        <v>0.99299999999999999</v>
      </c>
      <c r="T910" s="59">
        <v>31.803999999999998</v>
      </c>
      <c r="U910" s="59">
        <v>1.1488</v>
      </c>
      <c r="V910" s="59">
        <v>6.258</v>
      </c>
      <c r="W910" s="59">
        <v>8.0370000000000008</v>
      </c>
      <c r="X910" s="59">
        <v>6.9509999999999996</v>
      </c>
      <c r="Y910" s="59">
        <v>6.5579999999999998</v>
      </c>
      <c r="Z910" s="59">
        <v>13.116</v>
      </c>
      <c r="AA910" s="59">
        <v>1.383</v>
      </c>
      <c r="AB910" s="59">
        <v>12.715999999999999</v>
      </c>
      <c r="AC910" s="59">
        <v>7.6509999999999998</v>
      </c>
      <c r="AD910" s="59">
        <v>3.3719999999999999</v>
      </c>
      <c r="AE910" s="59">
        <v>31.311</v>
      </c>
      <c r="AF910" s="59">
        <v>3.8614999999999999</v>
      </c>
      <c r="AG910" s="59">
        <v>16.895</v>
      </c>
      <c r="AH910" s="59">
        <v>2.9255</v>
      </c>
      <c r="AI910" s="59">
        <v>16.495000000000001</v>
      </c>
      <c r="AJ910" s="59">
        <v>17.395</v>
      </c>
      <c r="AK910" s="59">
        <v>5.5579999999999998</v>
      </c>
      <c r="AL910" s="59">
        <v>5.8579999999999997</v>
      </c>
      <c r="AM910" s="60">
        <v>12.316000000000001</v>
      </c>
    </row>
    <row r="911" spans="16:39" x14ac:dyDescent="0.25">
      <c r="P911" s="58">
        <v>0.90800000000000003</v>
      </c>
      <c r="Q911" s="59">
        <v>2.6219999999999999</v>
      </c>
      <c r="R911" s="59">
        <v>9.6199999999999992</v>
      </c>
      <c r="S911" s="59">
        <v>0.99199999999999999</v>
      </c>
      <c r="T911" s="59">
        <v>31.776</v>
      </c>
      <c r="U911" s="59">
        <v>1.1472</v>
      </c>
      <c r="V911" s="59">
        <v>6.2519999999999998</v>
      </c>
      <c r="W911" s="59">
        <v>8.0280000000000005</v>
      </c>
      <c r="X911" s="59">
        <v>6.944</v>
      </c>
      <c r="Y911" s="59">
        <v>6.5519999999999996</v>
      </c>
      <c r="Z911" s="59">
        <v>13.103999999999999</v>
      </c>
      <c r="AA911" s="59">
        <v>1.3819999999999999</v>
      </c>
      <c r="AB911" s="59">
        <v>12.704000000000001</v>
      </c>
      <c r="AC911" s="59">
        <v>7.6440000000000001</v>
      </c>
      <c r="AD911" s="59">
        <v>3.3679999999999999</v>
      </c>
      <c r="AE911" s="59">
        <v>31.283999999999999</v>
      </c>
      <c r="AF911" s="59">
        <v>3.8559999999999999</v>
      </c>
      <c r="AG911" s="59">
        <v>16.88</v>
      </c>
      <c r="AH911" s="59">
        <v>2.9220000000000002</v>
      </c>
      <c r="AI911" s="59">
        <v>16.48</v>
      </c>
      <c r="AJ911" s="59">
        <v>17.38</v>
      </c>
      <c r="AK911" s="59">
        <v>5.5519999999999996</v>
      </c>
      <c r="AL911" s="59">
        <v>5.8520000000000003</v>
      </c>
      <c r="AM911" s="60">
        <v>12.304</v>
      </c>
    </row>
    <row r="912" spans="16:39" x14ac:dyDescent="0.25">
      <c r="P912" s="58">
        <v>0.90900000000000003</v>
      </c>
      <c r="Q912" s="59">
        <v>2.6185</v>
      </c>
      <c r="R912" s="59">
        <v>9.61</v>
      </c>
      <c r="S912" s="59">
        <v>0.99099999999999999</v>
      </c>
      <c r="T912" s="59">
        <v>31.748000000000001</v>
      </c>
      <c r="U912" s="59">
        <v>1.1456</v>
      </c>
      <c r="V912" s="59">
        <v>6.2460000000000004</v>
      </c>
      <c r="W912" s="59">
        <v>8.0190000000000001</v>
      </c>
      <c r="X912" s="59">
        <v>6.9370000000000003</v>
      </c>
      <c r="Y912" s="59">
        <v>6.5460000000000003</v>
      </c>
      <c r="Z912" s="59">
        <v>13.092000000000001</v>
      </c>
      <c r="AA912" s="59">
        <v>1.381</v>
      </c>
      <c r="AB912" s="59">
        <v>12.692</v>
      </c>
      <c r="AC912" s="59">
        <v>7.6369999999999996</v>
      </c>
      <c r="AD912" s="59">
        <v>3.3639999999999999</v>
      </c>
      <c r="AE912" s="59">
        <v>31.257000000000001</v>
      </c>
      <c r="AF912" s="59">
        <v>3.8504999999999998</v>
      </c>
      <c r="AG912" s="59">
        <v>16.864999999999998</v>
      </c>
      <c r="AH912" s="59">
        <v>2.9184999999999999</v>
      </c>
      <c r="AI912" s="59">
        <v>16.465</v>
      </c>
      <c r="AJ912" s="59">
        <v>17.364999999999998</v>
      </c>
      <c r="AK912" s="59">
        <v>5.5460000000000003</v>
      </c>
      <c r="AL912" s="59">
        <v>5.8460000000000001</v>
      </c>
      <c r="AM912" s="60">
        <v>12.292</v>
      </c>
    </row>
    <row r="913" spans="16:39" x14ac:dyDescent="0.25">
      <c r="P913" s="58">
        <v>0.91</v>
      </c>
      <c r="Q913" s="59">
        <v>2.6150000000000002</v>
      </c>
      <c r="R913" s="59">
        <v>9.6</v>
      </c>
      <c r="S913" s="59">
        <v>0.99</v>
      </c>
      <c r="T913" s="59">
        <v>31.72</v>
      </c>
      <c r="U913" s="59">
        <v>1.1439999999999999</v>
      </c>
      <c r="V913" s="59">
        <v>6.24</v>
      </c>
      <c r="W913" s="59">
        <v>8.01</v>
      </c>
      <c r="X913" s="59">
        <v>6.93</v>
      </c>
      <c r="Y913" s="59">
        <v>6.54</v>
      </c>
      <c r="Z913" s="59">
        <v>13.08</v>
      </c>
      <c r="AA913" s="59">
        <v>1.38</v>
      </c>
      <c r="AB913" s="59">
        <v>12.68</v>
      </c>
      <c r="AC913" s="59">
        <v>7.63</v>
      </c>
      <c r="AD913" s="59">
        <v>3.36</v>
      </c>
      <c r="AE913" s="59">
        <v>31.23</v>
      </c>
      <c r="AF913" s="59">
        <v>3.8450000000000002</v>
      </c>
      <c r="AG913" s="59">
        <v>16.850000000000001</v>
      </c>
      <c r="AH913" s="59">
        <v>2.915</v>
      </c>
      <c r="AI913" s="59">
        <v>16.45</v>
      </c>
      <c r="AJ913" s="59">
        <v>17.350000000000001</v>
      </c>
      <c r="AK913" s="59">
        <v>5.54</v>
      </c>
      <c r="AL913" s="59">
        <v>5.84</v>
      </c>
      <c r="AM913" s="60">
        <v>12.28</v>
      </c>
    </row>
    <row r="914" spans="16:39" x14ac:dyDescent="0.25">
      <c r="P914" s="58">
        <v>0.91100000000000003</v>
      </c>
      <c r="Q914" s="59">
        <v>2.6114999999999999</v>
      </c>
      <c r="R914" s="59">
        <v>9.59</v>
      </c>
      <c r="S914" s="59">
        <v>0.98899999999999999</v>
      </c>
      <c r="T914" s="59">
        <v>31.692</v>
      </c>
      <c r="U914" s="59">
        <v>1.1424000000000001</v>
      </c>
      <c r="V914" s="59">
        <v>6.234</v>
      </c>
      <c r="W914" s="59">
        <v>8.0009999999999994</v>
      </c>
      <c r="X914" s="59">
        <v>6.923</v>
      </c>
      <c r="Y914" s="59">
        <v>6.5339999999999998</v>
      </c>
      <c r="Z914" s="59">
        <v>13.068</v>
      </c>
      <c r="AA914" s="59">
        <v>1.379</v>
      </c>
      <c r="AB914" s="59">
        <v>12.667999999999999</v>
      </c>
      <c r="AC914" s="59">
        <v>7.6230000000000002</v>
      </c>
      <c r="AD914" s="59">
        <v>3.3559999999999999</v>
      </c>
      <c r="AE914" s="59">
        <v>31.202999999999999</v>
      </c>
      <c r="AF914" s="59">
        <v>3.8395000000000001</v>
      </c>
      <c r="AG914" s="59">
        <v>16.835000000000001</v>
      </c>
      <c r="AH914" s="59">
        <v>2.9115000000000002</v>
      </c>
      <c r="AI914" s="59">
        <v>16.434999999999999</v>
      </c>
      <c r="AJ914" s="59">
        <v>17.335000000000001</v>
      </c>
      <c r="AK914" s="59">
        <v>5.5339999999999998</v>
      </c>
      <c r="AL914" s="59">
        <v>5.8339999999999996</v>
      </c>
      <c r="AM914" s="60">
        <v>12.268000000000001</v>
      </c>
    </row>
    <row r="915" spans="16:39" x14ac:dyDescent="0.25">
      <c r="P915" s="58">
        <v>0.91200000000000003</v>
      </c>
      <c r="Q915" s="59">
        <v>2.6080000000000001</v>
      </c>
      <c r="R915" s="59">
        <v>9.58</v>
      </c>
      <c r="S915" s="59">
        <v>0.98799999999999999</v>
      </c>
      <c r="T915" s="59">
        <v>31.664000000000001</v>
      </c>
      <c r="U915" s="59">
        <v>1.1408</v>
      </c>
      <c r="V915" s="59">
        <v>6.2279999999999998</v>
      </c>
      <c r="W915" s="59">
        <v>7.992</v>
      </c>
      <c r="X915" s="59">
        <v>6.9160000000000004</v>
      </c>
      <c r="Y915" s="59">
        <v>6.5279999999999996</v>
      </c>
      <c r="Z915" s="59">
        <v>13.055999999999999</v>
      </c>
      <c r="AA915" s="59">
        <v>1.3779999999999999</v>
      </c>
      <c r="AB915" s="59">
        <v>12.656000000000001</v>
      </c>
      <c r="AC915" s="59">
        <v>7.6159999999999997</v>
      </c>
      <c r="AD915" s="59">
        <v>3.3519999999999999</v>
      </c>
      <c r="AE915" s="59">
        <v>31.175999999999998</v>
      </c>
      <c r="AF915" s="59">
        <v>3.8340000000000001</v>
      </c>
      <c r="AG915" s="59">
        <v>16.82</v>
      </c>
      <c r="AH915" s="59">
        <v>2.9079999999999999</v>
      </c>
      <c r="AI915" s="59">
        <v>16.420000000000002</v>
      </c>
      <c r="AJ915" s="59">
        <v>17.32</v>
      </c>
      <c r="AK915" s="59">
        <v>5.5279999999999996</v>
      </c>
      <c r="AL915" s="59">
        <v>5.8280000000000003</v>
      </c>
      <c r="AM915" s="60">
        <v>12.256</v>
      </c>
    </row>
    <row r="916" spans="16:39" x14ac:dyDescent="0.25">
      <c r="P916" s="58">
        <v>0.91300000000000003</v>
      </c>
      <c r="Q916" s="59">
        <v>2.6044999999999998</v>
      </c>
      <c r="R916" s="59">
        <v>9.57</v>
      </c>
      <c r="S916" s="59">
        <v>0.98699999999999999</v>
      </c>
      <c r="T916" s="59">
        <v>31.635999999999999</v>
      </c>
      <c r="U916" s="59">
        <v>1.1392</v>
      </c>
      <c r="V916" s="59">
        <v>6.2220000000000004</v>
      </c>
      <c r="W916" s="59">
        <v>7.9829999999999997</v>
      </c>
      <c r="X916" s="59">
        <v>6.9089999999999998</v>
      </c>
      <c r="Y916" s="59">
        <v>6.5220000000000002</v>
      </c>
      <c r="Z916" s="59">
        <v>13.044</v>
      </c>
      <c r="AA916" s="59">
        <v>1.377</v>
      </c>
      <c r="AB916" s="59">
        <v>12.644</v>
      </c>
      <c r="AC916" s="59">
        <v>7.609</v>
      </c>
      <c r="AD916" s="59">
        <v>3.3479999999999999</v>
      </c>
      <c r="AE916" s="59">
        <v>31.149000000000001</v>
      </c>
      <c r="AF916" s="59">
        <v>3.8285</v>
      </c>
      <c r="AG916" s="59">
        <v>16.805</v>
      </c>
      <c r="AH916" s="59">
        <v>2.9045000000000001</v>
      </c>
      <c r="AI916" s="59">
        <v>16.405000000000001</v>
      </c>
      <c r="AJ916" s="59">
        <v>17.305</v>
      </c>
      <c r="AK916" s="59">
        <v>5.5220000000000002</v>
      </c>
      <c r="AL916" s="59">
        <v>5.8220000000000001</v>
      </c>
      <c r="AM916" s="60">
        <v>12.244</v>
      </c>
    </row>
    <row r="917" spans="16:39" x14ac:dyDescent="0.25">
      <c r="P917" s="58">
        <v>0.91400000000000003</v>
      </c>
      <c r="Q917" s="59">
        <v>2.601</v>
      </c>
      <c r="R917" s="59">
        <v>9.56</v>
      </c>
      <c r="S917" s="59">
        <v>0.98599999999999999</v>
      </c>
      <c r="T917" s="59">
        <v>31.608000000000001</v>
      </c>
      <c r="U917" s="59">
        <v>1.1375999999999999</v>
      </c>
      <c r="V917" s="59">
        <v>6.2160000000000002</v>
      </c>
      <c r="W917" s="59">
        <v>7.9740000000000002</v>
      </c>
      <c r="X917" s="59">
        <v>6.9020000000000001</v>
      </c>
      <c r="Y917" s="59">
        <v>6.516</v>
      </c>
      <c r="Z917" s="59">
        <v>13.032</v>
      </c>
      <c r="AA917" s="59">
        <v>1.3759999999999999</v>
      </c>
      <c r="AB917" s="59">
        <v>12.632</v>
      </c>
      <c r="AC917" s="59">
        <v>7.6020000000000003</v>
      </c>
      <c r="AD917" s="59">
        <v>3.3439999999999999</v>
      </c>
      <c r="AE917" s="59">
        <v>31.122</v>
      </c>
      <c r="AF917" s="59">
        <v>3.823</v>
      </c>
      <c r="AG917" s="59">
        <v>16.79</v>
      </c>
      <c r="AH917" s="59">
        <v>2.9009999999999998</v>
      </c>
      <c r="AI917" s="59">
        <v>16.39</v>
      </c>
      <c r="AJ917" s="59">
        <v>17.29</v>
      </c>
      <c r="AK917" s="59">
        <v>5.516</v>
      </c>
      <c r="AL917" s="59">
        <v>5.8159999999999998</v>
      </c>
      <c r="AM917" s="60">
        <v>12.231999999999999</v>
      </c>
    </row>
    <row r="918" spans="16:39" x14ac:dyDescent="0.25">
      <c r="P918" s="58">
        <v>0.91500000000000004</v>
      </c>
      <c r="Q918" s="59">
        <v>2.5975000000000001</v>
      </c>
      <c r="R918" s="59">
        <v>9.5500000000000007</v>
      </c>
      <c r="S918" s="59">
        <v>0.98499999999999999</v>
      </c>
      <c r="T918" s="59">
        <v>31.58</v>
      </c>
      <c r="U918" s="59">
        <v>1.1359999999999999</v>
      </c>
      <c r="V918" s="59">
        <v>6.21</v>
      </c>
      <c r="W918" s="59">
        <v>7.9649999999999999</v>
      </c>
      <c r="X918" s="59">
        <v>6.8949999999999996</v>
      </c>
      <c r="Y918" s="59">
        <v>6.51</v>
      </c>
      <c r="Z918" s="59">
        <v>13.02</v>
      </c>
      <c r="AA918" s="59">
        <v>1.375</v>
      </c>
      <c r="AB918" s="59">
        <v>12.62</v>
      </c>
      <c r="AC918" s="59">
        <v>7.5949999999999998</v>
      </c>
      <c r="AD918" s="59">
        <v>3.34</v>
      </c>
      <c r="AE918" s="59">
        <v>31.094999999999999</v>
      </c>
      <c r="AF918" s="59">
        <v>3.8174999999999999</v>
      </c>
      <c r="AG918" s="59">
        <v>16.774999999999999</v>
      </c>
      <c r="AH918" s="59">
        <v>2.8975</v>
      </c>
      <c r="AI918" s="59">
        <v>16.375</v>
      </c>
      <c r="AJ918" s="59">
        <v>17.274999999999999</v>
      </c>
      <c r="AK918" s="59">
        <v>5.51</v>
      </c>
      <c r="AL918" s="59">
        <v>5.81</v>
      </c>
      <c r="AM918" s="60">
        <v>12.22</v>
      </c>
    </row>
    <row r="919" spans="16:39" x14ac:dyDescent="0.25">
      <c r="P919" s="58">
        <v>0.91600000000000004</v>
      </c>
      <c r="Q919" s="59">
        <v>2.5939999999999999</v>
      </c>
      <c r="R919" s="59">
        <v>9.5399999999999991</v>
      </c>
      <c r="S919" s="59">
        <v>0.98399999999999999</v>
      </c>
      <c r="T919" s="59">
        <v>31.552</v>
      </c>
      <c r="U919" s="59">
        <v>1.1344000000000001</v>
      </c>
      <c r="V919" s="59">
        <v>6.2039999999999997</v>
      </c>
      <c r="W919" s="59">
        <v>7.9560000000000004</v>
      </c>
      <c r="X919" s="59">
        <v>6.8879999999999999</v>
      </c>
      <c r="Y919" s="59">
        <v>6.5039999999999996</v>
      </c>
      <c r="Z919" s="59">
        <v>13.007999999999999</v>
      </c>
      <c r="AA919" s="59">
        <v>1.3740000000000001</v>
      </c>
      <c r="AB919" s="59">
        <v>12.608000000000001</v>
      </c>
      <c r="AC919" s="59">
        <v>7.5880000000000001</v>
      </c>
      <c r="AD919" s="59">
        <v>3.3359999999999999</v>
      </c>
      <c r="AE919" s="59">
        <v>31.068000000000001</v>
      </c>
      <c r="AF919" s="59">
        <v>3.8119999999999998</v>
      </c>
      <c r="AG919" s="59">
        <v>16.760000000000002</v>
      </c>
      <c r="AH919" s="59">
        <v>2.8940000000000001</v>
      </c>
      <c r="AI919" s="59">
        <v>16.36</v>
      </c>
      <c r="AJ919" s="59">
        <v>17.260000000000002</v>
      </c>
      <c r="AK919" s="59">
        <v>5.5039999999999996</v>
      </c>
      <c r="AL919" s="59">
        <v>5.8040000000000003</v>
      </c>
      <c r="AM919" s="60">
        <v>12.208</v>
      </c>
    </row>
    <row r="920" spans="16:39" x14ac:dyDescent="0.25">
      <c r="P920" s="58">
        <v>0.91700000000000004</v>
      </c>
      <c r="Q920" s="59">
        <v>2.5905</v>
      </c>
      <c r="R920" s="59">
        <v>9.5299999999999994</v>
      </c>
      <c r="S920" s="59">
        <v>0.98299999999999998</v>
      </c>
      <c r="T920" s="59">
        <v>31.524000000000001</v>
      </c>
      <c r="U920" s="59">
        <v>1.1328</v>
      </c>
      <c r="V920" s="59">
        <v>6.1980000000000004</v>
      </c>
      <c r="W920" s="59">
        <v>7.9470000000000001</v>
      </c>
      <c r="X920" s="59">
        <v>6.8810000000000002</v>
      </c>
      <c r="Y920" s="59">
        <v>6.4980000000000002</v>
      </c>
      <c r="Z920" s="59">
        <v>12.996</v>
      </c>
      <c r="AA920" s="59">
        <v>1.373</v>
      </c>
      <c r="AB920" s="59">
        <v>12.596</v>
      </c>
      <c r="AC920" s="59">
        <v>7.5810000000000004</v>
      </c>
      <c r="AD920" s="59">
        <v>3.3319999999999999</v>
      </c>
      <c r="AE920" s="59">
        <v>31.041</v>
      </c>
      <c r="AF920" s="59">
        <v>3.8065000000000002</v>
      </c>
      <c r="AG920" s="59">
        <v>16.745000000000001</v>
      </c>
      <c r="AH920" s="59">
        <v>2.8904999999999998</v>
      </c>
      <c r="AI920" s="59">
        <v>16.344999999999999</v>
      </c>
      <c r="AJ920" s="59">
        <v>17.245000000000001</v>
      </c>
      <c r="AK920" s="59">
        <v>5.4980000000000002</v>
      </c>
      <c r="AL920" s="59">
        <v>5.798</v>
      </c>
      <c r="AM920" s="60">
        <v>12.196</v>
      </c>
    </row>
    <row r="921" spans="16:39" x14ac:dyDescent="0.25">
      <c r="P921" s="58">
        <v>0.91800000000000004</v>
      </c>
      <c r="Q921" s="59">
        <v>2.5870000000000002</v>
      </c>
      <c r="R921" s="59">
        <v>9.52</v>
      </c>
      <c r="S921" s="59">
        <v>0.98199999999999998</v>
      </c>
      <c r="T921" s="59">
        <v>31.495999999999999</v>
      </c>
      <c r="U921" s="59">
        <v>1.1312</v>
      </c>
      <c r="V921" s="59">
        <v>6.1920000000000002</v>
      </c>
      <c r="W921" s="59">
        <v>7.9379999999999997</v>
      </c>
      <c r="X921" s="59">
        <v>6.8739999999999997</v>
      </c>
      <c r="Y921" s="59">
        <v>6.492</v>
      </c>
      <c r="Z921" s="59">
        <v>12.984</v>
      </c>
      <c r="AA921" s="59">
        <v>1.3720000000000001</v>
      </c>
      <c r="AB921" s="59">
        <v>12.584</v>
      </c>
      <c r="AC921" s="59">
        <v>7.5739999999999998</v>
      </c>
      <c r="AD921" s="59">
        <v>3.3279999999999998</v>
      </c>
      <c r="AE921" s="59">
        <v>31.013999999999999</v>
      </c>
      <c r="AF921" s="59">
        <v>3.8010000000000002</v>
      </c>
      <c r="AG921" s="59">
        <v>16.73</v>
      </c>
      <c r="AH921" s="59">
        <v>2.887</v>
      </c>
      <c r="AI921" s="59">
        <v>16.329999999999998</v>
      </c>
      <c r="AJ921" s="59">
        <v>17.23</v>
      </c>
      <c r="AK921" s="59">
        <v>5.492</v>
      </c>
      <c r="AL921" s="59">
        <v>5.7919999999999998</v>
      </c>
      <c r="AM921" s="60">
        <v>12.183999999999999</v>
      </c>
    </row>
    <row r="922" spans="16:39" x14ac:dyDescent="0.25">
      <c r="P922" s="58">
        <v>0.91900000000000004</v>
      </c>
      <c r="Q922" s="59">
        <v>2.5834999999999999</v>
      </c>
      <c r="R922" s="59">
        <v>9.51</v>
      </c>
      <c r="S922" s="59">
        <v>0.98099999999999998</v>
      </c>
      <c r="T922" s="59">
        <v>31.468</v>
      </c>
      <c r="U922" s="59">
        <v>1.1295999999999999</v>
      </c>
      <c r="V922" s="59">
        <v>6.1859999999999999</v>
      </c>
      <c r="W922" s="59">
        <v>7.9290000000000003</v>
      </c>
      <c r="X922" s="59">
        <v>6.867</v>
      </c>
      <c r="Y922" s="59">
        <v>6.4859999999999998</v>
      </c>
      <c r="Z922" s="59">
        <v>12.972</v>
      </c>
      <c r="AA922" s="59">
        <v>1.371</v>
      </c>
      <c r="AB922" s="59">
        <v>12.571999999999999</v>
      </c>
      <c r="AC922" s="59">
        <v>7.5670000000000002</v>
      </c>
      <c r="AD922" s="59">
        <v>3.3239999999999998</v>
      </c>
      <c r="AE922" s="59">
        <v>30.986999999999998</v>
      </c>
      <c r="AF922" s="59">
        <v>3.7955000000000001</v>
      </c>
      <c r="AG922" s="59">
        <v>16.715</v>
      </c>
      <c r="AH922" s="59">
        <v>2.8835000000000002</v>
      </c>
      <c r="AI922" s="59">
        <v>16.315000000000001</v>
      </c>
      <c r="AJ922" s="59">
        <v>17.215</v>
      </c>
      <c r="AK922" s="59">
        <v>5.4859999999999998</v>
      </c>
      <c r="AL922" s="59">
        <v>5.7859999999999996</v>
      </c>
      <c r="AM922" s="60">
        <v>12.172000000000001</v>
      </c>
    </row>
    <row r="923" spans="16:39" x14ac:dyDescent="0.25">
      <c r="P923" s="58">
        <v>0.92</v>
      </c>
      <c r="Q923" s="59">
        <v>2.58</v>
      </c>
      <c r="R923" s="59">
        <v>9.5</v>
      </c>
      <c r="S923" s="59">
        <v>0.98</v>
      </c>
      <c r="T923" s="59">
        <v>31.44</v>
      </c>
      <c r="U923" s="59">
        <v>1.1279999999999999</v>
      </c>
      <c r="V923" s="59">
        <v>6.18</v>
      </c>
      <c r="W923" s="59">
        <v>7.92</v>
      </c>
      <c r="X923" s="59">
        <v>6.86</v>
      </c>
      <c r="Y923" s="59">
        <v>6.48</v>
      </c>
      <c r="Z923" s="59">
        <v>12.96</v>
      </c>
      <c r="AA923" s="59">
        <v>1.37</v>
      </c>
      <c r="AB923" s="59">
        <v>12.56</v>
      </c>
      <c r="AC923" s="59">
        <v>7.56</v>
      </c>
      <c r="AD923" s="59">
        <v>3.32</v>
      </c>
      <c r="AE923" s="59">
        <v>30.96</v>
      </c>
      <c r="AF923" s="59">
        <v>3.79</v>
      </c>
      <c r="AG923" s="59">
        <v>16.7</v>
      </c>
      <c r="AH923" s="59">
        <v>2.88</v>
      </c>
      <c r="AI923" s="59">
        <v>16.3</v>
      </c>
      <c r="AJ923" s="59">
        <v>17.2</v>
      </c>
      <c r="AK923" s="59">
        <v>5.48</v>
      </c>
      <c r="AL923" s="59">
        <v>5.78</v>
      </c>
      <c r="AM923" s="60">
        <v>12.16</v>
      </c>
    </row>
    <row r="924" spans="16:39" x14ac:dyDescent="0.25">
      <c r="P924" s="58">
        <v>0.92100000000000004</v>
      </c>
      <c r="Q924" s="59">
        <v>2.5764999999999998</v>
      </c>
      <c r="R924" s="59">
        <v>9.49</v>
      </c>
      <c r="S924" s="59">
        <v>0.97899999999999998</v>
      </c>
      <c r="T924" s="59">
        <v>31.411999999999999</v>
      </c>
      <c r="U924" s="59">
        <v>1.1264000000000001</v>
      </c>
      <c r="V924" s="59">
        <v>6.1740000000000004</v>
      </c>
      <c r="W924" s="59">
        <v>7.9109999999999996</v>
      </c>
      <c r="X924" s="59">
        <v>6.8529999999999998</v>
      </c>
      <c r="Y924" s="59">
        <v>6.4740000000000002</v>
      </c>
      <c r="Z924" s="59">
        <v>12.948</v>
      </c>
      <c r="AA924" s="59">
        <v>1.369</v>
      </c>
      <c r="AB924" s="59">
        <v>12.548</v>
      </c>
      <c r="AC924" s="59">
        <v>7.5529999999999999</v>
      </c>
      <c r="AD924" s="59">
        <v>3.3159999999999998</v>
      </c>
      <c r="AE924" s="59">
        <v>30.933</v>
      </c>
      <c r="AF924" s="59">
        <v>3.7845</v>
      </c>
      <c r="AG924" s="59">
        <v>16.684999999999999</v>
      </c>
      <c r="AH924" s="59">
        <v>2.8765000000000001</v>
      </c>
      <c r="AI924" s="59">
        <v>16.285</v>
      </c>
      <c r="AJ924" s="59">
        <v>17.184999999999999</v>
      </c>
      <c r="AK924" s="59">
        <v>5.4740000000000002</v>
      </c>
      <c r="AL924" s="59">
        <v>5.774</v>
      </c>
      <c r="AM924" s="60">
        <v>12.148</v>
      </c>
    </row>
    <row r="925" spans="16:39" x14ac:dyDescent="0.25">
      <c r="P925" s="58">
        <v>0.92200000000000004</v>
      </c>
      <c r="Q925" s="59">
        <v>2.573</v>
      </c>
      <c r="R925" s="59">
        <v>9.48</v>
      </c>
      <c r="S925" s="59">
        <v>0.97799999999999998</v>
      </c>
      <c r="T925" s="59">
        <v>31.384</v>
      </c>
      <c r="U925" s="59">
        <v>1.1248</v>
      </c>
      <c r="V925" s="59">
        <v>6.1680000000000001</v>
      </c>
      <c r="W925" s="59">
        <v>7.9020000000000001</v>
      </c>
      <c r="X925" s="59">
        <v>6.8460000000000001</v>
      </c>
      <c r="Y925" s="59">
        <v>6.468</v>
      </c>
      <c r="Z925" s="59">
        <v>12.936</v>
      </c>
      <c r="AA925" s="59">
        <v>1.3680000000000001</v>
      </c>
      <c r="AB925" s="59">
        <v>12.536</v>
      </c>
      <c r="AC925" s="59">
        <v>7.5460000000000003</v>
      </c>
      <c r="AD925" s="59">
        <v>3.3119999999999998</v>
      </c>
      <c r="AE925" s="59">
        <v>30.905999999999999</v>
      </c>
      <c r="AF925" s="59">
        <v>3.7789999999999999</v>
      </c>
      <c r="AG925" s="59">
        <v>16.670000000000002</v>
      </c>
      <c r="AH925" s="59">
        <v>2.8730000000000002</v>
      </c>
      <c r="AI925" s="59">
        <v>16.27</v>
      </c>
      <c r="AJ925" s="59">
        <v>17.170000000000002</v>
      </c>
      <c r="AK925" s="59">
        <v>5.468</v>
      </c>
      <c r="AL925" s="59">
        <v>5.7679999999999998</v>
      </c>
      <c r="AM925" s="60">
        <v>12.135999999999999</v>
      </c>
    </row>
    <row r="926" spans="16:39" x14ac:dyDescent="0.25">
      <c r="P926" s="58">
        <v>0.92300000000000004</v>
      </c>
      <c r="Q926" s="59">
        <v>2.5695000000000001</v>
      </c>
      <c r="R926" s="59">
        <v>9.4700000000000006</v>
      </c>
      <c r="S926" s="59">
        <v>0.97699999999999998</v>
      </c>
      <c r="T926" s="59">
        <v>31.356000000000002</v>
      </c>
      <c r="U926" s="59">
        <v>1.1232</v>
      </c>
      <c r="V926" s="59">
        <v>6.1619999999999999</v>
      </c>
      <c r="W926" s="59">
        <v>7.8929999999999998</v>
      </c>
      <c r="X926" s="59">
        <v>6.8390000000000004</v>
      </c>
      <c r="Y926" s="59">
        <v>6.4619999999999997</v>
      </c>
      <c r="Z926" s="59">
        <v>12.923999999999999</v>
      </c>
      <c r="AA926" s="59">
        <v>1.367</v>
      </c>
      <c r="AB926" s="59">
        <v>12.523999999999999</v>
      </c>
      <c r="AC926" s="59">
        <v>7.5389999999999997</v>
      </c>
      <c r="AD926" s="59">
        <v>3.3079999999999998</v>
      </c>
      <c r="AE926" s="59">
        <v>30.879000000000001</v>
      </c>
      <c r="AF926" s="59">
        <v>3.7734999999999999</v>
      </c>
      <c r="AG926" s="59">
        <v>16.655000000000001</v>
      </c>
      <c r="AH926" s="59">
        <v>2.8694999999999999</v>
      </c>
      <c r="AI926" s="59">
        <v>16.254999999999999</v>
      </c>
      <c r="AJ926" s="59">
        <v>17.155000000000001</v>
      </c>
      <c r="AK926" s="59">
        <v>5.4619999999999997</v>
      </c>
      <c r="AL926" s="59">
        <v>5.7619999999999996</v>
      </c>
      <c r="AM926" s="60">
        <v>12.124000000000001</v>
      </c>
    </row>
    <row r="927" spans="16:39" x14ac:dyDescent="0.25">
      <c r="P927" s="58">
        <v>0.92400000000000004</v>
      </c>
      <c r="Q927" s="59">
        <v>2.5659999999999998</v>
      </c>
      <c r="R927" s="59">
        <v>9.4600000000000009</v>
      </c>
      <c r="S927" s="59">
        <v>0.97599999999999998</v>
      </c>
      <c r="T927" s="59">
        <v>31.327999999999999</v>
      </c>
      <c r="U927" s="59">
        <v>1.1215999999999999</v>
      </c>
      <c r="V927" s="59">
        <v>6.1559999999999997</v>
      </c>
      <c r="W927" s="59">
        <v>7.8840000000000003</v>
      </c>
      <c r="X927" s="59">
        <v>6.8319999999999999</v>
      </c>
      <c r="Y927" s="59">
        <v>6.4560000000000004</v>
      </c>
      <c r="Z927" s="59">
        <v>12.912000000000001</v>
      </c>
      <c r="AA927" s="59">
        <v>1.3660000000000001</v>
      </c>
      <c r="AB927" s="59">
        <v>12.512</v>
      </c>
      <c r="AC927" s="59">
        <v>7.532</v>
      </c>
      <c r="AD927" s="59">
        <v>3.3039999999999998</v>
      </c>
      <c r="AE927" s="59">
        <v>30.852</v>
      </c>
      <c r="AF927" s="59">
        <v>3.7679999999999998</v>
      </c>
      <c r="AG927" s="59">
        <v>16.64</v>
      </c>
      <c r="AH927" s="59">
        <v>2.8660000000000001</v>
      </c>
      <c r="AI927" s="59">
        <v>16.239999999999998</v>
      </c>
      <c r="AJ927" s="59">
        <v>17.14</v>
      </c>
      <c r="AK927" s="59">
        <v>5.4560000000000004</v>
      </c>
      <c r="AL927" s="59">
        <v>5.7560000000000002</v>
      </c>
      <c r="AM927" s="60">
        <v>12.112</v>
      </c>
    </row>
    <row r="928" spans="16:39" x14ac:dyDescent="0.25">
      <c r="P928" s="58">
        <v>0.92500000000000004</v>
      </c>
      <c r="Q928" s="59">
        <v>2.5625</v>
      </c>
      <c r="R928" s="59">
        <v>9.4499999999999993</v>
      </c>
      <c r="S928" s="59">
        <v>0.97499999999999998</v>
      </c>
      <c r="T928" s="59">
        <v>31.3</v>
      </c>
      <c r="U928" s="59">
        <v>1.1200000000000001</v>
      </c>
      <c r="V928" s="59">
        <v>6.15</v>
      </c>
      <c r="W928" s="59">
        <v>7.875</v>
      </c>
      <c r="X928" s="59">
        <v>6.8250000000000002</v>
      </c>
      <c r="Y928" s="59">
        <v>6.45</v>
      </c>
      <c r="Z928" s="59">
        <v>12.9</v>
      </c>
      <c r="AA928" s="59">
        <v>1.365</v>
      </c>
      <c r="AB928" s="59">
        <v>12.5</v>
      </c>
      <c r="AC928" s="59">
        <v>7.5250000000000004</v>
      </c>
      <c r="AD928" s="59">
        <v>3.3</v>
      </c>
      <c r="AE928" s="59">
        <v>30.824999999999999</v>
      </c>
      <c r="AF928" s="59">
        <v>3.7625000000000002</v>
      </c>
      <c r="AG928" s="59">
        <v>16.625</v>
      </c>
      <c r="AH928" s="59">
        <v>2.8624999999999998</v>
      </c>
      <c r="AI928" s="59">
        <v>16.225000000000001</v>
      </c>
      <c r="AJ928" s="59">
        <v>17.125</v>
      </c>
      <c r="AK928" s="59">
        <v>5.45</v>
      </c>
      <c r="AL928" s="59">
        <v>5.75</v>
      </c>
      <c r="AM928" s="60">
        <v>12.1</v>
      </c>
    </row>
    <row r="929" spans="16:39" x14ac:dyDescent="0.25">
      <c r="P929" s="58">
        <v>0.92600000000000005</v>
      </c>
      <c r="Q929" s="59">
        <v>2.5590000000000002</v>
      </c>
      <c r="R929" s="59">
        <v>9.44</v>
      </c>
      <c r="S929" s="59">
        <v>0.97399999999999998</v>
      </c>
      <c r="T929" s="59">
        <v>31.271999999999998</v>
      </c>
      <c r="U929" s="59">
        <v>1.1184000000000001</v>
      </c>
      <c r="V929" s="59">
        <v>6.1440000000000001</v>
      </c>
      <c r="W929" s="59">
        <v>7.8659999999999997</v>
      </c>
      <c r="X929" s="59">
        <v>6.8179999999999996</v>
      </c>
      <c r="Y929" s="59">
        <v>6.444</v>
      </c>
      <c r="Z929" s="59">
        <v>12.888</v>
      </c>
      <c r="AA929" s="59">
        <v>1.3640000000000001</v>
      </c>
      <c r="AB929" s="59">
        <v>12.488</v>
      </c>
      <c r="AC929" s="59">
        <v>7.5179999999999998</v>
      </c>
      <c r="AD929" s="59">
        <v>3.2959999999999998</v>
      </c>
      <c r="AE929" s="59">
        <v>30.797999999999998</v>
      </c>
      <c r="AF929" s="59">
        <v>3.7570000000000001</v>
      </c>
      <c r="AG929" s="59">
        <v>16.61</v>
      </c>
      <c r="AH929" s="59">
        <v>2.859</v>
      </c>
      <c r="AI929" s="59">
        <v>16.21</v>
      </c>
      <c r="AJ929" s="59">
        <v>17.11</v>
      </c>
      <c r="AK929" s="59">
        <v>5.444</v>
      </c>
      <c r="AL929" s="59">
        <v>5.7439999999999998</v>
      </c>
      <c r="AM929" s="60">
        <v>12.087999999999999</v>
      </c>
    </row>
    <row r="930" spans="16:39" x14ac:dyDescent="0.25">
      <c r="P930" s="58">
        <v>0.92700000000000005</v>
      </c>
      <c r="Q930" s="59">
        <v>2.5554999999999999</v>
      </c>
      <c r="R930" s="59">
        <v>9.43</v>
      </c>
      <c r="S930" s="59">
        <v>0.97299999999999998</v>
      </c>
      <c r="T930" s="59">
        <v>31.244</v>
      </c>
      <c r="U930" s="59">
        <v>1.1168</v>
      </c>
      <c r="V930" s="59">
        <v>6.1379999999999999</v>
      </c>
      <c r="W930" s="59">
        <v>7.8570000000000002</v>
      </c>
      <c r="X930" s="59">
        <v>6.8109999999999999</v>
      </c>
      <c r="Y930" s="59">
        <v>6.4379999999999997</v>
      </c>
      <c r="Z930" s="59">
        <v>12.875999999999999</v>
      </c>
      <c r="AA930" s="59">
        <v>1.363</v>
      </c>
      <c r="AB930" s="59">
        <v>12.476000000000001</v>
      </c>
      <c r="AC930" s="59">
        <v>7.5110000000000001</v>
      </c>
      <c r="AD930" s="59">
        <v>3.2919999999999998</v>
      </c>
      <c r="AE930" s="59">
        <v>30.771000000000001</v>
      </c>
      <c r="AF930" s="59">
        <v>3.7515000000000001</v>
      </c>
      <c r="AG930" s="59">
        <v>16.594999999999999</v>
      </c>
      <c r="AH930" s="59">
        <v>2.8555000000000001</v>
      </c>
      <c r="AI930" s="59">
        <v>16.195</v>
      </c>
      <c r="AJ930" s="59">
        <v>17.094999999999999</v>
      </c>
      <c r="AK930" s="59">
        <v>5.4379999999999997</v>
      </c>
      <c r="AL930" s="59">
        <v>5.7380000000000004</v>
      </c>
      <c r="AM930" s="60">
        <v>12.076000000000001</v>
      </c>
    </row>
    <row r="931" spans="16:39" x14ac:dyDescent="0.25">
      <c r="P931" s="58">
        <v>0.92800000000000005</v>
      </c>
      <c r="Q931" s="59">
        <v>2.552</v>
      </c>
      <c r="R931" s="59">
        <v>9.42</v>
      </c>
      <c r="S931" s="59">
        <v>0.97199999999999998</v>
      </c>
      <c r="T931" s="59">
        <v>31.216000000000001</v>
      </c>
      <c r="U931" s="59">
        <v>1.1152</v>
      </c>
      <c r="V931" s="59">
        <v>6.1319999999999997</v>
      </c>
      <c r="W931" s="59">
        <v>7.8479999999999999</v>
      </c>
      <c r="X931" s="59">
        <v>6.8040000000000003</v>
      </c>
      <c r="Y931" s="59">
        <v>6.4320000000000004</v>
      </c>
      <c r="Z931" s="59">
        <v>12.864000000000001</v>
      </c>
      <c r="AA931" s="59">
        <v>1.3620000000000001</v>
      </c>
      <c r="AB931" s="59">
        <v>12.464</v>
      </c>
      <c r="AC931" s="59">
        <v>7.5039999999999996</v>
      </c>
      <c r="AD931" s="59">
        <v>3.2879999999999998</v>
      </c>
      <c r="AE931" s="59">
        <v>30.744</v>
      </c>
      <c r="AF931" s="59">
        <v>3.746</v>
      </c>
      <c r="AG931" s="59">
        <v>16.579999999999998</v>
      </c>
      <c r="AH931" s="59">
        <v>2.8519999999999999</v>
      </c>
      <c r="AI931" s="59">
        <v>16.18</v>
      </c>
      <c r="AJ931" s="59">
        <v>17.079999999999998</v>
      </c>
      <c r="AK931" s="59">
        <v>5.4320000000000004</v>
      </c>
      <c r="AL931" s="59">
        <v>5.7320000000000002</v>
      </c>
      <c r="AM931" s="60">
        <v>12.064</v>
      </c>
    </row>
    <row r="932" spans="16:39" x14ac:dyDescent="0.25">
      <c r="P932" s="58">
        <v>0.92900000000000005</v>
      </c>
      <c r="Q932" s="59">
        <v>2.5485000000000002</v>
      </c>
      <c r="R932" s="59">
        <v>9.41</v>
      </c>
      <c r="S932" s="59">
        <v>0.97099999999999997</v>
      </c>
      <c r="T932" s="59">
        <v>31.187999999999999</v>
      </c>
      <c r="U932" s="59">
        <v>1.1135999999999999</v>
      </c>
      <c r="V932" s="59">
        <v>6.1260000000000003</v>
      </c>
      <c r="W932" s="59">
        <v>7.8390000000000004</v>
      </c>
      <c r="X932" s="59">
        <v>6.7969999999999997</v>
      </c>
      <c r="Y932" s="59">
        <v>6.4260000000000002</v>
      </c>
      <c r="Z932" s="59">
        <v>12.852</v>
      </c>
      <c r="AA932" s="59">
        <v>1.361</v>
      </c>
      <c r="AB932" s="59">
        <v>12.452</v>
      </c>
      <c r="AC932" s="59">
        <v>7.4969999999999999</v>
      </c>
      <c r="AD932" s="59">
        <v>3.2839999999999998</v>
      </c>
      <c r="AE932" s="59">
        <v>30.716999999999999</v>
      </c>
      <c r="AF932" s="59">
        <v>3.7404999999999999</v>
      </c>
      <c r="AG932" s="59">
        <v>16.565000000000001</v>
      </c>
      <c r="AH932" s="59">
        <v>2.8485</v>
      </c>
      <c r="AI932" s="59">
        <v>16.164999999999999</v>
      </c>
      <c r="AJ932" s="59">
        <v>17.065000000000001</v>
      </c>
      <c r="AK932" s="59">
        <v>5.4260000000000002</v>
      </c>
      <c r="AL932" s="59">
        <v>5.726</v>
      </c>
      <c r="AM932" s="60">
        <v>12.052</v>
      </c>
    </row>
    <row r="933" spans="16:39" x14ac:dyDescent="0.25">
      <c r="P933" s="58">
        <v>0.93</v>
      </c>
      <c r="Q933" s="59">
        <v>2.5449999999999999</v>
      </c>
      <c r="R933" s="59">
        <v>9.4</v>
      </c>
      <c r="S933" s="59">
        <v>0.97</v>
      </c>
      <c r="T933" s="59">
        <v>31.16</v>
      </c>
      <c r="U933" s="59">
        <v>1.1120000000000001</v>
      </c>
      <c r="V933" s="59">
        <v>6.12</v>
      </c>
      <c r="W933" s="59">
        <v>7.83</v>
      </c>
      <c r="X933" s="59">
        <v>6.79</v>
      </c>
      <c r="Y933" s="59">
        <v>6.42</v>
      </c>
      <c r="Z933" s="59">
        <v>12.84</v>
      </c>
      <c r="AA933" s="59">
        <v>1.36</v>
      </c>
      <c r="AB933" s="59">
        <v>12.44</v>
      </c>
      <c r="AC933" s="59">
        <v>7.49</v>
      </c>
      <c r="AD933" s="59">
        <v>3.28</v>
      </c>
      <c r="AE933" s="59">
        <v>30.69</v>
      </c>
      <c r="AF933" s="59">
        <v>3.7349999999999999</v>
      </c>
      <c r="AG933" s="59">
        <v>16.55</v>
      </c>
      <c r="AH933" s="59">
        <v>2.8450000000000002</v>
      </c>
      <c r="AI933" s="59">
        <v>16.149999999999999</v>
      </c>
      <c r="AJ933" s="59">
        <v>17.05</v>
      </c>
      <c r="AK933" s="59">
        <v>5.42</v>
      </c>
      <c r="AL933" s="59">
        <v>5.72</v>
      </c>
      <c r="AM933" s="60">
        <v>12.04</v>
      </c>
    </row>
    <row r="934" spans="16:39" x14ac:dyDescent="0.25">
      <c r="P934" s="58">
        <v>0.93100000000000005</v>
      </c>
      <c r="Q934" s="59">
        <v>2.5415000000000001</v>
      </c>
      <c r="R934" s="59">
        <v>9.39</v>
      </c>
      <c r="S934" s="59">
        <v>0.96899999999999997</v>
      </c>
      <c r="T934" s="59">
        <v>31.132000000000001</v>
      </c>
      <c r="U934" s="59">
        <v>1.1104000000000001</v>
      </c>
      <c r="V934" s="59">
        <v>6.1139999999999999</v>
      </c>
      <c r="W934" s="59">
        <v>7.8209999999999997</v>
      </c>
      <c r="X934" s="59">
        <v>6.7830000000000004</v>
      </c>
      <c r="Y934" s="59">
        <v>6.4139999999999997</v>
      </c>
      <c r="Z934" s="59">
        <v>12.827999999999999</v>
      </c>
      <c r="AA934" s="59">
        <v>1.359</v>
      </c>
      <c r="AB934" s="59">
        <v>12.428000000000001</v>
      </c>
      <c r="AC934" s="59">
        <v>7.4829999999999997</v>
      </c>
      <c r="AD934" s="59">
        <v>3.2759999999999998</v>
      </c>
      <c r="AE934" s="59">
        <v>30.663</v>
      </c>
      <c r="AF934" s="59">
        <v>3.7294999999999998</v>
      </c>
      <c r="AG934" s="59">
        <v>16.535</v>
      </c>
      <c r="AH934" s="59">
        <v>2.8414999999999999</v>
      </c>
      <c r="AI934" s="59">
        <v>16.135000000000002</v>
      </c>
      <c r="AJ934" s="59">
        <v>17.035</v>
      </c>
      <c r="AK934" s="59">
        <v>5.4139999999999997</v>
      </c>
      <c r="AL934" s="59">
        <v>5.7140000000000004</v>
      </c>
      <c r="AM934" s="60">
        <v>12.028</v>
      </c>
    </row>
    <row r="935" spans="16:39" x14ac:dyDescent="0.25">
      <c r="P935" s="58">
        <v>0.93200000000000005</v>
      </c>
      <c r="Q935" s="59">
        <v>2.5379999999999998</v>
      </c>
      <c r="R935" s="59">
        <v>9.3800000000000008</v>
      </c>
      <c r="S935" s="59">
        <v>0.96799999999999997</v>
      </c>
      <c r="T935" s="59">
        <v>31.103999999999999</v>
      </c>
      <c r="U935" s="59">
        <v>1.1088</v>
      </c>
      <c r="V935" s="59">
        <v>6.1079999999999997</v>
      </c>
      <c r="W935" s="59">
        <v>7.8120000000000003</v>
      </c>
      <c r="X935" s="59">
        <v>6.7759999999999998</v>
      </c>
      <c r="Y935" s="59">
        <v>6.4080000000000004</v>
      </c>
      <c r="Z935" s="59">
        <v>12.816000000000001</v>
      </c>
      <c r="AA935" s="59">
        <v>1.3580000000000001</v>
      </c>
      <c r="AB935" s="59">
        <v>12.416</v>
      </c>
      <c r="AC935" s="59">
        <v>7.476</v>
      </c>
      <c r="AD935" s="59">
        <v>3.2719999999999998</v>
      </c>
      <c r="AE935" s="59">
        <v>30.635999999999999</v>
      </c>
      <c r="AF935" s="59">
        <v>3.7240000000000002</v>
      </c>
      <c r="AG935" s="59">
        <v>16.52</v>
      </c>
      <c r="AH935" s="59">
        <v>2.8380000000000001</v>
      </c>
      <c r="AI935" s="59">
        <v>16.12</v>
      </c>
      <c r="AJ935" s="59">
        <v>17.02</v>
      </c>
      <c r="AK935" s="59">
        <v>5.4080000000000004</v>
      </c>
      <c r="AL935" s="59">
        <v>5.7080000000000002</v>
      </c>
      <c r="AM935" s="60">
        <v>12.016</v>
      </c>
    </row>
    <row r="936" spans="16:39" x14ac:dyDescent="0.25">
      <c r="P936" s="58">
        <v>0.93300000000000005</v>
      </c>
      <c r="Q936" s="59">
        <v>2.5345</v>
      </c>
      <c r="R936" s="59">
        <v>9.3699999999999992</v>
      </c>
      <c r="S936" s="59">
        <v>0.96699999999999997</v>
      </c>
      <c r="T936" s="59">
        <v>31.076000000000001</v>
      </c>
      <c r="U936" s="59">
        <v>1.1072</v>
      </c>
      <c r="V936" s="59">
        <v>6.1020000000000003</v>
      </c>
      <c r="W936" s="59">
        <v>7.8029999999999999</v>
      </c>
      <c r="X936" s="59">
        <v>6.7690000000000001</v>
      </c>
      <c r="Y936" s="59">
        <v>6.4020000000000001</v>
      </c>
      <c r="Z936" s="59">
        <v>12.804</v>
      </c>
      <c r="AA936" s="59">
        <v>1.357</v>
      </c>
      <c r="AB936" s="59">
        <v>12.404</v>
      </c>
      <c r="AC936" s="59">
        <v>7.4690000000000003</v>
      </c>
      <c r="AD936" s="59">
        <v>3.2679999999999998</v>
      </c>
      <c r="AE936" s="59">
        <v>30.609000000000002</v>
      </c>
      <c r="AF936" s="59">
        <v>3.7185000000000001</v>
      </c>
      <c r="AG936" s="59">
        <v>16.504999999999999</v>
      </c>
      <c r="AH936" s="59">
        <v>2.8344999999999998</v>
      </c>
      <c r="AI936" s="59">
        <v>16.105</v>
      </c>
      <c r="AJ936" s="59">
        <v>17.004999999999999</v>
      </c>
      <c r="AK936" s="59">
        <v>5.4020000000000001</v>
      </c>
      <c r="AL936" s="59">
        <v>5.702</v>
      </c>
      <c r="AM936" s="60">
        <v>12.004</v>
      </c>
    </row>
    <row r="937" spans="16:39" x14ac:dyDescent="0.25">
      <c r="P937" s="58">
        <v>0.93400000000000005</v>
      </c>
      <c r="Q937" s="59">
        <v>2.5310000000000001</v>
      </c>
      <c r="R937" s="59">
        <v>9.36</v>
      </c>
      <c r="S937" s="59">
        <v>0.96599999999999997</v>
      </c>
      <c r="T937" s="59">
        <v>31.047999999999998</v>
      </c>
      <c r="U937" s="59">
        <v>1.1055999999999999</v>
      </c>
      <c r="V937" s="59">
        <v>6.0960000000000001</v>
      </c>
      <c r="W937" s="59">
        <v>7.7939999999999996</v>
      </c>
      <c r="X937" s="59">
        <v>6.7619999999999996</v>
      </c>
      <c r="Y937" s="59">
        <v>6.3959999999999999</v>
      </c>
      <c r="Z937" s="59">
        <v>12.792</v>
      </c>
      <c r="AA937" s="59">
        <v>1.3560000000000001</v>
      </c>
      <c r="AB937" s="59">
        <v>12.391999999999999</v>
      </c>
      <c r="AC937" s="59">
        <v>7.4619999999999997</v>
      </c>
      <c r="AD937" s="59">
        <v>3.2639999999999998</v>
      </c>
      <c r="AE937" s="59">
        <v>30.582000000000001</v>
      </c>
      <c r="AF937" s="59">
        <v>3.7130000000000001</v>
      </c>
      <c r="AG937" s="59">
        <v>16.489999999999998</v>
      </c>
      <c r="AH937" s="59">
        <v>2.831</v>
      </c>
      <c r="AI937" s="59">
        <v>16.09</v>
      </c>
      <c r="AJ937" s="59">
        <v>16.989999999999998</v>
      </c>
      <c r="AK937" s="59">
        <v>5.3959999999999999</v>
      </c>
      <c r="AL937" s="59">
        <v>5.6959999999999997</v>
      </c>
      <c r="AM937" s="60">
        <v>11.992000000000001</v>
      </c>
    </row>
    <row r="938" spans="16:39" x14ac:dyDescent="0.25">
      <c r="P938" s="58">
        <v>0.93500000000000005</v>
      </c>
      <c r="Q938" s="59">
        <v>2.5274999999999999</v>
      </c>
      <c r="R938" s="59">
        <v>9.35</v>
      </c>
      <c r="S938" s="59">
        <v>0.96499999999999997</v>
      </c>
      <c r="T938" s="59">
        <v>31.02</v>
      </c>
      <c r="U938" s="59">
        <v>1.1040000000000001</v>
      </c>
      <c r="V938" s="59">
        <v>6.09</v>
      </c>
      <c r="W938" s="59">
        <v>7.7850000000000001</v>
      </c>
      <c r="X938" s="59">
        <v>6.7549999999999999</v>
      </c>
      <c r="Y938" s="59">
        <v>6.39</v>
      </c>
      <c r="Z938" s="59">
        <v>12.78</v>
      </c>
      <c r="AA938" s="59">
        <v>1.355</v>
      </c>
      <c r="AB938" s="59">
        <v>12.38</v>
      </c>
      <c r="AC938" s="59">
        <v>7.4550000000000001</v>
      </c>
      <c r="AD938" s="59">
        <v>3.26</v>
      </c>
      <c r="AE938" s="59">
        <v>30.555</v>
      </c>
      <c r="AF938" s="59">
        <v>3.7075</v>
      </c>
      <c r="AG938" s="59">
        <v>16.475000000000001</v>
      </c>
      <c r="AH938" s="59">
        <v>2.8275000000000001</v>
      </c>
      <c r="AI938" s="59">
        <v>16.074999999999999</v>
      </c>
      <c r="AJ938" s="59">
        <v>16.975000000000001</v>
      </c>
      <c r="AK938" s="59">
        <v>5.39</v>
      </c>
      <c r="AL938" s="59">
        <v>5.69</v>
      </c>
      <c r="AM938" s="60">
        <v>11.98</v>
      </c>
    </row>
    <row r="939" spans="16:39" x14ac:dyDescent="0.25">
      <c r="P939" s="58">
        <v>0.93600000000000005</v>
      </c>
      <c r="Q939" s="59">
        <v>2.524</v>
      </c>
      <c r="R939" s="59">
        <v>9.34</v>
      </c>
      <c r="S939" s="59">
        <v>0.96399999999999997</v>
      </c>
      <c r="T939" s="59">
        <v>30.992000000000001</v>
      </c>
      <c r="U939" s="59">
        <v>1.1024</v>
      </c>
      <c r="V939" s="59">
        <v>6.0839999999999996</v>
      </c>
      <c r="W939" s="59">
        <v>7.7759999999999998</v>
      </c>
      <c r="X939" s="59">
        <v>6.7480000000000002</v>
      </c>
      <c r="Y939" s="59">
        <v>6.3840000000000003</v>
      </c>
      <c r="Z939" s="59">
        <v>12.768000000000001</v>
      </c>
      <c r="AA939" s="59">
        <v>1.3540000000000001</v>
      </c>
      <c r="AB939" s="59">
        <v>12.368</v>
      </c>
      <c r="AC939" s="59">
        <v>7.4480000000000004</v>
      </c>
      <c r="AD939" s="59">
        <v>3.2559999999999998</v>
      </c>
      <c r="AE939" s="59">
        <v>30.527999999999999</v>
      </c>
      <c r="AF939" s="59">
        <v>3.702</v>
      </c>
      <c r="AG939" s="59">
        <v>16.46</v>
      </c>
      <c r="AH939" s="59">
        <v>2.8239999999999998</v>
      </c>
      <c r="AI939" s="59">
        <v>16.059999999999999</v>
      </c>
      <c r="AJ939" s="59">
        <v>16.96</v>
      </c>
      <c r="AK939" s="59">
        <v>5.3840000000000003</v>
      </c>
      <c r="AL939" s="59">
        <v>5.6840000000000002</v>
      </c>
      <c r="AM939" s="60">
        <v>11.968</v>
      </c>
    </row>
    <row r="940" spans="16:39" x14ac:dyDescent="0.25">
      <c r="P940" s="58">
        <v>0.93700000000000006</v>
      </c>
      <c r="Q940" s="59">
        <v>2.5205000000000002</v>
      </c>
      <c r="R940" s="59">
        <v>9.33</v>
      </c>
      <c r="S940" s="59">
        <v>0.96299999999999997</v>
      </c>
      <c r="T940" s="59">
        <v>30.963999999999999</v>
      </c>
      <c r="U940" s="59">
        <v>1.1008</v>
      </c>
      <c r="V940" s="59">
        <v>6.0780000000000003</v>
      </c>
      <c r="W940" s="59">
        <v>7.7670000000000003</v>
      </c>
      <c r="X940" s="59">
        <v>6.7409999999999997</v>
      </c>
      <c r="Y940" s="59">
        <v>6.3780000000000001</v>
      </c>
      <c r="Z940" s="59">
        <v>12.756</v>
      </c>
      <c r="AA940" s="59">
        <v>1.353</v>
      </c>
      <c r="AB940" s="59">
        <v>12.356</v>
      </c>
      <c r="AC940" s="59">
        <v>7.4409999999999998</v>
      </c>
      <c r="AD940" s="59">
        <v>3.2519999999999998</v>
      </c>
      <c r="AE940" s="59">
        <v>30.501000000000001</v>
      </c>
      <c r="AF940" s="59">
        <v>3.6964999999999999</v>
      </c>
      <c r="AG940" s="59">
        <v>16.445</v>
      </c>
      <c r="AH940" s="59">
        <v>2.8205</v>
      </c>
      <c r="AI940" s="59">
        <v>16.045000000000002</v>
      </c>
      <c r="AJ940" s="59">
        <v>16.945</v>
      </c>
      <c r="AK940" s="59">
        <v>5.3780000000000001</v>
      </c>
      <c r="AL940" s="59">
        <v>5.6779999999999999</v>
      </c>
      <c r="AM940" s="60">
        <v>11.956</v>
      </c>
    </row>
    <row r="941" spans="16:39" x14ac:dyDescent="0.25">
      <c r="P941" s="58">
        <v>0.93799999999999994</v>
      </c>
      <c r="Q941" s="59">
        <v>2.5169999999999999</v>
      </c>
      <c r="R941" s="59">
        <v>9.32</v>
      </c>
      <c r="S941" s="59">
        <v>0.96199999999999997</v>
      </c>
      <c r="T941" s="59">
        <v>30.936</v>
      </c>
      <c r="U941" s="59">
        <v>1.0992</v>
      </c>
      <c r="V941" s="59">
        <v>6.0720000000000001</v>
      </c>
      <c r="W941" s="59">
        <v>7.758</v>
      </c>
      <c r="X941" s="59">
        <v>6.734</v>
      </c>
      <c r="Y941" s="59">
        <v>6.3719999999999999</v>
      </c>
      <c r="Z941" s="59">
        <v>12.744</v>
      </c>
      <c r="AA941" s="59">
        <v>1.3520000000000001</v>
      </c>
      <c r="AB941" s="59">
        <v>12.343999999999999</v>
      </c>
      <c r="AC941" s="59">
        <v>7.4340000000000002</v>
      </c>
      <c r="AD941" s="59">
        <v>3.2480000000000002</v>
      </c>
      <c r="AE941" s="59">
        <v>30.474</v>
      </c>
      <c r="AF941" s="59">
        <v>3.6909999999999998</v>
      </c>
      <c r="AG941" s="59">
        <v>16.43</v>
      </c>
      <c r="AH941" s="59">
        <v>2.8170000000000002</v>
      </c>
      <c r="AI941" s="59">
        <v>16.03</v>
      </c>
      <c r="AJ941" s="59">
        <v>16.93</v>
      </c>
      <c r="AK941" s="59">
        <v>5.3719999999999999</v>
      </c>
      <c r="AL941" s="59">
        <v>5.6719999999999997</v>
      </c>
      <c r="AM941" s="60">
        <v>11.944000000000001</v>
      </c>
    </row>
    <row r="942" spans="16:39" x14ac:dyDescent="0.25">
      <c r="P942" s="58">
        <v>0.93899999999999995</v>
      </c>
      <c r="Q942" s="59">
        <v>2.5135000000000001</v>
      </c>
      <c r="R942" s="59">
        <v>9.31</v>
      </c>
      <c r="S942" s="59">
        <v>0.96099999999999997</v>
      </c>
      <c r="T942" s="59">
        <v>30.908000000000001</v>
      </c>
      <c r="U942" s="59">
        <v>1.0975999999999999</v>
      </c>
      <c r="V942" s="59">
        <v>6.0659999999999998</v>
      </c>
      <c r="W942" s="59">
        <v>7.7489999999999997</v>
      </c>
      <c r="X942" s="59">
        <v>6.7270000000000003</v>
      </c>
      <c r="Y942" s="59">
        <v>6.3659999999999997</v>
      </c>
      <c r="Z942" s="59">
        <v>12.731999999999999</v>
      </c>
      <c r="AA942" s="59">
        <v>1.351</v>
      </c>
      <c r="AB942" s="59">
        <v>12.332000000000001</v>
      </c>
      <c r="AC942" s="59">
        <v>7.4269999999999996</v>
      </c>
      <c r="AD942" s="59">
        <v>3.2440000000000002</v>
      </c>
      <c r="AE942" s="59">
        <v>30.446999999999999</v>
      </c>
      <c r="AF942" s="59">
        <v>3.6855000000000002</v>
      </c>
      <c r="AG942" s="59">
        <v>16.414999999999999</v>
      </c>
      <c r="AH942" s="59">
        <v>2.8134999999999999</v>
      </c>
      <c r="AI942" s="59">
        <v>16.015000000000001</v>
      </c>
      <c r="AJ942" s="59">
        <v>16.914999999999999</v>
      </c>
      <c r="AK942" s="59">
        <v>5.3659999999999997</v>
      </c>
      <c r="AL942" s="59">
        <v>5.6660000000000004</v>
      </c>
      <c r="AM942" s="60">
        <v>11.932</v>
      </c>
    </row>
    <row r="943" spans="16:39" x14ac:dyDescent="0.25">
      <c r="P943" s="58">
        <v>0.94</v>
      </c>
      <c r="Q943" s="59">
        <v>2.5099999999999998</v>
      </c>
      <c r="R943" s="59">
        <v>9.3000000000000007</v>
      </c>
      <c r="S943" s="59">
        <v>0.96</v>
      </c>
      <c r="T943" s="59">
        <v>30.88</v>
      </c>
      <c r="U943" s="59">
        <v>1.0960000000000001</v>
      </c>
      <c r="V943" s="59">
        <v>6.06</v>
      </c>
      <c r="W943" s="59">
        <v>7.74</v>
      </c>
      <c r="X943" s="59">
        <v>6.72</v>
      </c>
      <c r="Y943" s="59">
        <v>6.36</v>
      </c>
      <c r="Z943" s="59">
        <v>12.72</v>
      </c>
      <c r="AA943" s="59">
        <v>1.35</v>
      </c>
      <c r="AB943" s="59">
        <v>12.32</v>
      </c>
      <c r="AC943" s="59">
        <v>7.42</v>
      </c>
      <c r="AD943" s="59">
        <v>3.24</v>
      </c>
      <c r="AE943" s="59">
        <v>30.42</v>
      </c>
      <c r="AF943" s="59">
        <v>3.68</v>
      </c>
      <c r="AG943" s="59">
        <v>16.399999999999999</v>
      </c>
      <c r="AH943" s="59">
        <v>2.81</v>
      </c>
      <c r="AI943" s="59">
        <v>16</v>
      </c>
      <c r="AJ943" s="59">
        <v>16.899999999999999</v>
      </c>
      <c r="AK943" s="59">
        <v>5.36</v>
      </c>
      <c r="AL943" s="59">
        <v>5.66</v>
      </c>
      <c r="AM943" s="60">
        <v>11.92</v>
      </c>
    </row>
    <row r="944" spans="16:39" x14ac:dyDescent="0.25">
      <c r="P944" s="58">
        <v>0.94099999999999995</v>
      </c>
      <c r="Q944" s="59">
        <v>2.5065</v>
      </c>
      <c r="R944" s="59">
        <v>9.2899999999999991</v>
      </c>
      <c r="S944" s="59">
        <v>0.95899999999999996</v>
      </c>
      <c r="T944" s="59">
        <v>30.852</v>
      </c>
      <c r="U944" s="59">
        <v>1.0944</v>
      </c>
      <c r="V944" s="59">
        <v>6.0540000000000003</v>
      </c>
      <c r="W944" s="59">
        <v>7.7309999999999999</v>
      </c>
      <c r="X944" s="59">
        <v>6.7130000000000001</v>
      </c>
      <c r="Y944" s="59">
        <v>6.3540000000000001</v>
      </c>
      <c r="Z944" s="59">
        <v>12.708</v>
      </c>
      <c r="AA944" s="59">
        <v>1.349</v>
      </c>
      <c r="AB944" s="59">
        <v>12.308</v>
      </c>
      <c r="AC944" s="59">
        <v>7.4130000000000003</v>
      </c>
      <c r="AD944" s="59">
        <v>3.2360000000000002</v>
      </c>
      <c r="AE944" s="59">
        <v>30.393000000000001</v>
      </c>
      <c r="AF944" s="59">
        <v>3.6745000000000001</v>
      </c>
      <c r="AG944" s="59">
        <v>16.385000000000002</v>
      </c>
      <c r="AH944" s="59">
        <v>2.8065000000000002</v>
      </c>
      <c r="AI944" s="59">
        <v>15.984999999999999</v>
      </c>
      <c r="AJ944" s="59">
        <v>16.885000000000002</v>
      </c>
      <c r="AK944" s="59">
        <v>5.3540000000000001</v>
      </c>
      <c r="AL944" s="59">
        <v>5.6539999999999999</v>
      </c>
      <c r="AM944" s="60">
        <v>11.907999999999999</v>
      </c>
    </row>
    <row r="945" spans="16:39" x14ac:dyDescent="0.25">
      <c r="P945" s="58">
        <v>0.94199999999999995</v>
      </c>
      <c r="Q945" s="59">
        <v>2.5030000000000001</v>
      </c>
      <c r="R945" s="59">
        <v>9.2799999999999994</v>
      </c>
      <c r="S945" s="59">
        <v>0.95799999999999996</v>
      </c>
      <c r="T945" s="59">
        <v>30.824000000000002</v>
      </c>
      <c r="U945" s="59">
        <v>1.0928</v>
      </c>
      <c r="V945" s="59">
        <v>6.048</v>
      </c>
      <c r="W945" s="59">
        <v>7.7220000000000004</v>
      </c>
      <c r="X945" s="59">
        <v>6.7060000000000004</v>
      </c>
      <c r="Y945" s="59">
        <v>6.3479999999999999</v>
      </c>
      <c r="Z945" s="59">
        <v>12.696</v>
      </c>
      <c r="AA945" s="59">
        <v>1.3480000000000001</v>
      </c>
      <c r="AB945" s="59">
        <v>12.295999999999999</v>
      </c>
      <c r="AC945" s="59">
        <v>7.4059999999999997</v>
      </c>
      <c r="AD945" s="59">
        <v>3.2320000000000002</v>
      </c>
      <c r="AE945" s="59">
        <v>30.366</v>
      </c>
      <c r="AF945" s="59">
        <v>3.669</v>
      </c>
      <c r="AG945" s="59">
        <v>16.37</v>
      </c>
      <c r="AH945" s="59">
        <v>2.8029999999999999</v>
      </c>
      <c r="AI945" s="59">
        <v>15.97</v>
      </c>
      <c r="AJ945" s="59">
        <v>16.87</v>
      </c>
      <c r="AK945" s="59">
        <v>5.3479999999999999</v>
      </c>
      <c r="AL945" s="59">
        <v>5.6479999999999997</v>
      </c>
      <c r="AM945" s="60">
        <v>11.896000000000001</v>
      </c>
    </row>
    <row r="946" spans="16:39" x14ac:dyDescent="0.25">
      <c r="P946" s="58">
        <v>0.94299999999999995</v>
      </c>
      <c r="Q946" s="59">
        <v>2.4994999999999998</v>
      </c>
      <c r="R946" s="59">
        <v>9.27</v>
      </c>
      <c r="S946" s="59">
        <v>0.95699999999999996</v>
      </c>
      <c r="T946" s="59">
        <v>30.795999999999999</v>
      </c>
      <c r="U946" s="59">
        <v>1.0911999999999999</v>
      </c>
      <c r="V946" s="59">
        <v>6.0419999999999998</v>
      </c>
      <c r="W946" s="59">
        <v>7.7130000000000001</v>
      </c>
      <c r="X946" s="59">
        <v>6.6989999999999998</v>
      </c>
      <c r="Y946" s="59">
        <v>6.3419999999999996</v>
      </c>
      <c r="Z946" s="59">
        <v>12.683999999999999</v>
      </c>
      <c r="AA946" s="59">
        <v>1.347</v>
      </c>
      <c r="AB946" s="59">
        <v>12.284000000000001</v>
      </c>
      <c r="AC946" s="59">
        <v>7.399</v>
      </c>
      <c r="AD946" s="59">
        <v>3.2280000000000002</v>
      </c>
      <c r="AE946" s="59">
        <v>30.338999999999999</v>
      </c>
      <c r="AF946" s="59">
        <v>3.6635</v>
      </c>
      <c r="AG946" s="59">
        <v>16.355</v>
      </c>
      <c r="AH946" s="59">
        <v>2.7995000000000001</v>
      </c>
      <c r="AI946" s="59">
        <v>15.955</v>
      </c>
      <c r="AJ946" s="59">
        <v>16.855</v>
      </c>
      <c r="AK946" s="59">
        <v>5.3419999999999996</v>
      </c>
      <c r="AL946" s="59">
        <v>5.6420000000000003</v>
      </c>
      <c r="AM946" s="60">
        <v>11.884</v>
      </c>
    </row>
    <row r="947" spans="16:39" x14ac:dyDescent="0.25">
      <c r="P947" s="58">
        <v>0.94399999999999995</v>
      </c>
      <c r="Q947" s="59">
        <v>2.496</v>
      </c>
      <c r="R947" s="59">
        <v>9.26</v>
      </c>
      <c r="S947" s="59">
        <v>0.95599999999999996</v>
      </c>
      <c r="T947" s="59">
        <v>30.768000000000001</v>
      </c>
      <c r="U947" s="59">
        <v>1.0895999999999999</v>
      </c>
      <c r="V947" s="59">
        <v>6.0359999999999996</v>
      </c>
      <c r="W947" s="59">
        <v>7.7039999999999997</v>
      </c>
      <c r="X947" s="59">
        <v>6.6920000000000002</v>
      </c>
      <c r="Y947" s="59">
        <v>6.3360000000000003</v>
      </c>
      <c r="Z947" s="59">
        <v>12.672000000000001</v>
      </c>
      <c r="AA947" s="59">
        <v>1.3460000000000001</v>
      </c>
      <c r="AB947" s="59">
        <v>12.272</v>
      </c>
      <c r="AC947" s="59">
        <v>7.3920000000000003</v>
      </c>
      <c r="AD947" s="59">
        <v>3.2240000000000002</v>
      </c>
      <c r="AE947" s="59">
        <v>30.312000000000001</v>
      </c>
      <c r="AF947" s="59">
        <v>3.6579999999999999</v>
      </c>
      <c r="AG947" s="59">
        <v>16.34</v>
      </c>
      <c r="AH947" s="59">
        <v>2.7959999999999998</v>
      </c>
      <c r="AI947" s="59">
        <v>15.94</v>
      </c>
      <c r="AJ947" s="59">
        <v>16.84</v>
      </c>
      <c r="AK947" s="59">
        <v>5.3360000000000003</v>
      </c>
      <c r="AL947" s="59">
        <v>5.6360000000000001</v>
      </c>
      <c r="AM947" s="60">
        <v>11.872</v>
      </c>
    </row>
    <row r="948" spans="16:39" x14ac:dyDescent="0.25">
      <c r="P948" s="58">
        <v>0.94499999999999995</v>
      </c>
      <c r="Q948" s="59">
        <v>2.4925000000000002</v>
      </c>
      <c r="R948" s="59">
        <v>9.25</v>
      </c>
      <c r="S948" s="59">
        <v>0.95499999999999996</v>
      </c>
      <c r="T948" s="59">
        <v>30.74</v>
      </c>
      <c r="U948" s="59">
        <v>1.0880000000000001</v>
      </c>
      <c r="V948" s="59">
        <v>6.03</v>
      </c>
      <c r="W948" s="59">
        <v>7.6950000000000003</v>
      </c>
      <c r="X948" s="59">
        <v>6.6849999999999996</v>
      </c>
      <c r="Y948" s="59">
        <v>6.33</v>
      </c>
      <c r="Z948" s="59">
        <v>12.66</v>
      </c>
      <c r="AA948" s="59">
        <v>1.345</v>
      </c>
      <c r="AB948" s="59">
        <v>12.26</v>
      </c>
      <c r="AC948" s="59">
        <v>7.3849999999999998</v>
      </c>
      <c r="AD948" s="59">
        <v>3.22</v>
      </c>
      <c r="AE948" s="59">
        <v>30.285</v>
      </c>
      <c r="AF948" s="59">
        <v>3.6524999999999999</v>
      </c>
      <c r="AG948" s="59">
        <v>16.324999999999999</v>
      </c>
      <c r="AH948" s="59">
        <v>2.7925</v>
      </c>
      <c r="AI948" s="59">
        <v>15.925000000000001</v>
      </c>
      <c r="AJ948" s="59">
        <v>16.824999999999999</v>
      </c>
      <c r="AK948" s="59">
        <v>5.33</v>
      </c>
      <c r="AL948" s="59">
        <v>5.63</v>
      </c>
      <c r="AM948" s="60">
        <v>11.86</v>
      </c>
    </row>
    <row r="949" spans="16:39" x14ac:dyDescent="0.25">
      <c r="P949" s="58">
        <v>0.94599999999999995</v>
      </c>
      <c r="Q949" s="59">
        <v>2.4889999999999999</v>
      </c>
      <c r="R949" s="59">
        <v>9.24</v>
      </c>
      <c r="S949" s="59">
        <v>0.95399999999999996</v>
      </c>
      <c r="T949" s="59">
        <v>30.712</v>
      </c>
      <c r="U949" s="59">
        <v>1.0864</v>
      </c>
      <c r="V949" s="59">
        <v>6.024</v>
      </c>
      <c r="W949" s="59">
        <v>7.6859999999999999</v>
      </c>
      <c r="X949" s="59">
        <v>6.6779999999999999</v>
      </c>
      <c r="Y949" s="59">
        <v>6.3239999999999998</v>
      </c>
      <c r="Z949" s="59">
        <v>12.648</v>
      </c>
      <c r="AA949" s="59">
        <v>1.3440000000000001</v>
      </c>
      <c r="AB949" s="59">
        <v>12.247999999999999</v>
      </c>
      <c r="AC949" s="59">
        <v>7.3780000000000001</v>
      </c>
      <c r="AD949" s="59">
        <v>3.2160000000000002</v>
      </c>
      <c r="AE949" s="59">
        <v>30.257999999999999</v>
      </c>
      <c r="AF949" s="59">
        <v>3.6469999999999998</v>
      </c>
      <c r="AG949" s="59">
        <v>16.309999999999999</v>
      </c>
      <c r="AH949" s="59">
        <v>2.7890000000000001</v>
      </c>
      <c r="AI949" s="59">
        <v>15.91</v>
      </c>
      <c r="AJ949" s="59">
        <v>16.809999999999999</v>
      </c>
      <c r="AK949" s="59">
        <v>5.3239999999999998</v>
      </c>
      <c r="AL949" s="59">
        <v>5.6239999999999997</v>
      </c>
      <c r="AM949" s="60">
        <v>11.848000000000001</v>
      </c>
    </row>
    <row r="950" spans="16:39" x14ac:dyDescent="0.25">
      <c r="P950" s="58">
        <v>0.94699999999999995</v>
      </c>
      <c r="Q950" s="59">
        <v>2.4855</v>
      </c>
      <c r="R950" s="59">
        <v>9.23</v>
      </c>
      <c r="S950" s="59">
        <v>0.95299999999999996</v>
      </c>
      <c r="T950" s="59">
        <v>30.684000000000001</v>
      </c>
      <c r="U950" s="59">
        <v>1.0848</v>
      </c>
      <c r="V950" s="59">
        <v>6.0179999999999998</v>
      </c>
      <c r="W950" s="59">
        <v>7.6769999999999996</v>
      </c>
      <c r="X950" s="59">
        <v>6.6710000000000003</v>
      </c>
      <c r="Y950" s="59">
        <v>6.3179999999999996</v>
      </c>
      <c r="Z950" s="59">
        <v>12.635999999999999</v>
      </c>
      <c r="AA950" s="59">
        <v>1.343</v>
      </c>
      <c r="AB950" s="59">
        <v>12.236000000000001</v>
      </c>
      <c r="AC950" s="59">
        <v>7.3710000000000004</v>
      </c>
      <c r="AD950" s="59">
        <v>3.2120000000000002</v>
      </c>
      <c r="AE950" s="59">
        <v>30.231000000000002</v>
      </c>
      <c r="AF950" s="59">
        <v>3.6415000000000002</v>
      </c>
      <c r="AG950" s="59">
        <v>16.295000000000002</v>
      </c>
      <c r="AH950" s="59">
        <v>2.7854999999999999</v>
      </c>
      <c r="AI950" s="59">
        <v>15.895</v>
      </c>
      <c r="AJ950" s="59">
        <v>16.795000000000002</v>
      </c>
      <c r="AK950" s="59">
        <v>5.3179999999999996</v>
      </c>
      <c r="AL950" s="59">
        <v>5.6180000000000003</v>
      </c>
      <c r="AM950" s="60">
        <v>11.836</v>
      </c>
    </row>
    <row r="951" spans="16:39" x14ac:dyDescent="0.25">
      <c r="P951" s="58">
        <v>0.94799999999999995</v>
      </c>
      <c r="Q951" s="59">
        <v>2.4820000000000002</v>
      </c>
      <c r="R951" s="59">
        <v>9.2200000000000006</v>
      </c>
      <c r="S951" s="59">
        <v>0.95199999999999996</v>
      </c>
      <c r="T951" s="59">
        <v>30.655999999999999</v>
      </c>
      <c r="U951" s="59">
        <v>1.0831999999999999</v>
      </c>
      <c r="V951" s="59">
        <v>6.0119999999999996</v>
      </c>
      <c r="W951" s="59">
        <v>7.6680000000000001</v>
      </c>
      <c r="X951" s="59">
        <v>6.6639999999999997</v>
      </c>
      <c r="Y951" s="59">
        <v>6.3120000000000003</v>
      </c>
      <c r="Z951" s="59">
        <v>12.624000000000001</v>
      </c>
      <c r="AA951" s="59">
        <v>1.3420000000000001</v>
      </c>
      <c r="AB951" s="59">
        <v>12.224</v>
      </c>
      <c r="AC951" s="59">
        <v>7.3639999999999999</v>
      </c>
      <c r="AD951" s="59">
        <v>3.2080000000000002</v>
      </c>
      <c r="AE951" s="59">
        <v>30.204000000000001</v>
      </c>
      <c r="AF951" s="59">
        <v>3.6360000000000001</v>
      </c>
      <c r="AG951" s="59">
        <v>16.28</v>
      </c>
      <c r="AH951" s="59">
        <v>2.782</v>
      </c>
      <c r="AI951" s="59">
        <v>15.88</v>
      </c>
      <c r="AJ951" s="59">
        <v>16.78</v>
      </c>
      <c r="AK951" s="59">
        <v>5.3120000000000003</v>
      </c>
      <c r="AL951" s="59">
        <v>5.6120000000000001</v>
      </c>
      <c r="AM951" s="60">
        <v>11.824</v>
      </c>
    </row>
    <row r="952" spans="16:39" x14ac:dyDescent="0.25">
      <c r="P952" s="58">
        <v>0.94899999999999995</v>
      </c>
      <c r="Q952" s="59">
        <v>2.4784999999999999</v>
      </c>
      <c r="R952" s="59">
        <v>9.2100000000000009</v>
      </c>
      <c r="S952" s="59">
        <v>0.95099999999999996</v>
      </c>
      <c r="T952" s="59">
        <v>30.628</v>
      </c>
      <c r="U952" s="59">
        <v>1.0815999999999999</v>
      </c>
      <c r="V952" s="59">
        <v>6.0060000000000002</v>
      </c>
      <c r="W952" s="59">
        <v>7.6589999999999998</v>
      </c>
      <c r="X952" s="59">
        <v>6.657</v>
      </c>
      <c r="Y952" s="59">
        <v>6.306</v>
      </c>
      <c r="Z952" s="59">
        <v>12.612</v>
      </c>
      <c r="AA952" s="59">
        <v>1.341</v>
      </c>
      <c r="AB952" s="59">
        <v>12.212</v>
      </c>
      <c r="AC952" s="59">
        <v>7.3570000000000002</v>
      </c>
      <c r="AD952" s="59">
        <v>3.2040000000000002</v>
      </c>
      <c r="AE952" s="59">
        <v>30.177</v>
      </c>
      <c r="AF952" s="59">
        <v>3.6305000000000001</v>
      </c>
      <c r="AG952" s="59">
        <v>16.265000000000001</v>
      </c>
      <c r="AH952" s="59">
        <v>2.7785000000000002</v>
      </c>
      <c r="AI952" s="59">
        <v>15.865</v>
      </c>
      <c r="AJ952" s="59">
        <v>16.765000000000001</v>
      </c>
      <c r="AK952" s="59">
        <v>5.306</v>
      </c>
      <c r="AL952" s="59">
        <v>5.6059999999999999</v>
      </c>
      <c r="AM952" s="60">
        <v>11.811999999999999</v>
      </c>
    </row>
    <row r="953" spans="16:39" x14ac:dyDescent="0.25">
      <c r="P953" s="58">
        <v>0.95</v>
      </c>
      <c r="Q953" s="59">
        <v>2.4750000000000001</v>
      </c>
      <c r="R953" s="59">
        <v>9.1999999999999993</v>
      </c>
      <c r="S953" s="59">
        <v>0.95</v>
      </c>
      <c r="T953" s="59">
        <v>30.6</v>
      </c>
      <c r="U953" s="59">
        <v>1.08</v>
      </c>
      <c r="V953" s="59">
        <v>6</v>
      </c>
      <c r="W953" s="59">
        <v>7.65</v>
      </c>
      <c r="X953" s="59">
        <v>6.65</v>
      </c>
      <c r="Y953" s="59">
        <v>6.3</v>
      </c>
      <c r="Z953" s="59">
        <v>12.6</v>
      </c>
      <c r="AA953" s="59">
        <v>1.34</v>
      </c>
      <c r="AB953" s="59">
        <v>12.2</v>
      </c>
      <c r="AC953" s="59">
        <v>7.35</v>
      </c>
      <c r="AD953" s="59">
        <v>3.2</v>
      </c>
      <c r="AE953" s="59">
        <v>30.15</v>
      </c>
      <c r="AF953" s="59">
        <v>3.625</v>
      </c>
      <c r="AG953" s="59">
        <v>16.25</v>
      </c>
      <c r="AH953" s="59">
        <v>2.7749999999999999</v>
      </c>
      <c r="AI953" s="59">
        <v>15.85</v>
      </c>
      <c r="AJ953" s="59">
        <v>16.75</v>
      </c>
      <c r="AK953" s="59">
        <v>5.3</v>
      </c>
      <c r="AL953" s="59">
        <v>5.6</v>
      </c>
      <c r="AM953" s="60">
        <v>11.8</v>
      </c>
    </row>
    <row r="954" spans="16:39" x14ac:dyDescent="0.25">
      <c r="P954" s="58">
        <v>0.95099999999999996</v>
      </c>
      <c r="Q954" s="59">
        <v>2.4714999999999998</v>
      </c>
      <c r="R954" s="59">
        <v>9.19</v>
      </c>
      <c r="S954" s="59">
        <v>0.94899999999999995</v>
      </c>
      <c r="T954" s="59">
        <v>30.571999999999999</v>
      </c>
      <c r="U954" s="59">
        <v>1.0784</v>
      </c>
      <c r="V954" s="59">
        <v>5.9939999999999998</v>
      </c>
      <c r="W954" s="59">
        <v>7.641</v>
      </c>
      <c r="X954" s="59">
        <v>6.6429999999999998</v>
      </c>
      <c r="Y954" s="59">
        <v>6.2939999999999996</v>
      </c>
      <c r="Z954" s="59">
        <v>12.587999999999999</v>
      </c>
      <c r="AA954" s="59">
        <v>1.339</v>
      </c>
      <c r="AB954" s="59">
        <v>12.188000000000001</v>
      </c>
      <c r="AC954" s="59">
        <v>7.343</v>
      </c>
      <c r="AD954" s="59">
        <v>3.1960000000000002</v>
      </c>
      <c r="AE954" s="59">
        <v>30.123000000000001</v>
      </c>
      <c r="AF954" s="59">
        <v>3.6194999999999999</v>
      </c>
      <c r="AG954" s="59">
        <v>16.234999999999999</v>
      </c>
      <c r="AH954" s="59">
        <v>2.7715000000000001</v>
      </c>
      <c r="AI954" s="59">
        <v>15.835000000000001</v>
      </c>
      <c r="AJ954" s="59">
        <v>16.734999999999999</v>
      </c>
      <c r="AK954" s="59">
        <v>5.2939999999999996</v>
      </c>
      <c r="AL954" s="59">
        <v>5.5940000000000003</v>
      </c>
      <c r="AM954" s="60">
        <v>11.788</v>
      </c>
    </row>
    <row r="955" spans="16:39" x14ac:dyDescent="0.25">
      <c r="P955" s="58">
        <v>0.95199999999999996</v>
      </c>
      <c r="Q955" s="59">
        <v>2.468</v>
      </c>
      <c r="R955" s="59">
        <v>9.18</v>
      </c>
      <c r="S955" s="59">
        <v>0.94799999999999995</v>
      </c>
      <c r="T955" s="59">
        <v>30.544</v>
      </c>
      <c r="U955" s="59">
        <v>1.0768</v>
      </c>
      <c r="V955" s="59">
        <v>5.9880000000000004</v>
      </c>
      <c r="W955" s="59">
        <v>7.6319999999999997</v>
      </c>
      <c r="X955" s="59">
        <v>6.6360000000000001</v>
      </c>
      <c r="Y955" s="59">
        <v>6.2880000000000003</v>
      </c>
      <c r="Z955" s="59">
        <v>12.576000000000001</v>
      </c>
      <c r="AA955" s="59">
        <v>1.3380000000000001</v>
      </c>
      <c r="AB955" s="59">
        <v>12.176</v>
      </c>
      <c r="AC955" s="59">
        <v>7.3360000000000003</v>
      </c>
      <c r="AD955" s="59">
        <v>3.1920000000000002</v>
      </c>
      <c r="AE955" s="59">
        <v>30.096</v>
      </c>
      <c r="AF955" s="59">
        <v>3.6139999999999999</v>
      </c>
      <c r="AG955" s="59">
        <v>16.22</v>
      </c>
      <c r="AH955" s="59">
        <v>2.7679999999999998</v>
      </c>
      <c r="AI955" s="59">
        <v>15.82</v>
      </c>
      <c r="AJ955" s="59">
        <v>16.72</v>
      </c>
      <c r="AK955" s="59">
        <v>5.2880000000000003</v>
      </c>
      <c r="AL955" s="59">
        <v>5.5880000000000001</v>
      </c>
      <c r="AM955" s="60">
        <v>11.776</v>
      </c>
    </row>
    <row r="956" spans="16:39" x14ac:dyDescent="0.25">
      <c r="P956" s="58">
        <v>0.95299999999999996</v>
      </c>
      <c r="Q956" s="59">
        <v>2.4645000000000001</v>
      </c>
      <c r="R956" s="59">
        <v>9.17</v>
      </c>
      <c r="S956" s="59">
        <v>0.94699999999999995</v>
      </c>
      <c r="T956" s="59">
        <v>30.515999999999998</v>
      </c>
      <c r="U956" s="59">
        <v>1.0751999999999999</v>
      </c>
      <c r="V956" s="59">
        <v>5.9820000000000002</v>
      </c>
      <c r="W956" s="59">
        <v>7.6230000000000002</v>
      </c>
      <c r="X956" s="59">
        <v>6.6289999999999996</v>
      </c>
      <c r="Y956" s="59">
        <v>6.282</v>
      </c>
      <c r="Z956" s="59">
        <v>12.564</v>
      </c>
      <c r="AA956" s="59">
        <v>1.337</v>
      </c>
      <c r="AB956" s="59">
        <v>12.164</v>
      </c>
      <c r="AC956" s="59">
        <v>7.3289999999999997</v>
      </c>
      <c r="AD956" s="59">
        <v>3.1880000000000002</v>
      </c>
      <c r="AE956" s="59">
        <v>30.068999999999999</v>
      </c>
      <c r="AF956" s="59">
        <v>3.6084999999999998</v>
      </c>
      <c r="AG956" s="59">
        <v>16.204999999999998</v>
      </c>
      <c r="AH956" s="59">
        <v>2.7645</v>
      </c>
      <c r="AI956" s="59">
        <v>15.805</v>
      </c>
      <c r="AJ956" s="59">
        <v>16.704999999999998</v>
      </c>
      <c r="AK956" s="59">
        <v>5.282</v>
      </c>
      <c r="AL956" s="59">
        <v>5.5819999999999999</v>
      </c>
      <c r="AM956" s="60">
        <v>11.763999999999999</v>
      </c>
    </row>
    <row r="957" spans="16:39" x14ac:dyDescent="0.25">
      <c r="P957" s="58">
        <v>0.95399999999999996</v>
      </c>
      <c r="Q957" s="59">
        <v>2.4609999999999999</v>
      </c>
      <c r="R957" s="59">
        <v>9.16</v>
      </c>
      <c r="S957" s="59">
        <v>0.94599999999999995</v>
      </c>
      <c r="T957" s="59">
        <v>30.488</v>
      </c>
      <c r="U957" s="59">
        <v>1.0736000000000001</v>
      </c>
      <c r="V957" s="59">
        <v>5.976</v>
      </c>
      <c r="W957" s="59">
        <v>7.6139999999999999</v>
      </c>
      <c r="X957" s="59">
        <v>6.6219999999999999</v>
      </c>
      <c r="Y957" s="59">
        <v>6.2759999999999998</v>
      </c>
      <c r="Z957" s="59">
        <v>12.552</v>
      </c>
      <c r="AA957" s="59">
        <v>1.3360000000000001</v>
      </c>
      <c r="AB957" s="59">
        <v>12.151999999999999</v>
      </c>
      <c r="AC957" s="59">
        <v>7.3220000000000001</v>
      </c>
      <c r="AD957" s="59">
        <v>3.1840000000000002</v>
      </c>
      <c r="AE957" s="59">
        <v>30.042000000000002</v>
      </c>
      <c r="AF957" s="59">
        <v>3.6030000000000002</v>
      </c>
      <c r="AG957" s="59">
        <v>16.190000000000001</v>
      </c>
      <c r="AH957" s="59">
        <v>2.7610000000000001</v>
      </c>
      <c r="AI957" s="59">
        <v>15.79</v>
      </c>
      <c r="AJ957" s="59">
        <v>16.690000000000001</v>
      </c>
      <c r="AK957" s="59">
        <v>5.2759999999999998</v>
      </c>
      <c r="AL957" s="59">
        <v>5.5759999999999996</v>
      </c>
      <c r="AM957" s="60">
        <v>11.752000000000001</v>
      </c>
    </row>
    <row r="958" spans="16:39" x14ac:dyDescent="0.25">
      <c r="P958" s="58">
        <v>0.95499999999999996</v>
      </c>
      <c r="Q958" s="59">
        <v>2.4575</v>
      </c>
      <c r="R958" s="59">
        <v>9.15</v>
      </c>
      <c r="S958" s="59">
        <v>0.94499999999999995</v>
      </c>
      <c r="T958" s="59">
        <v>30.46</v>
      </c>
      <c r="U958" s="59">
        <v>1.0720000000000001</v>
      </c>
      <c r="V958" s="59">
        <v>5.97</v>
      </c>
      <c r="W958" s="59">
        <v>7.6050000000000004</v>
      </c>
      <c r="X958" s="59">
        <v>6.6150000000000002</v>
      </c>
      <c r="Y958" s="59">
        <v>6.27</v>
      </c>
      <c r="Z958" s="59">
        <v>12.54</v>
      </c>
      <c r="AA958" s="59">
        <v>1.335</v>
      </c>
      <c r="AB958" s="59">
        <v>12.14</v>
      </c>
      <c r="AC958" s="59">
        <v>7.3150000000000004</v>
      </c>
      <c r="AD958" s="59">
        <v>3.18</v>
      </c>
      <c r="AE958" s="59">
        <v>30.015000000000001</v>
      </c>
      <c r="AF958" s="59">
        <v>3.5975000000000001</v>
      </c>
      <c r="AG958" s="59">
        <v>16.175000000000001</v>
      </c>
      <c r="AH958" s="59">
        <v>2.7574999999999998</v>
      </c>
      <c r="AI958" s="59">
        <v>15.775</v>
      </c>
      <c r="AJ958" s="59">
        <v>16.675000000000001</v>
      </c>
      <c r="AK958" s="59">
        <v>5.27</v>
      </c>
      <c r="AL958" s="59">
        <v>5.57</v>
      </c>
      <c r="AM958" s="60">
        <v>11.74</v>
      </c>
    </row>
    <row r="959" spans="16:39" x14ac:dyDescent="0.25">
      <c r="P959" s="58">
        <v>0.95599999999999996</v>
      </c>
      <c r="Q959" s="59">
        <v>2.4540000000000002</v>
      </c>
      <c r="R959" s="59">
        <v>9.14</v>
      </c>
      <c r="S959" s="59">
        <v>0.94399999999999995</v>
      </c>
      <c r="T959" s="59">
        <v>30.431999999999999</v>
      </c>
      <c r="U959" s="59">
        <v>1.0704</v>
      </c>
      <c r="V959" s="59">
        <v>5.9640000000000004</v>
      </c>
      <c r="W959" s="59">
        <v>7.5960000000000001</v>
      </c>
      <c r="X959" s="59">
        <v>6.6079999999999997</v>
      </c>
      <c r="Y959" s="59">
        <v>6.2640000000000002</v>
      </c>
      <c r="Z959" s="59">
        <v>12.528</v>
      </c>
      <c r="AA959" s="59">
        <v>1.3340000000000001</v>
      </c>
      <c r="AB959" s="59">
        <v>12.128</v>
      </c>
      <c r="AC959" s="59">
        <v>7.3079999999999998</v>
      </c>
      <c r="AD959" s="59">
        <v>3.1760000000000002</v>
      </c>
      <c r="AE959" s="59">
        <v>29.988</v>
      </c>
      <c r="AF959" s="59">
        <v>3.5920000000000001</v>
      </c>
      <c r="AG959" s="59">
        <v>16.16</v>
      </c>
      <c r="AH959" s="59">
        <v>2.754</v>
      </c>
      <c r="AI959" s="59">
        <v>15.76</v>
      </c>
      <c r="AJ959" s="59">
        <v>16.66</v>
      </c>
      <c r="AK959" s="59">
        <v>5.2640000000000002</v>
      </c>
      <c r="AL959" s="59">
        <v>5.5640000000000001</v>
      </c>
      <c r="AM959" s="60">
        <v>11.728</v>
      </c>
    </row>
    <row r="960" spans="16:39" x14ac:dyDescent="0.25">
      <c r="P960" s="58">
        <v>0.95699999999999996</v>
      </c>
      <c r="Q960" s="59">
        <v>2.4504999999999999</v>
      </c>
      <c r="R960" s="59">
        <v>9.1300000000000008</v>
      </c>
      <c r="S960" s="59">
        <v>0.94299999999999995</v>
      </c>
      <c r="T960" s="59">
        <v>30.404</v>
      </c>
      <c r="U960" s="59">
        <v>1.0688</v>
      </c>
      <c r="V960" s="59">
        <v>5.9580000000000002</v>
      </c>
      <c r="W960" s="59">
        <v>7.5869999999999997</v>
      </c>
      <c r="X960" s="59">
        <v>6.601</v>
      </c>
      <c r="Y960" s="59">
        <v>6.258</v>
      </c>
      <c r="Z960" s="59">
        <v>12.516</v>
      </c>
      <c r="AA960" s="59">
        <v>1.333</v>
      </c>
      <c r="AB960" s="59">
        <v>12.116</v>
      </c>
      <c r="AC960" s="59">
        <v>7.3010000000000002</v>
      </c>
      <c r="AD960" s="59">
        <v>3.1720000000000002</v>
      </c>
      <c r="AE960" s="59">
        <v>29.960999999999999</v>
      </c>
      <c r="AF960" s="59">
        <v>3.5865</v>
      </c>
      <c r="AG960" s="59">
        <v>16.145</v>
      </c>
      <c r="AH960" s="59">
        <v>2.7505000000000002</v>
      </c>
      <c r="AI960" s="59">
        <v>15.744999999999999</v>
      </c>
      <c r="AJ960" s="59">
        <v>16.645</v>
      </c>
      <c r="AK960" s="59">
        <v>5.258</v>
      </c>
      <c r="AL960" s="59">
        <v>5.5579999999999998</v>
      </c>
      <c r="AM960" s="60">
        <v>11.715999999999999</v>
      </c>
    </row>
    <row r="961" spans="16:39" x14ac:dyDescent="0.25">
      <c r="P961" s="58">
        <v>0.95799999999999996</v>
      </c>
      <c r="Q961" s="59">
        <v>2.4470000000000001</v>
      </c>
      <c r="R961" s="59">
        <v>9.1199999999999992</v>
      </c>
      <c r="S961" s="59">
        <v>0.94199999999999995</v>
      </c>
      <c r="T961" s="59">
        <v>30.376000000000001</v>
      </c>
      <c r="U961" s="59">
        <v>1.0671999999999999</v>
      </c>
      <c r="V961" s="59">
        <v>5.952</v>
      </c>
      <c r="W961" s="59">
        <v>7.5780000000000003</v>
      </c>
      <c r="X961" s="59">
        <v>6.5940000000000003</v>
      </c>
      <c r="Y961" s="59">
        <v>6.2519999999999998</v>
      </c>
      <c r="Z961" s="59">
        <v>12.504</v>
      </c>
      <c r="AA961" s="59">
        <v>1.3320000000000001</v>
      </c>
      <c r="AB961" s="59">
        <v>12.103999999999999</v>
      </c>
      <c r="AC961" s="59">
        <v>7.2939999999999996</v>
      </c>
      <c r="AD961" s="59">
        <v>3.1680000000000001</v>
      </c>
      <c r="AE961" s="59">
        <v>29.934000000000001</v>
      </c>
      <c r="AF961" s="59">
        <v>3.581</v>
      </c>
      <c r="AG961" s="59">
        <v>16.13</v>
      </c>
      <c r="AH961" s="59">
        <v>2.7469999999999999</v>
      </c>
      <c r="AI961" s="59">
        <v>15.73</v>
      </c>
      <c r="AJ961" s="59">
        <v>16.63</v>
      </c>
      <c r="AK961" s="59">
        <v>5.2519999999999998</v>
      </c>
      <c r="AL961" s="59">
        <v>5.5519999999999996</v>
      </c>
      <c r="AM961" s="60">
        <v>11.704000000000001</v>
      </c>
    </row>
    <row r="962" spans="16:39" x14ac:dyDescent="0.25">
      <c r="P962" s="58">
        <v>0.95899999999999996</v>
      </c>
      <c r="Q962" s="59">
        <v>2.4434999999999998</v>
      </c>
      <c r="R962" s="59">
        <v>9.11</v>
      </c>
      <c r="S962" s="59">
        <v>0.94099999999999995</v>
      </c>
      <c r="T962" s="59">
        <v>30.347999999999999</v>
      </c>
      <c r="U962" s="59">
        <v>1.0656000000000001</v>
      </c>
      <c r="V962" s="59">
        <v>5.9459999999999997</v>
      </c>
      <c r="W962" s="59">
        <v>7.569</v>
      </c>
      <c r="X962" s="59">
        <v>6.5869999999999997</v>
      </c>
      <c r="Y962" s="59">
        <v>6.2460000000000004</v>
      </c>
      <c r="Z962" s="59">
        <v>12.492000000000001</v>
      </c>
      <c r="AA962" s="59">
        <v>1.331</v>
      </c>
      <c r="AB962" s="59">
        <v>12.092000000000001</v>
      </c>
      <c r="AC962" s="59">
        <v>7.2869999999999999</v>
      </c>
      <c r="AD962" s="59">
        <v>3.1640000000000001</v>
      </c>
      <c r="AE962" s="59">
        <v>29.907</v>
      </c>
      <c r="AF962" s="59">
        <v>3.5754999999999999</v>
      </c>
      <c r="AG962" s="59">
        <v>16.114999999999998</v>
      </c>
      <c r="AH962" s="59">
        <v>2.7435</v>
      </c>
      <c r="AI962" s="59">
        <v>15.715</v>
      </c>
      <c r="AJ962" s="59">
        <v>16.614999999999998</v>
      </c>
      <c r="AK962" s="59">
        <v>5.2460000000000004</v>
      </c>
      <c r="AL962" s="59">
        <v>5.5460000000000003</v>
      </c>
      <c r="AM962" s="60">
        <v>11.692</v>
      </c>
    </row>
    <row r="963" spans="16:39" x14ac:dyDescent="0.25">
      <c r="P963" s="58">
        <v>0.96</v>
      </c>
      <c r="Q963" s="59">
        <v>2.44</v>
      </c>
      <c r="R963" s="59">
        <v>9.1</v>
      </c>
      <c r="S963" s="59">
        <v>0.94</v>
      </c>
      <c r="T963" s="59">
        <v>30.32</v>
      </c>
      <c r="U963" s="59">
        <v>1.0640000000000001</v>
      </c>
      <c r="V963" s="59">
        <v>5.94</v>
      </c>
      <c r="W963" s="59">
        <v>7.56</v>
      </c>
      <c r="X963" s="59">
        <v>6.58</v>
      </c>
      <c r="Y963" s="59">
        <v>6.24</v>
      </c>
      <c r="Z963" s="59">
        <v>12.48</v>
      </c>
      <c r="AA963" s="59">
        <v>1.33</v>
      </c>
      <c r="AB963" s="59">
        <v>12.08</v>
      </c>
      <c r="AC963" s="59">
        <v>7.28</v>
      </c>
      <c r="AD963" s="59">
        <v>3.16</v>
      </c>
      <c r="AE963" s="59">
        <v>29.88</v>
      </c>
      <c r="AF963" s="59">
        <v>3.57</v>
      </c>
      <c r="AG963" s="59">
        <v>16.100000000000001</v>
      </c>
      <c r="AH963" s="59">
        <v>2.74</v>
      </c>
      <c r="AI963" s="59">
        <v>15.7</v>
      </c>
      <c r="AJ963" s="59">
        <v>16.600000000000001</v>
      </c>
      <c r="AK963" s="59">
        <v>5.24</v>
      </c>
      <c r="AL963" s="59">
        <v>5.54</v>
      </c>
      <c r="AM963" s="60">
        <v>11.68</v>
      </c>
    </row>
    <row r="964" spans="16:39" x14ac:dyDescent="0.25">
      <c r="P964" s="58">
        <v>0.96099999999999997</v>
      </c>
      <c r="Q964" s="59">
        <v>2.4365000000000001</v>
      </c>
      <c r="R964" s="59">
        <v>9.09</v>
      </c>
      <c r="S964" s="59">
        <v>0.93899999999999995</v>
      </c>
      <c r="T964" s="59">
        <v>30.292000000000002</v>
      </c>
      <c r="U964" s="59">
        <v>1.0624</v>
      </c>
      <c r="V964" s="59">
        <v>5.9340000000000002</v>
      </c>
      <c r="W964" s="59">
        <v>7.5510000000000002</v>
      </c>
      <c r="X964" s="59">
        <v>6.5730000000000004</v>
      </c>
      <c r="Y964" s="59">
        <v>6.234</v>
      </c>
      <c r="Z964" s="59">
        <v>12.468</v>
      </c>
      <c r="AA964" s="59">
        <v>1.329</v>
      </c>
      <c r="AB964" s="59">
        <v>12.068</v>
      </c>
      <c r="AC964" s="59">
        <v>7.2729999999999997</v>
      </c>
      <c r="AD964" s="59">
        <v>3.1560000000000001</v>
      </c>
      <c r="AE964" s="59">
        <v>29.853000000000002</v>
      </c>
      <c r="AF964" s="59">
        <v>3.5644999999999998</v>
      </c>
      <c r="AG964" s="59">
        <v>16.085000000000001</v>
      </c>
      <c r="AH964" s="59">
        <v>2.7364999999999999</v>
      </c>
      <c r="AI964" s="59">
        <v>15.685</v>
      </c>
      <c r="AJ964" s="59">
        <v>16.585000000000001</v>
      </c>
      <c r="AK964" s="59">
        <v>5.234</v>
      </c>
      <c r="AL964" s="59">
        <v>5.5339999999999998</v>
      </c>
      <c r="AM964" s="60">
        <v>11.667999999999999</v>
      </c>
    </row>
    <row r="965" spans="16:39" x14ac:dyDescent="0.25">
      <c r="P965" s="58">
        <v>0.96199999999999997</v>
      </c>
      <c r="Q965" s="59">
        <v>2.4329999999999998</v>
      </c>
      <c r="R965" s="59">
        <v>9.08</v>
      </c>
      <c r="S965" s="59">
        <v>0.93799999999999994</v>
      </c>
      <c r="T965" s="59">
        <v>30.263999999999999</v>
      </c>
      <c r="U965" s="59">
        <v>1.0608</v>
      </c>
      <c r="V965" s="59">
        <v>5.9279999999999999</v>
      </c>
      <c r="W965" s="59">
        <v>7.5419999999999998</v>
      </c>
      <c r="X965" s="59">
        <v>6.5659999999999998</v>
      </c>
      <c r="Y965" s="59">
        <v>6.2279999999999998</v>
      </c>
      <c r="Z965" s="59">
        <v>12.456</v>
      </c>
      <c r="AA965" s="59">
        <v>1.3280000000000001</v>
      </c>
      <c r="AB965" s="59">
        <v>12.055999999999999</v>
      </c>
      <c r="AC965" s="59">
        <v>7.266</v>
      </c>
      <c r="AD965" s="59">
        <v>3.1520000000000001</v>
      </c>
      <c r="AE965" s="59">
        <v>29.826000000000001</v>
      </c>
      <c r="AF965" s="59">
        <v>3.5590000000000002</v>
      </c>
      <c r="AG965" s="59">
        <v>16.07</v>
      </c>
      <c r="AH965" s="59">
        <v>2.7330000000000001</v>
      </c>
      <c r="AI965" s="59">
        <v>15.67</v>
      </c>
      <c r="AJ965" s="59">
        <v>16.57</v>
      </c>
      <c r="AK965" s="59">
        <v>5.2279999999999998</v>
      </c>
      <c r="AL965" s="59">
        <v>5.5279999999999996</v>
      </c>
      <c r="AM965" s="60">
        <v>11.656000000000001</v>
      </c>
    </row>
    <row r="966" spans="16:39" x14ac:dyDescent="0.25">
      <c r="P966" s="58">
        <v>0.96299999999999997</v>
      </c>
      <c r="Q966" s="59">
        <v>2.4295</v>
      </c>
      <c r="R966" s="59">
        <v>9.07</v>
      </c>
      <c r="S966" s="59">
        <v>0.93700000000000006</v>
      </c>
      <c r="T966" s="59">
        <v>30.236000000000001</v>
      </c>
      <c r="U966" s="59">
        <v>1.0591999999999999</v>
      </c>
      <c r="V966" s="59">
        <v>5.9219999999999997</v>
      </c>
      <c r="W966" s="59">
        <v>7.5330000000000004</v>
      </c>
      <c r="X966" s="59">
        <v>6.5590000000000002</v>
      </c>
      <c r="Y966" s="59">
        <v>6.2220000000000004</v>
      </c>
      <c r="Z966" s="59">
        <v>12.444000000000001</v>
      </c>
      <c r="AA966" s="59">
        <v>1.327</v>
      </c>
      <c r="AB966" s="59">
        <v>12.044</v>
      </c>
      <c r="AC966" s="59">
        <v>7.2590000000000003</v>
      </c>
      <c r="AD966" s="59">
        <v>3.1480000000000001</v>
      </c>
      <c r="AE966" s="59">
        <v>29.798999999999999</v>
      </c>
      <c r="AF966" s="59">
        <v>3.5535000000000001</v>
      </c>
      <c r="AG966" s="59">
        <v>16.055</v>
      </c>
      <c r="AH966" s="59">
        <v>2.7294999999999998</v>
      </c>
      <c r="AI966" s="59">
        <v>15.654999999999999</v>
      </c>
      <c r="AJ966" s="59">
        <v>16.555</v>
      </c>
      <c r="AK966" s="59">
        <v>5.2220000000000004</v>
      </c>
      <c r="AL966" s="59">
        <v>5.5220000000000002</v>
      </c>
      <c r="AM966" s="60">
        <v>11.644</v>
      </c>
    </row>
    <row r="967" spans="16:39" x14ac:dyDescent="0.25">
      <c r="P967" s="58">
        <v>0.96399999999999997</v>
      </c>
      <c r="Q967" s="59">
        <v>2.4260000000000002</v>
      </c>
      <c r="R967" s="59">
        <v>9.06</v>
      </c>
      <c r="S967" s="59">
        <v>0.93600000000000005</v>
      </c>
      <c r="T967" s="59">
        <v>30.207999999999998</v>
      </c>
      <c r="U967" s="59">
        <v>1.0576000000000001</v>
      </c>
      <c r="V967" s="59">
        <v>5.9160000000000004</v>
      </c>
      <c r="W967" s="59">
        <v>7.524</v>
      </c>
      <c r="X967" s="59">
        <v>6.5519999999999996</v>
      </c>
      <c r="Y967" s="59">
        <v>6.2160000000000002</v>
      </c>
      <c r="Z967" s="59">
        <v>12.432</v>
      </c>
      <c r="AA967" s="59">
        <v>1.3260000000000001</v>
      </c>
      <c r="AB967" s="59">
        <v>12.032</v>
      </c>
      <c r="AC967" s="59">
        <v>7.2519999999999998</v>
      </c>
      <c r="AD967" s="59">
        <v>3.1440000000000001</v>
      </c>
      <c r="AE967" s="59">
        <v>29.771999999999998</v>
      </c>
      <c r="AF967" s="59">
        <v>3.548</v>
      </c>
      <c r="AG967" s="59">
        <v>16.04</v>
      </c>
      <c r="AH967" s="59">
        <v>2.726</v>
      </c>
      <c r="AI967" s="59">
        <v>15.64</v>
      </c>
      <c r="AJ967" s="59">
        <v>16.54</v>
      </c>
      <c r="AK967" s="59">
        <v>5.2160000000000002</v>
      </c>
      <c r="AL967" s="59">
        <v>5.516</v>
      </c>
      <c r="AM967" s="60">
        <v>11.632</v>
      </c>
    </row>
    <row r="968" spans="16:39" x14ac:dyDescent="0.25">
      <c r="P968" s="58">
        <v>0.96499999999999997</v>
      </c>
      <c r="Q968" s="59">
        <v>2.4224999999999999</v>
      </c>
      <c r="R968" s="59">
        <v>9.0500000000000007</v>
      </c>
      <c r="S968" s="59">
        <v>0.93500000000000005</v>
      </c>
      <c r="T968" s="59">
        <v>30.18</v>
      </c>
      <c r="U968" s="59">
        <v>1.056</v>
      </c>
      <c r="V968" s="59">
        <v>5.91</v>
      </c>
      <c r="W968" s="59">
        <v>7.5149999999999997</v>
      </c>
      <c r="X968" s="59">
        <v>6.5449999999999999</v>
      </c>
      <c r="Y968" s="59">
        <v>6.21</v>
      </c>
      <c r="Z968" s="59">
        <v>12.42</v>
      </c>
      <c r="AA968" s="59">
        <v>1.325</v>
      </c>
      <c r="AB968" s="59">
        <v>12.02</v>
      </c>
      <c r="AC968" s="59">
        <v>7.2450000000000001</v>
      </c>
      <c r="AD968" s="59">
        <v>3.14</v>
      </c>
      <c r="AE968" s="59">
        <v>29.745000000000001</v>
      </c>
      <c r="AF968" s="59">
        <v>3.5425</v>
      </c>
      <c r="AG968" s="59">
        <v>16.024999999999999</v>
      </c>
      <c r="AH968" s="59">
        <v>2.7225000000000001</v>
      </c>
      <c r="AI968" s="59">
        <v>15.625</v>
      </c>
      <c r="AJ968" s="59">
        <v>16.524999999999999</v>
      </c>
      <c r="AK968" s="59">
        <v>5.21</v>
      </c>
      <c r="AL968" s="59">
        <v>5.51</v>
      </c>
      <c r="AM968" s="60">
        <v>11.62</v>
      </c>
    </row>
    <row r="969" spans="16:39" x14ac:dyDescent="0.25">
      <c r="P969" s="58">
        <v>0.96599999999999997</v>
      </c>
      <c r="Q969" s="59">
        <v>2.419</v>
      </c>
      <c r="R969" s="59">
        <v>9.0399999999999991</v>
      </c>
      <c r="S969" s="59">
        <v>0.93400000000000005</v>
      </c>
      <c r="T969" s="59">
        <v>30.152000000000001</v>
      </c>
      <c r="U969" s="59">
        <v>1.0544</v>
      </c>
      <c r="V969" s="59">
        <v>5.9039999999999999</v>
      </c>
      <c r="W969" s="59">
        <v>7.5060000000000002</v>
      </c>
      <c r="X969" s="59">
        <v>6.5380000000000003</v>
      </c>
      <c r="Y969" s="59">
        <v>6.2039999999999997</v>
      </c>
      <c r="Z969" s="59">
        <v>12.407999999999999</v>
      </c>
      <c r="AA969" s="59">
        <v>1.3240000000000001</v>
      </c>
      <c r="AB969" s="59">
        <v>12.007999999999999</v>
      </c>
      <c r="AC969" s="59">
        <v>7.2380000000000004</v>
      </c>
      <c r="AD969" s="59">
        <v>3.1360000000000001</v>
      </c>
      <c r="AE969" s="59">
        <v>29.718</v>
      </c>
      <c r="AF969" s="59">
        <v>3.5369999999999999</v>
      </c>
      <c r="AG969" s="59">
        <v>16.010000000000002</v>
      </c>
      <c r="AH969" s="59">
        <v>2.7189999999999999</v>
      </c>
      <c r="AI969" s="59">
        <v>15.61</v>
      </c>
      <c r="AJ969" s="59">
        <v>16.510000000000002</v>
      </c>
      <c r="AK969" s="59">
        <v>5.2039999999999997</v>
      </c>
      <c r="AL969" s="59">
        <v>5.5039999999999996</v>
      </c>
      <c r="AM969" s="60">
        <v>11.608000000000001</v>
      </c>
    </row>
    <row r="970" spans="16:39" x14ac:dyDescent="0.25">
      <c r="P970" s="58">
        <v>0.96699999999999997</v>
      </c>
      <c r="Q970" s="59">
        <v>2.4155000000000002</v>
      </c>
      <c r="R970" s="59">
        <v>9.0299999999999994</v>
      </c>
      <c r="S970" s="59">
        <v>0.93300000000000005</v>
      </c>
      <c r="T970" s="59">
        <v>30.123999999999999</v>
      </c>
      <c r="U970" s="59">
        <v>1.0528</v>
      </c>
      <c r="V970" s="59">
        <v>5.8979999999999997</v>
      </c>
      <c r="W970" s="59">
        <v>7.4969999999999999</v>
      </c>
      <c r="X970" s="59">
        <v>6.5309999999999997</v>
      </c>
      <c r="Y970" s="59">
        <v>6.1980000000000004</v>
      </c>
      <c r="Z970" s="59">
        <v>12.396000000000001</v>
      </c>
      <c r="AA970" s="59">
        <v>1.323</v>
      </c>
      <c r="AB970" s="59">
        <v>11.996</v>
      </c>
      <c r="AC970" s="59">
        <v>7.2309999999999999</v>
      </c>
      <c r="AD970" s="59">
        <v>3.1320000000000001</v>
      </c>
      <c r="AE970" s="59">
        <v>29.690999999999999</v>
      </c>
      <c r="AF970" s="59">
        <v>3.5314999999999999</v>
      </c>
      <c r="AG970" s="59">
        <v>15.994999999999999</v>
      </c>
      <c r="AH970" s="59">
        <v>2.7155</v>
      </c>
      <c r="AI970" s="59">
        <v>15.595000000000001</v>
      </c>
      <c r="AJ970" s="59">
        <v>16.495000000000001</v>
      </c>
      <c r="AK970" s="59">
        <v>5.1980000000000004</v>
      </c>
      <c r="AL970" s="59">
        <v>5.4980000000000002</v>
      </c>
      <c r="AM970" s="60">
        <v>11.596</v>
      </c>
    </row>
    <row r="971" spans="16:39" x14ac:dyDescent="0.25">
      <c r="P971" s="58">
        <v>0.96799999999999997</v>
      </c>
      <c r="Q971" s="59">
        <v>2.4119999999999999</v>
      </c>
      <c r="R971" s="59">
        <v>9.02</v>
      </c>
      <c r="S971" s="59">
        <v>0.93200000000000005</v>
      </c>
      <c r="T971" s="59">
        <v>30.096</v>
      </c>
      <c r="U971" s="59">
        <v>1.0511999999999999</v>
      </c>
      <c r="V971" s="59">
        <v>5.8920000000000003</v>
      </c>
      <c r="W971" s="59">
        <v>7.4880000000000004</v>
      </c>
      <c r="X971" s="59">
        <v>6.524</v>
      </c>
      <c r="Y971" s="59">
        <v>6.1920000000000002</v>
      </c>
      <c r="Z971" s="59">
        <v>12.384</v>
      </c>
      <c r="AA971" s="59">
        <v>1.3220000000000001</v>
      </c>
      <c r="AB971" s="59">
        <v>11.984</v>
      </c>
      <c r="AC971" s="59">
        <v>7.2240000000000002</v>
      </c>
      <c r="AD971" s="59">
        <v>3.1280000000000001</v>
      </c>
      <c r="AE971" s="59">
        <v>29.664000000000001</v>
      </c>
      <c r="AF971" s="59">
        <v>3.5259999999999998</v>
      </c>
      <c r="AG971" s="59">
        <v>15.98</v>
      </c>
      <c r="AH971" s="59">
        <v>2.7120000000000002</v>
      </c>
      <c r="AI971" s="59">
        <v>15.58</v>
      </c>
      <c r="AJ971" s="59">
        <v>16.48</v>
      </c>
      <c r="AK971" s="59">
        <v>5.1920000000000002</v>
      </c>
      <c r="AL971" s="59">
        <v>5.492</v>
      </c>
      <c r="AM971" s="60">
        <v>11.584</v>
      </c>
    </row>
    <row r="972" spans="16:39" x14ac:dyDescent="0.25">
      <c r="P972" s="58">
        <v>0.96899999999999997</v>
      </c>
      <c r="Q972" s="59">
        <v>2.4085000000000001</v>
      </c>
      <c r="R972" s="59">
        <v>9.01</v>
      </c>
      <c r="S972" s="59">
        <v>0.93100000000000005</v>
      </c>
      <c r="T972" s="59">
        <v>30.068000000000001</v>
      </c>
      <c r="U972" s="59">
        <v>1.0496000000000001</v>
      </c>
      <c r="V972" s="59">
        <v>5.8860000000000001</v>
      </c>
      <c r="W972" s="59">
        <v>7.4790000000000001</v>
      </c>
      <c r="X972" s="59">
        <v>6.5170000000000003</v>
      </c>
      <c r="Y972" s="59">
        <v>6.1859999999999999</v>
      </c>
      <c r="Z972" s="59">
        <v>12.372</v>
      </c>
      <c r="AA972" s="59">
        <v>1.321</v>
      </c>
      <c r="AB972" s="59">
        <v>11.972</v>
      </c>
      <c r="AC972" s="59">
        <v>7.2169999999999996</v>
      </c>
      <c r="AD972" s="59">
        <v>3.1240000000000001</v>
      </c>
      <c r="AE972" s="59">
        <v>29.637</v>
      </c>
      <c r="AF972" s="59">
        <v>3.5205000000000002</v>
      </c>
      <c r="AG972" s="59">
        <v>15.965</v>
      </c>
      <c r="AH972" s="59">
        <v>2.7084999999999999</v>
      </c>
      <c r="AI972" s="59">
        <v>15.565</v>
      </c>
      <c r="AJ972" s="59">
        <v>16.465</v>
      </c>
      <c r="AK972" s="59">
        <v>5.1859999999999999</v>
      </c>
      <c r="AL972" s="59">
        <v>5.4859999999999998</v>
      </c>
      <c r="AM972" s="60">
        <v>11.571999999999999</v>
      </c>
    </row>
    <row r="973" spans="16:39" x14ac:dyDescent="0.25">
      <c r="P973" s="58">
        <v>0.97</v>
      </c>
      <c r="Q973" s="59">
        <v>2.4049999999999998</v>
      </c>
      <c r="R973" s="59">
        <v>9</v>
      </c>
      <c r="S973" s="59">
        <v>0.93</v>
      </c>
      <c r="T973" s="59">
        <v>30.04</v>
      </c>
      <c r="U973" s="59">
        <v>1.048</v>
      </c>
      <c r="V973" s="59">
        <v>5.88</v>
      </c>
      <c r="W973" s="59">
        <v>7.47</v>
      </c>
      <c r="X973" s="59">
        <v>6.51</v>
      </c>
      <c r="Y973" s="59">
        <v>6.18</v>
      </c>
      <c r="Z973" s="59">
        <v>12.36</v>
      </c>
      <c r="AA973" s="59">
        <v>1.32</v>
      </c>
      <c r="AB973" s="59">
        <v>11.96</v>
      </c>
      <c r="AC973" s="59">
        <v>7.21</v>
      </c>
      <c r="AD973" s="59">
        <v>3.12</v>
      </c>
      <c r="AE973" s="59">
        <v>29.61</v>
      </c>
      <c r="AF973" s="59">
        <v>3.5150000000000001</v>
      </c>
      <c r="AG973" s="59">
        <v>15.95</v>
      </c>
      <c r="AH973" s="59">
        <v>2.7050000000000001</v>
      </c>
      <c r="AI973" s="59">
        <v>15.55</v>
      </c>
      <c r="AJ973" s="59">
        <v>16.45</v>
      </c>
      <c r="AK973" s="59">
        <v>5.18</v>
      </c>
      <c r="AL973" s="59">
        <v>5.48</v>
      </c>
      <c r="AM973" s="60">
        <v>11.56</v>
      </c>
    </row>
    <row r="974" spans="16:39" x14ac:dyDescent="0.25">
      <c r="P974" s="58">
        <v>0.97099999999999997</v>
      </c>
      <c r="Q974" s="59">
        <v>2.4015</v>
      </c>
      <c r="R974" s="59">
        <v>8.99</v>
      </c>
      <c r="S974" s="59">
        <v>0.92900000000000005</v>
      </c>
      <c r="T974" s="59">
        <v>30.012</v>
      </c>
      <c r="U974" s="59">
        <v>1.0464</v>
      </c>
      <c r="V974" s="59">
        <v>5.8739999999999997</v>
      </c>
      <c r="W974" s="59">
        <v>7.4610000000000003</v>
      </c>
      <c r="X974" s="59">
        <v>6.5030000000000001</v>
      </c>
      <c r="Y974" s="59">
        <v>6.1740000000000004</v>
      </c>
      <c r="Z974" s="59">
        <v>12.348000000000001</v>
      </c>
      <c r="AA974" s="59">
        <v>1.319</v>
      </c>
      <c r="AB974" s="59">
        <v>11.948</v>
      </c>
      <c r="AC974" s="59">
        <v>7.2030000000000003</v>
      </c>
      <c r="AD974" s="59">
        <v>3.1160000000000001</v>
      </c>
      <c r="AE974" s="59">
        <v>29.582999999999998</v>
      </c>
      <c r="AF974" s="59">
        <v>3.5095000000000001</v>
      </c>
      <c r="AG974" s="59">
        <v>15.935</v>
      </c>
      <c r="AH974" s="59">
        <v>2.7014999999999998</v>
      </c>
      <c r="AI974" s="59">
        <v>15.535</v>
      </c>
      <c r="AJ974" s="59">
        <v>16.434999999999999</v>
      </c>
      <c r="AK974" s="59">
        <v>5.1740000000000004</v>
      </c>
      <c r="AL974" s="59">
        <v>5.4740000000000002</v>
      </c>
      <c r="AM974" s="60">
        <v>11.548</v>
      </c>
    </row>
    <row r="975" spans="16:39" x14ac:dyDescent="0.25">
      <c r="P975" s="58">
        <v>0.97199999999999998</v>
      </c>
      <c r="Q975" s="59">
        <v>2.3980000000000001</v>
      </c>
      <c r="R975" s="59">
        <v>8.98</v>
      </c>
      <c r="S975" s="59">
        <v>0.92800000000000005</v>
      </c>
      <c r="T975" s="59">
        <v>29.984000000000002</v>
      </c>
      <c r="U975" s="59">
        <v>1.0448</v>
      </c>
      <c r="V975" s="59">
        <v>5.8680000000000003</v>
      </c>
      <c r="W975" s="59">
        <v>7.452</v>
      </c>
      <c r="X975" s="59">
        <v>6.4960000000000004</v>
      </c>
      <c r="Y975" s="59">
        <v>6.1680000000000001</v>
      </c>
      <c r="Z975" s="59">
        <v>12.336</v>
      </c>
      <c r="AA975" s="59">
        <v>1.3180000000000001</v>
      </c>
      <c r="AB975" s="59">
        <v>11.936</v>
      </c>
      <c r="AC975" s="59">
        <v>7.1959999999999997</v>
      </c>
      <c r="AD975" s="59">
        <v>3.1120000000000001</v>
      </c>
      <c r="AE975" s="59">
        <v>29.556000000000001</v>
      </c>
      <c r="AF975" s="59">
        <v>3.504</v>
      </c>
      <c r="AG975" s="59">
        <v>15.92</v>
      </c>
      <c r="AH975" s="59">
        <v>2.698</v>
      </c>
      <c r="AI975" s="59">
        <v>15.52</v>
      </c>
      <c r="AJ975" s="59">
        <v>16.420000000000002</v>
      </c>
      <c r="AK975" s="59">
        <v>5.1680000000000001</v>
      </c>
      <c r="AL975" s="59">
        <v>5.468</v>
      </c>
      <c r="AM975" s="60">
        <v>11.536</v>
      </c>
    </row>
    <row r="976" spans="16:39" x14ac:dyDescent="0.25">
      <c r="P976" s="58">
        <v>0.97299999999999998</v>
      </c>
      <c r="Q976" s="59">
        <v>2.3944999999999999</v>
      </c>
      <c r="R976" s="59">
        <v>8.9700000000000006</v>
      </c>
      <c r="S976" s="59">
        <v>0.92700000000000005</v>
      </c>
      <c r="T976" s="59">
        <v>29.956</v>
      </c>
      <c r="U976" s="59">
        <v>1.0431999999999999</v>
      </c>
      <c r="V976" s="59">
        <v>5.8620000000000001</v>
      </c>
      <c r="W976" s="59">
        <v>7.4429999999999996</v>
      </c>
      <c r="X976" s="59">
        <v>6.4889999999999999</v>
      </c>
      <c r="Y976" s="59">
        <v>6.1619999999999999</v>
      </c>
      <c r="Z976" s="59">
        <v>12.324</v>
      </c>
      <c r="AA976" s="59">
        <v>1.3169999999999999</v>
      </c>
      <c r="AB976" s="59">
        <v>11.923999999999999</v>
      </c>
      <c r="AC976" s="59">
        <v>7.1890000000000001</v>
      </c>
      <c r="AD976" s="59">
        <v>3.1080000000000001</v>
      </c>
      <c r="AE976" s="59">
        <v>29.529</v>
      </c>
      <c r="AF976" s="59">
        <v>3.4984999999999999</v>
      </c>
      <c r="AG976" s="59">
        <v>15.904999999999999</v>
      </c>
      <c r="AH976" s="59">
        <v>2.6945000000000001</v>
      </c>
      <c r="AI976" s="59">
        <v>15.505000000000001</v>
      </c>
      <c r="AJ976" s="59">
        <v>16.405000000000001</v>
      </c>
      <c r="AK976" s="59">
        <v>5.1619999999999999</v>
      </c>
      <c r="AL976" s="59">
        <v>5.4619999999999997</v>
      </c>
      <c r="AM976" s="60">
        <v>11.523999999999999</v>
      </c>
    </row>
    <row r="977" spans="16:39" x14ac:dyDescent="0.25">
      <c r="P977" s="58">
        <v>0.97399999999999998</v>
      </c>
      <c r="Q977" s="59">
        <v>2.391</v>
      </c>
      <c r="R977" s="59">
        <v>8.9600000000000009</v>
      </c>
      <c r="S977" s="59">
        <v>0.92600000000000005</v>
      </c>
      <c r="T977" s="59">
        <v>29.928000000000001</v>
      </c>
      <c r="U977" s="59">
        <v>1.0416000000000001</v>
      </c>
      <c r="V977" s="59">
        <v>5.8559999999999999</v>
      </c>
      <c r="W977" s="59">
        <v>7.4340000000000002</v>
      </c>
      <c r="X977" s="59">
        <v>6.4820000000000002</v>
      </c>
      <c r="Y977" s="59">
        <v>6.1559999999999997</v>
      </c>
      <c r="Z977" s="59">
        <v>12.311999999999999</v>
      </c>
      <c r="AA977" s="59">
        <v>1.3160000000000001</v>
      </c>
      <c r="AB977" s="59">
        <v>11.912000000000001</v>
      </c>
      <c r="AC977" s="59">
        <v>7.1820000000000004</v>
      </c>
      <c r="AD977" s="59">
        <v>3.1040000000000001</v>
      </c>
      <c r="AE977" s="59">
        <v>29.501999999999999</v>
      </c>
      <c r="AF977" s="59">
        <v>3.4929999999999999</v>
      </c>
      <c r="AG977" s="59">
        <v>15.89</v>
      </c>
      <c r="AH977" s="59">
        <v>2.6909999999999998</v>
      </c>
      <c r="AI977" s="59">
        <v>15.49</v>
      </c>
      <c r="AJ977" s="59">
        <v>16.39</v>
      </c>
      <c r="AK977" s="59">
        <v>5.1559999999999997</v>
      </c>
      <c r="AL977" s="59">
        <v>5.4560000000000004</v>
      </c>
      <c r="AM977" s="60">
        <v>11.512</v>
      </c>
    </row>
    <row r="978" spans="16:39" x14ac:dyDescent="0.25">
      <c r="P978" s="58">
        <v>0.97499999999999998</v>
      </c>
      <c r="Q978" s="59">
        <v>2.3875000000000002</v>
      </c>
      <c r="R978" s="59">
        <v>8.9499999999999993</v>
      </c>
      <c r="S978" s="59">
        <v>0.92500000000000004</v>
      </c>
      <c r="T978" s="59">
        <v>29.9</v>
      </c>
      <c r="U978" s="59">
        <v>1.04</v>
      </c>
      <c r="V978" s="59">
        <v>5.85</v>
      </c>
      <c r="W978" s="59">
        <v>7.4249999999999998</v>
      </c>
      <c r="X978" s="59">
        <v>6.4749999999999996</v>
      </c>
      <c r="Y978" s="59">
        <v>6.15</v>
      </c>
      <c r="Z978" s="59">
        <v>12.3</v>
      </c>
      <c r="AA978" s="59">
        <v>1.3149999999999999</v>
      </c>
      <c r="AB978" s="59">
        <v>11.9</v>
      </c>
      <c r="AC978" s="59">
        <v>7.1749999999999998</v>
      </c>
      <c r="AD978" s="59">
        <v>3.1</v>
      </c>
      <c r="AE978" s="59">
        <v>29.475000000000001</v>
      </c>
      <c r="AF978" s="59">
        <v>3.4874999999999998</v>
      </c>
      <c r="AG978" s="59">
        <v>15.875</v>
      </c>
      <c r="AH978" s="59">
        <v>2.6875</v>
      </c>
      <c r="AI978" s="59">
        <v>15.475</v>
      </c>
      <c r="AJ978" s="59">
        <v>16.375</v>
      </c>
      <c r="AK978" s="59">
        <v>5.15</v>
      </c>
      <c r="AL978" s="59">
        <v>5.45</v>
      </c>
      <c r="AM978" s="60">
        <v>11.5</v>
      </c>
    </row>
    <row r="979" spans="16:39" x14ac:dyDescent="0.25">
      <c r="P979" s="58">
        <v>0.97599999999999998</v>
      </c>
      <c r="Q979" s="59">
        <v>2.3839999999999999</v>
      </c>
      <c r="R979" s="59">
        <v>8.94</v>
      </c>
      <c r="S979" s="59">
        <v>0.92400000000000004</v>
      </c>
      <c r="T979" s="59">
        <v>29.872</v>
      </c>
      <c r="U979" s="59">
        <v>1.0384</v>
      </c>
      <c r="V979" s="59">
        <v>5.8440000000000003</v>
      </c>
      <c r="W979" s="59">
        <v>7.4160000000000004</v>
      </c>
      <c r="X979" s="59">
        <v>6.468</v>
      </c>
      <c r="Y979" s="59">
        <v>6.1440000000000001</v>
      </c>
      <c r="Z979" s="59">
        <v>12.288</v>
      </c>
      <c r="AA979" s="59">
        <v>1.3140000000000001</v>
      </c>
      <c r="AB979" s="59">
        <v>11.888</v>
      </c>
      <c r="AC979" s="59">
        <v>7.1680000000000001</v>
      </c>
      <c r="AD979" s="59">
        <v>3.0960000000000001</v>
      </c>
      <c r="AE979" s="59">
        <v>29.448</v>
      </c>
      <c r="AF979" s="59">
        <v>3.4820000000000002</v>
      </c>
      <c r="AG979" s="59">
        <v>15.86</v>
      </c>
      <c r="AH979" s="59">
        <v>2.6840000000000002</v>
      </c>
      <c r="AI979" s="59">
        <v>15.46</v>
      </c>
      <c r="AJ979" s="59">
        <v>16.36</v>
      </c>
      <c r="AK979" s="59">
        <v>5.1440000000000001</v>
      </c>
      <c r="AL979" s="59">
        <v>5.444</v>
      </c>
      <c r="AM979" s="60">
        <v>11.488</v>
      </c>
    </row>
    <row r="980" spans="16:39" x14ac:dyDescent="0.25">
      <c r="P980" s="58">
        <v>0.97699999999999998</v>
      </c>
      <c r="Q980" s="59">
        <v>2.3805000000000001</v>
      </c>
      <c r="R980" s="59">
        <v>8.93</v>
      </c>
      <c r="S980" s="59">
        <v>0.92300000000000004</v>
      </c>
      <c r="T980" s="59">
        <v>29.844000000000001</v>
      </c>
      <c r="U980" s="59">
        <v>1.0367999999999999</v>
      </c>
      <c r="V980" s="59">
        <v>5.8380000000000001</v>
      </c>
      <c r="W980" s="59">
        <v>7.407</v>
      </c>
      <c r="X980" s="59">
        <v>6.4610000000000003</v>
      </c>
      <c r="Y980" s="59">
        <v>6.1379999999999999</v>
      </c>
      <c r="Z980" s="59">
        <v>12.276</v>
      </c>
      <c r="AA980" s="59">
        <v>1.3129999999999999</v>
      </c>
      <c r="AB980" s="59">
        <v>11.875999999999999</v>
      </c>
      <c r="AC980" s="59">
        <v>7.1609999999999996</v>
      </c>
      <c r="AD980" s="59">
        <v>3.0920000000000001</v>
      </c>
      <c r="AE980" s="59">
        <v>29.420999999999999</v>
      </c>
      <c r="AF980" s="59">
        <v>3.4765000000000001</v>
      </c>
      <c r="AG980" s="59">
        <v>15.845000000000001</v>
      </c>
      <c r="AH980" s="59">
        <v>2.6804999999999999</v>
      </c>
      <c r="AI980" s="59">
        <v>15.445</v>
      </c>
      <c r="AJ980" s="59">
        <v>16.344999999999999</v>
      </c>
      <c r="AK980" s="59">
        <v>5.1379999999999999</v>
      </c>
      <c r="AL980" s="59">
        <v>5.4379999999999997</v>
      </c>
      <c r="AM980" s="60">
        <v>11.476000000000001</v>
      </c>
    </row>
    <row r="981" spans="16:39" x14ac:dyDescent="0.25">
      <c r="P981" s="58">
        <v>0.97799999999999998</v>
      </c>
      <c r="Q981" s="59">
        <v>2.3769999999999998</v>
      </c>
      <c r="R981" s="59">
        <v>8.92</v>
      </c>
      <c r="S981" s="59">
        <v>0.92200000000000004</v>
      </c>
      <c r="T981" s="59">
        <v>29.815999999999999</v>
      </c>
      <c r="U981" s="59">
        <v>1.0351999999999999</v>
      </c>
      <c r="V981" s="59">
        <v>5.8319999999999999</v>
      </c>
      <c r="W981" s="59">
        <v>7.3979999999999997</v>
      </c>
      <c r="X981" s="59">
        <v>6.4539999999999997</v>
      </c>
      <c r="Y981" s="59">
        <v>6.1319999999999997</v>
      </c>
      <c r="Z981" s="59">
        <v>12.263999999999999</v>
      </c>
      <c r="AA981" s="59">
        <v>1.3120000000000001</v>
      </c>
      <c r="AB981" s="59">
        <v>11.864000000000001</v>
      </c>
      <c r="AC981" s="59">
        <v>7.1539999999999999</v>
      </c>
      <c r="AD981" s="59">
        <v>3.0880000000000001</v>
      </c>
      <c r="AE981" s="59">
        <v>29.393999999999998</v>
      </c>
      <c r="AF981" s="59">
        <v>3.4710000000000001</v>
      </c>
      <c r="AG981" s="59">
        <v>15.83</v>
      </c>
      <c r="AH981" s="59">
        <v>2.677</v>
      </c>
      <c r="AI981" s="59">
        <v>15.43</v>
      </c>
      <c r="AJ981" s="59">
        <v>16.329999999999998</v>
      </c>
      <c r="AK981" s="59">
        <v>5.1319999999999997</v>
      </c>
      <c r="AL981" s="59">
        <v>5.4320000000000004</v>
      </c>
      <c r="AM981" s="60">
        <v>11.464</v>
      </c>
    </row>
    <row r="982" spans="16:39" x14ac:dyDescent="0.25">
      <c r="P982" s="58">
        <v>0.97899999999999998</v>
      </c>
      <c r="Q982" s="59">
        <v>2.3734999999999999</v>
      </c>
      <c r="R982" s="59">
        <v>8.91</v>
      </c>
      <c r="S982" s="59">
        <v>0.92100000000000004</v>
      </c>
      <c r="T982" s="59">
        <v>29.788</v>
      </c>
      <c r="U982" s="59">
        <v>1.0336000000000001</v>
      </c>
      <c r="V982" s="59">
        <v>5.8259999999999996</v>
      </c>
      <c r="W982" s="59">
        <v>7.3890000000000002</v>
      </c>
      <c r="X982" s="59">
        <v>6.4470000000000001</v>
      </c>
      <c r="Y982" s="59">
        <v>6.1260000000000003</v>
      </c>
      <c r="Z982" s="59">
        <v>12.252000000000001</v>
      </c>
      <c r="AA982" s="59">
        <v>1.3109999999999999</v>
      </c>
      <c r="AB982" s="59">
        <v>11.852</v>
      </c>
      <c r="AC982" s="59">
        <v>7.1470000000000002</v>
      </c>
      <c r="AD982" s="59">
        <v>3.0840000000000001</v>
      </c>
      <c r="AE982" s="59">
        <v>29.367000000000001</v>
      </c>
      <c r="AF982" s="59">
        <v>3.4655</v>
      </c>
      <c r="AG982" s="59">
        <v>15.815</v>
      </c>
      <c r="AH982" s="59">
        <v>2.6735000000000002</v>
      </c>
      <c r="AI982" s="59">
        <v>15.414999999999999</v>
      </c>
      <c r="AJ982" s="59">
        <v>16.315000000000001</v>
      </c>
      <c r="AK982" s="59">
        <v>5.1260000000000003</v>
      </c>
      <c r="AL982" s="59">
        <v>5.4260000000000002</v>
      </c>
      <c r="AM982" s="60">
        <v>11.452</v>
      </c>
    </row>
    <row r="983" spans="16:39" x14ac:dyDescent="0.25">
      <c r="P983" s="58">
        <v>0.98</v>
      </c>
      <c r="Q983" s="59">
        <v>2.37</v>
      </c>
      <c r="R983" s="59">
        <v>8.9</v>
      </c>
      <c r="S983" s="59">
        <v>0.92</v>
      </c>
      <c r="T983" s="59">
        <v>29.76</v>
      </c>
      <c r="U983" s="59">
        <v>1.032</v>
      </c>
      <c r="V983" s="59">
        <v>5.82</v>
      </c>
      <c r="W983" s="59">
        <v>7.38</v>
      </c>
      <c r="X983" s="59">
        <v>6.44</v>
      </c>
      <c r="Y983" s="59">
        <v>6.12</v>
      </c>
      <c r="Z983" s="59">
        <v>12.24</v>
      </c>
      <c r="AA983" s="59">
        <v>1.31</v>
      </c>
      <c r="AB983" s="59">
        <v>11.84</v>
      </c>
      <c r="AC983" s="59">
        <v>7.14</v>
      </c>
      <c r="AD983" s="59">
        <v>3.08</v>
      </c>
      <c r="AE983" s="59">
        <v>29.34</v>
      </c>
      <c r="AF983" s="59">
        <v>3.46</v>
      </c>
      <c r="AG983" s="59">
        <v>15.8</v>
      </c>
      <c r="AH983" s="59">
        <v>2.67</v>
      </c>
      <c r="AI983" s="59">
        <v>15.4</v>
      </c>
      <c r="AJ983" s="59">
        <v>16.3</v>
      </c>
      <c r="AK983" s="59">
        <v>5.12</v>
      </c>
      <c r="AL983" s="59">
        <v>5.42</v>
      </c>
      <c r="AM983" s="60">
        <v>11.44</v>
      </c>
    </row>
    <row r="984" spans="16:39" x14ac:dyDescent="0.25">
      <c r="P984" s="58">
        <v>0.98099999999999998</v>
      </c>
      <c r="Q984" s="59">
        <v>2.3664999999999998</v>
      </c>
      <c r="R984" s="59">
        <v>8.89</v>
      </c>
      <c r="S984" s="59">
        <v>0.91900000000000004</v>
      </c>
      <c r="T984" s="59">
        <v>29.731999999999999</v>
      </c>
      <c r="U984" s="59">
        <v>1.0304</v>
      </c>
      <c r="V984" s="59">
        <v>5.8140000000000001</v>
      </c>
      <c r="W984" s="59">
        <v>7.3710000000000004</v>
      </c>
      <c r="X984" s="59">
        <v>6.4329999999999998</v>
      </c>
      <c r="Y984" s="59">
        <v>6.1139999999999999</v>
      </c>
      <c r="Z984" s="59">
        <v>12.228</v>
      </c>
      <c r="AA984" s="59">
        <v>1.3089999999999999</v>
      </c>
      <c r="AB984" s="59">
        <v>11.827999999999999</v>
      </c>
      <c r="AC984" s="59">
        <v>7.133</v>
      </c>
      <c r="AD984" s="59">
        <v>3.0760000000000001</v>
      </c>
      <c r="AE984" s="59">
        <v>29.312999999999999</v>
      </c>
      <c r="AF984" s="59">
        <v>3.4544999999999999</v>
      </c>
      <c r="AG984" s="59">
        <v>15.785</v>
      </c>
      <c r="AH984" s="59">
        <v>2.6665000000000001</v>
      </c>
      <c r="AI984" s="59">
        <v>15.385</v>
      </c>
      <c r="AJ984" s="59">
        <v>16.285</v>
      </c>
      <c r="AK984" s="59">
        <v>5.1139999999999999</v>
      </c>
      <c r="AL984" s="59">
        <v>5.4139999999999997</v>
      </c>
      <c r="AM984" s="60">
        <v>11.428000000000001</v>
      </c>
    </row>
    <row r="985" spans="16:39" x14ac:dyDescent="0.25">
      <c r="P985" s="58">
        <v>0.98199999999999998</v>
      </c>
      <c r="Q985" s="59">
        <v>2.363</v>
      </c>
      <c r="R985" s="59">
        <v>8.8800000000000008</v>
      </c>
      <c r="S985" s="59">
        <v>0.91800000000000004</v>
      </c>
      <c r="T985" s="59">
        <v>29.704000000000001</v>
      </c>
      <c r="U985" s="59">
        <v>1.0287999999999999</v>
      </c>
      <c r="V985" s="59">
        <v>5.8079999999999998</v>
      </c>
      <c r="W985" s="59">
        <v>7.3620000000000001</v>
      </c>
      <c r="X985" s="59">
        <v>6.4260000000000002</v>
      </c>
      <c r="Y985" s="59">
        <v>6.1079999999999997</v>
      </c>
      <c r="Z985" s="59">
        <v>12.215999999999999</v>
      </c>
      <c r="AA985" s="59">
        <v>1.3080000000000001</v>
      </c>
      <c r="AB985" s="59">
        <v>11.816000000000001</v>
      </c>
      <c r="AC985" s="59">
        <v>7.1260000000000003</v>
      </c>
      <c r="AD985" s="59">
        <v>3.0720000000000001</v>
      </c>
      <c r="AE985" s="59">
        <v>29.286000000000001</v>
      </c>
      <c r="AF985" s="59">
        <v>3.4489999999999998</v>
      </c>
      <c r="AG985" s="59">
        <v>15.77</v>
      </c>
      <c r="AH985" s="59">
        <v>2.6629999999999998</v>
      </c>
      <c r="AI985" s="59">
        <v>15.37</v>
      </c>
      <c r="AJ985" s="59">
        <v>16.27</v>
      </c>
      <c r="AK985" s="59">
        <v>5.1079999999999997</v>
      </c>
      <c r="AL985" s="59">
        <v>5.4080000000000004</v>
      </c>
      <c r="AM985" s="60">
        <v>11.416</v>
      </c>
    </row>
    <row r="986" spans="16:39" x14ac:dyDescent="0.25">
      <c r="P986" s="58">
        <v>0.98299999999999998</v>
      </c>
      <c r="Q986" s="59">
        <v>2.3595000000000002</v>
      </c>
      <c r="R986" s="59">
        <v>8.8699999999999992</v>
      </c>
      <c r="S986" s="59">
        <v>0.91700000000000004</v>
      </c>
      <c r="T986" s="59">
        <v>29.675999999999998</v>
      </c>
      <c r="U986" s="59">
        <v>1.0271999999999999</v>
      </c>
      <c r="V986" s="59">
        <v>5.8019999999999996</v>
      </c>
      <c r="W986" s="59">
        <v>7.3529999999999998</v>
      </c>
      <c r="X986" s="59">
        <v>6.4189999999999996</v>
      </c>
      <c r="Y986" s="59">
        <v>6.1020000000000003</v>
      </c>
      <c r="Z986" s="59">
        <v>12.204000000000001</v>
      </c>
      <c r="AA986" s="59">
        <v>1.3069999999999999</v>
      </c>
      <c r="AB986" s="59">
        <v>11.804</v>
      </c>
      <c r="AC986" s="59">
        <v>7.1189999999999998</v>
      </c>
      <c r="AD986" s="59">
        <v>3.0680000000000001</v>
      </c>
      <c r="AE986" s="59">
        <v>29.259</v>
      </c>
      <c r="AF986" s="59">
        <v>3.4434999999999998</v>
      </c>
      <c r="AG986" s="59">
        <v>15.755000000000001</v>
      </c>
      <c r="AH986" s="59">
        <v>2.6595</v>
      </c>
      <c r="AI986" s="59">
        <v>15.355</v>
      </c>
      <c r="AJ986" s="59">
        <v>16.254999999999999</v>
      </c>
      <c r="AK986" s="59">
        <v>5.1020000000000003</v>
      </c>
      <c r="AL986" s="59">
        <v>5.4020000000000001</v>
      </c>
      <c r="AM986" s="60">
        <v>11.404</v>
      </c>
    </row>
    <row r="987" spans="16:39" x14ac:dyDescent="0.25">
      <c r="P987" s="58">
        <v>0.98399999999999999</v>
      </c>
      <c r="Q987" s="59">
        <v>2.3559999999999999</v>
      </c>
      <c r="R987" s="59">
        <v>8.86</v>
      </c>
      <c r="S987" s="59">
        <v>0.91600000000000004</v>
      </c>
      <c r="T987" s="59">
        <v>29.648</v>
      </c>
      <c r="U987" s="59">
        <v>1.0256000000000001</v>
      </c>
      <c r="V987" s="59">
        <v>5.7960000000000003</v>
      </c>
      <c r="W987" s="59">
        <v>7.3440000000000003</v>
      </c>
      <c r="X987" s="59">
        <v>6.4119999999999999</v>
      </c>
      <c r="Y987" s="59">
        <v>6.0960000000000001</v>
      </c>
      <c r="Z987" s="59">
        <v>12.192</v>
      </c>
      <c r="AA987" s="59">
        <v>1.306</v>
      </c>
      <c r="AB987" s="59">
        <v>11.792</v>
      </c>
      <c r="AC987" s="59">
        <v>7.1120000000000001</v>
      </c>
      <c r="AD987" s="59">
        <v>3.0640000000000001</v>
      </c>
      <c r="AE987" s="59">
        <v>29.231999999999999</v>
      </c>
      <c r="AF987" s="59">
        <v>3.4380000000000002</v>
      </c>
      <c r="AG987" s="59">
        <v>15.74</v>
      </c>
      <c r="AH987" s="59">
        <v>2.6560000000000001</v>
      </c>
      <c r="AI987" s="59">
        <v>15.34</v>
      </c>
      <c r="AJ987" s="59">
        <v>16.239999999999998</v>
      </c>
      <c r="AK987" s="59">
        <v>5.0960000000000001</v>
      </c>
      <c r="AL987" s="59">
        <v>5.3959999999999999</v>
      </c>
      <c r="AM987" s="60">
        <v>11.391999999999999</v>
      </c>
    </row>
    <row r="988" spans="16:39" x14ac:dyDescent="0.25">
      <c r="P988" s="58">
        <v>0.98499999999999999</v>
      </c>
      <c r="Q988" s="59">
        <v>2.3525</v>
      </c>
      <c r="R988" s="59">
        <v>8.85</v>
      </c>
      <c r="S988" s="59">
        <v>0.91500000000000004</v>
      </c>
      <c r="T988" s="59">
        <v>29.62</v>
      </c>
      <c r="U988" s="59">
        <v>1.024</v>
      </c>
      <c r="V988" s="59">
        <v>5.79</v>
      </c>
      <c r="W988" s="59">
        <v>7.335</v>
      </c>
      <c r="X988" s="59">
        <v>6.4050000000000002</v>
      </c>
      <c r="Y988" s="59">
        <v>6.09</v>
      </c>
      <c r="Z988" s="59">
        <v>12.18</v>
      </c>
      <c r="AA988" s="59">
        <v>1.3049999999999999</v>
      </c>
      <c r="AB988" s="59">
        <v>11.78</v>
      </c>
      <c r="AC988" s="59">
        <v>7.1050000000000004</v>
      </c>
      <c r="AD988" s="59">
        <v>3.06</v>
      </c>
      <c r="AE988" s="59">
        <v>29.204999999999998</v>
      </c>
      <c r="AF988" s="59">
        <v>3.4325000000000001</v>
      </c>
      <c r="AG988" s="59">
        <v>15.725</v>
      </c>
      <c r="AH988" s="59">
        <v>2.6524999999999999</v>
      </c>
      <c r="AI988" s="59">
        <v>15.324999999999999</v>
      </c>
      <c r="AJ988" s="59">
        <v>16.225000000000001</v>
      </c>
      <c r="AK988" s="59">
        <v>5.09</v>
      </c>
      <c r="AL988" s="59">
        <v>5.39</v>
      </c>
      <c r="AM988" s="60">
        <v>11.38</v>
      </c>
    </row>
    <row r="989" spans="16:39" x14ac:dyDescent="0.25">
      <c r="P989" s="58">
        <v>0.98599999999999999</v>
      </c>
      <c r="Q989" s="59">
        <v>2.3490000000000002</v>
      </c>
      <c r="R989" s="59">
        <v>8.84</v>
      </c>
      <c r="S989" s="59">
        <v>0.91400000000000003</v>
      </c>
      <c r="T989" s="59">
        <v>29.591999999999999</v>
      </c>
      <c r="U989" s="59">
        <v>1.0224</v>
      </c>
      <c r="V989" s="59">
        <v>5.7839999999999998</v>
      </c>
      <c r="W989" s="59">
        <v>7.3259999999999996</v>
      </c>
      <c r="X989" s="59">
        <v>6.3979999999999997</v>
      </c>
      <c r="Y989" s="59">
        <v>6.0839999999999996</v>
      </c>
      <c r="Z989" s="59">
        <v>12.167999999999999</v>
      </c>
      <c r="AA989" s="59">
        <v>1.304</v>
      </c>
      <c r="AB989" s="59">
        <v>11.768000000000001</v>
      </c>
      <c r="AC989" s="59">
        <v>7.0979999999999999</v>
      </c>
      <c r="AD989" s="59">
        <v>3.056</v>
      </c>
      <c r="AE989" s="59">
        <v>29.178000000000001</v>
      </c>
      <c r="AF989" s="59">
        <v>3.427</v>
      </c>
      <c r="AG989" s="59">
        <v>15.71</v>
      </c>
      <c r="AH989" s="59">
        <v>2.649</v>
      </c>
      <c r="AI989" s="59">
        <v>15.31</v>
      </c>
      <c r="AJ989" s="59">
        <v>16.21</v>
      </c>
      <c r="AK989" s="59">
        <v>5.0839999999999996</v>
      </c>
      <c r="AL989" s="59">
        <v>5.3840000000000003</v>
      </c>
      <c r="AM989" s="60">
        <v>11.368</v>
      </c>
    </row>
    <row r="990" spans="16:39" x14ac:dyDescent="0.25">
      <c r="P990" s="58">
        <v>0.98699999999999999</v>
      </c>
      <c r="Q990" s="59">
        <v>2.3454999999999999</v>
      </c>
      <c r="R990" s="59">
        <v>8.83</v>
      </c>
      <c r="S990" s="59">
        <v>0.91300000000000003</v>
      </c>
      <c r="T990" s="59">
        <v>29.564</v>
      </c>
      <c r="U990" s="59">
        <v>1.0207999999999999</v>
      </c>
      <c r="V990" s="59">
        <v>5.7779999999999996</v>
      </c>
      <c r="W990" s="59">
        <v>7.3170000000000002</v>
      </c>
      <c r="X990" s="59">
        <v>6.391</v>
      </c>
      <c r="Y990" s="59">
        <v>6.0780000000000003</v>
      </c>
      <c r="Z990" s="59">
        <v>12.156000000000001</v>
      </c>
      <c r="AA990" s="59">
        <v>1.3029999999999999</v>
      </c>
      <c r="AB990" s="59">
        <v>11.756</v>
      </c>
      <c r="AC990" s="59">
        <v>7.0910000000000002</v>
      </c>
      <c r="AD990" s="59">
        <v>3.052</v>
      </c>
      <c r="AE990" s="59">
        <v>29.151</v>
      </c>
      <c r="AF990" s="59">
        <v>3.4215</v>
      </c>
      <c r="AG990" s="59">
        <v>15.695</v>
      </c>
      <c r="AH990" s="59">
        <v>2.6455000000000002</v>
      </c>
      <c r="AI990" s="59">
        <v>15.295</v>
      </c>
      <c r="AJ990" s="59">
        <v>16.195</v>
      </c>
      <c r="AK990" s="59">
        <v>5.0780000000000003</v>
      </c>
      <c r="AL990" s="59">
        <v>5.3780000000000001</v>
      </c>
      <c r="AM990" s="60">
        <v>11.356</v>
      </c>
    </row>
    <row r="991" spans="16:39" x14ac:dyDescent="0.25">
      <c r="P991" s="58">
        <v>0.98799999999999999</v>
      </c>
      <c r="Q991" s="59">
        <v>2.3420000000000001</v>
      </c>
      <c r="R991" s="59">
        <v>8.82</v>
      </c>
      <c r="S991" s="59">
        <v>0.91200000000000003</v>
      </c>
      <c r="T991" s="59">
        <v>29.536000000000001</v>
      </c>
      <c r="U991" s="59">
        <v>1.0192000000000001</v>
      </c>
      <c r="V991" s="59">
        <v>5.7720000000000002</v>
      </c>
      <c r="W991" s="59">
        <v>7.3079999999999998</v>
      </c>
      <c r="X991" s="59">
        <v>6.3840000000000003</v>
      </c>
      <c r="Y991" s="59">
        <v>6.0720000000000001</v>
      </c>
      <c r="Z991" s="59">
        <v>12.144</v>
      </c>
      <c r="AA991" s="59">
        <v>1.302</v>
      </c>
      <c r="AB991" s="59">
        <v>11.744</v>
      </c>
      <c r="AC991" s="59">
        <v>7.0839999999999996</v>
      </c>
      <c r="AD991" s="59">
        <v>3.048</v>
      </c>
      <c r="AE991" s="59">
        <v>29.123999999999999</v>
      </c>
      <c r="AF991" s="59">
        <v>3.4159999999999999</v>
      </c>
      <c r="AG991" s="59">
        <v>15.68</v>
      </c>
      <c r="AH991" s="59">
        <v>2.6419999999999999</v>
      </c>
      <c r="AI991" s="59">
        <v>15.28</v>
      </c>
      <c r="AJ991" s="59">
        <v>16.18</v>
      </c>
      <c r="AK991" s="59">
        <v>5.0720000000000001</v>
      </c>
      <c r="AL991" s="59">
        <v>5.3719999999999999</v>
      </c>
      <c r="AM991" s="60">
        <v>11.343999999999999</v>
      </c>
    </row>
    <row r="992" spans="16:39" x14ac:dyDescent="0.25">
      <c r="P992" s="58">
        <v>0.98899999999999999</v>
      </c>
      <c r="Q992" s="59">
        <v>2.3384999999999998</v>
      </c>
      <c r="R992" s="59">
        <v>8.81</v>
      </c>
      <c r="S992" s="59">
        <v>0.91100000000000003</v>
      </c>
      <c r="T992" s="59">
        <v>29.507999999999999</v>
      </c>
      <c r="U992" s="59">
        <v>1.0176000000000001</v>
      </c>
      <c r="V992" s="59">
        <v>5.766</v>
      </c>
      <c r="W992" s="59">
        <v>7.2990000000000004</v>
      </c>
      <c r="X992" s="59">
        <v>6.3769999999999998</v>
      </c>
      <c r="Y992" s="59">
        <v>6.0659999999999998</v>
      </c>
      <c r="Z992" s="59">
        <v>12.132</v>
      </c>
      <c r="AA992" s="59">
        <v>1.3009999999999999</v>
      </c>
      <c r="AB992" s="59">
        <v>11.731999999999999</v>
      </c>
      <c r="AC992" s="59">
        <v>7.077</v>
      </c>
      <c r="AD992" s="59">
        <v>3.044</v>
      </c>
      <c r="AE992" s="59">
        <v>29.097000000000001</v>
      </c>
      <c r="AF992" s="59">
        <v>3.4104999999999999</v>
      </c>
      <c r="AG992" s="59">
        <v>15.664999999999999</v>
      </c>
      <c r="AH992" s="59">
        <v>2.6385000000000001</v>
      </c>
      <c r="AI992" s="59">
        <v>15.265000000000001</v>
      </c>
      <c r="AJ992" s="59">
        <v>16.164999999999999</v>
      </c>
      <c r="AK992" s="59">
        <v>5.0659999999999998</v>
      </c>
      <c r="AL992" s="59">
        <v>5.3659999999999997</v>
      </c>
      <c r="AM992" s="60">
        <v>11.332000000000001</v>
      </c>
    </row>
    <row r="993" spans="16:39" x14ac:dyDescent="0.25">
      <c r="P993" s="58">
        <v>0.99</v>
      </c>
      <c r="Q993" s="59">
        <v>2.335</v>
      </c>
      <c r="R993" s="59">
        <v>8.8000000000000007</v>
      </c>
      <c r="S993" s="59">
        <v>0.91</v>
      </c>
      <c r="T993" s="59">
        <v>29.48</v>
      </c>
      <c r="U993" s="59">
        <v>1.016</v>
      </c>
      <c r="V993" s="59">
        <v>5.76</v>
      </c>
      <c r="W993" s="59">
        <v>7.29</v>
      </c>
      <c r="X993" s="59">
        <v>6.37</v>
      </c>
      <c r="Y993" s="59">
        <v>6.06</v>
      </c>
      <c r="Z993" s="59">
        <v>12.12</v>
      </c>
      <c r="AA993" s="59">
        <v>1.3</v>
      </c>
      <c r="AB993" s="59">
        <v>11.72</v>
      </c>
      <c r="AC993" s="59">
        <v>7.07</v>
      </c>
      <c r="AD993" s="59">
        <v>3.04</v>
      </c>
      <c r="AE993" s="59">
        <v>29.07</v>
      </c>
      <c r="AF993" s="59">
        <v>3.4049999999999998</v>
      </c>
      <c r="AG993" s="59">
        <v>15.65</v>
      </c>
      <c r="AH993" s="59">
        <v>2.6349999999999998</v>
      </c>
      <c r="AI993" s="59">
        <v>15.25</v>
      </c>
      <c r="AJ993" s="59">
        <v>16.149999999999999</v>
      </c>
      <c r="AK993" s="59">
        <v>5.0599999999999996</v>
      </c>
      <c r="AL993" s="59">
        <v>5.36</v>
      </c>
      <c r="AM993" s="60">
        <v>11.32</v>
      </c>
    </row>
    <row r="994" spans="16:39" x14ac:dyDescent="0.25">
      <c r="P994" s="58">
        <v>0.99099999999999999</v>
      </c>
      <c r="Q994" s="59">
        <v>2.3315000000000001</v>
      </c>
      <c r="R994" s="59">
        <v>8.7899999999999991</v>
      </c>
      <c r="S994" s="59">
        <v>0.90900000000000003</v>
      </c>
      <c r="T994" s="59">
        <v>29.452000000000002</v>
      </c>
      <c r="U994" s="59">
        <v>1.0144</v>
      </c>
      <c r="V994" s="59">
        <v>5.7539999999999996</v>
      </c>
      <c r="W994" s="59">
        <v>7.2809999999999997</v>
      </c>
      <c r="X994" s="59">
        <v>6.3630000000000004</v>
      </c>
      <c r="Y994" s="59">
        <v>6.0540000000000003</v>
      </c>
      <c r="Z994" s="59">
        <v>12.108000000000001</v>
      </c>
      <c r="AA994" s="59">
        <v>1.2989999999999999</v>
      </c>
      <c r="AB994" s="59">
        <v>11.708</v>
      </c>
      <c r="AC994" s="59">
        <v>7.0629999999999997</v>
      </c>
      <c r="AD994" s="59">
        <v>3.036</v>
      </c>
      <c r="AE994" s="59">
        <v>29.042999999999999</v>
      </c>
      <c r="AF994" s="59">
        <v>3.3995000000000002</v>
      </c>
      <c r="AG994" s="59">
        <v>15.635</v>
      </c>
      <c r="AH994" s="59">
        <v>2.6315</v>
      </c>
      <c r="AI994" s="59">
        <v>15.234999999999999</v>
      </c>
      <c r="AJ994" s="59">
        <v>16.135000000000002</v>
      </c>
      <c r="AK994" s="59">
        <v>5.0540000000000003</v>
      </c>
      <c r="AL994" s="59">
        <v>5.3540000000000001</v>
      </c>
      <c r="AM994" s="60">
        <v>11.308</v>
      </c>
    </row>
    <row r="995" spans="16:39" x14ac:dyDescent="0.25">
      <c r="P995" s="58">
        <v>0.99199999999999999</v>
      </c>
      <c r="Q995" s="59">
        <v>2.3279999999999998</v>
      </c>
      <c r="R995" s="59">
        <v>8.7799999999999994</v>
      </c>
      <c r="S995" s="59">
        <v>0.90800000000000003</v>
      </c>
      <c r="T995" s="59">
        <v>29.423999999999999</v>
      </c>
      <c r="U995" s="59">
        <v>1.0127999999999999</v>
      </c>
      <c r="V995" s="59">
        <v>5.7480000000000002</v>
      </c>
      <c r="W995" s="59">
        <v>7.2720000000000002</v>
      </c>
      <c r="X995" s="59">
        <v>6.3559999999999999</v>
      </c>
      <c r="Y995" s="59">
        <v>6.048</v>
      </c>
      <c r="Z995" s="59">
        <v>12.096</v>
      </c>
      <c r="AA995" s="59">
        <v>1.298</v>
      </c>
      <c r="AB995" s="59">
        <v>11.696</v>
      </c>
      <c r="AC995" s="59">
        <v>7.056</v>
      </c>
      <c r="AD995" s="59">
        <v>3.032</v>
      </c>
      <c r="AE995" s="59">
        <v>29.015999999999998</v>
      </c>
      <c r="AF995" s="59">
        <v>3.3940000000000001</v>
      </c>
      <c r="AG995" s="59">
        <v>15.62</v>
      </c>
      <c r="AH995" s="59">
        <v>2.6280000000000001</v>
      </c>
      <c r="AI995" s="59">
        <v>15.22</v>
      </c>
      <c r="AJ995" s="59">
        <v>16.12</v>
      </c>
      <c r="AK995" s="59">
        <v>5.048</v>
      </c>
      <c r="AL995" s="59">
        <v>5.3479999999999999</v>
      </c>
      <c r="AM995" s="60">
        <v>11.295999999999999</v>
      </c>
    </row>
    <row r="996" spans="16:39" x14ac:dyDescent="0.25">
      <c r="P996" s="58">
        <v>0.99299999999999999</v>
      </c>
      <c r="Q996" s="59">
        <v>2.3245</v>
      </c>
      <c r="R996" s="59">
        <v>8.77</v>
      </c>
      <c r="S996" s="59">
        <v>0.90700000000000003</v>
      </c>
      <c r="T996" s="59">
        <v>29.396000000000001</v>
      </c>
      <c r="U996" s="59">
        <v>1.0112000000000001</v>
      </c>
      <c r="V996" s="59">
        <v>5.742</v>
      </c>
      <c r="W996" s="59">
        <v>7.2629999999999999</v>
      </c>
      <c r="X996" s="59">
        <v>6.3490000000000002</v>
      </c>
      <c r="Y996" s="59">
        <v>6.0419999999999998</v>
      </c>
      <c r="Z996" s="59">
        <v>12.084</v>
      </c>
      <c r="AA996" s="59">
        <v>1.2969999999999999</v>
      </c>
      <c r="AB996" s="59">
        <v>11.683999999999999</v>
      </c>
      <c r="AC996" s="59">
        <v>7.0490000000000004</v>
      </c>
      <c r="AD996" s="59">
        <v>3.028</v>
      </c>
      <c r="AE996" s="59">
        <v>28.989000000000001</v>
      </c>
      <c r="AF996" s="59">
        <v>3.3885000000000001</v>
      </c>
      <c r="AG996" s="59">
        <v>15.605</v>
      </c>
      <c r="AH996" s="59">
        <v>2.6244999999999998</v>
      </c>
      <c r="AI996" s="59">
        <v>15.205</v>
      </c>
      <c r="AJ996" s="59">
        <v>16.105</v>
      </c>
      <c r="AK996" s="59">
        <v>5.0419999999999998</v>
      </c>
      <c r="AL996" s="59">
        <v>5.3419999999999996</v>
      </c>
      <c r="AM996" s="60">
        <v>11.284000000000001</v>
      </c>
    </row>
    <row r="997" spans="16:39" x14ac:dyDescent="0.25">
      <c r="P997" s="58">
        <v>0.99399999999999999</v>
      </c>
      <c r="Q997" s="59">
        <v>2.3210000000000002</v>
      </c>
      <c r="R997" s="59">
        <v>8.76</v>
      </c>
      <c r="S997" s="59">
        <v>0.90600000000000003</v>
      </c>
      <c r="T997" s="59">
        <v>29.367999999999999</v>
      </c>
      <c r="U997" s="59">
        <v>1.0096000000000001</v>
      </c>
      <c r="V997" s="59">
        <v>5.7359999999999998</v>
      </c>
      <c r="W997" s="59">
        <v>7.2539999999999996</v>
      </c>
      <c r="X997" s="59">
        <v>6.3419999999999996</v>
      </c>
      <c r="Y997" s="59">
        <v>6.0359999999999996</v>
      </c>
      <c r="Z997" s="59">
        <v>12.071999999999999</v>
      </c>
      <c r="AA997" s="59">
        <v>1.296</v>
      </c>
      <c r="AB997" s="59">
        <v>11.672000000000001</v>
      </c>
      <c r="AC997" s="59">
        <v>7.0419999999999998</v>
      </c>
      <c r="AD997" s="59">
        <v>3.024</v>
      </c>
      <c r="AE997" s="59">
        <v>28.962</v>
      </c>
      <c r="AF997" s="59">
        <v>3.383</v>
      </c>
      <c r="AG997" s="59">
        <v>15.59</v>
      </c>
      <c r="AH997" s="59">
        <v>2.621</v>
      </c>
      <c r="AI997" s="59">
        <v>15.19</v>
      </c>
      <c r="AJ997" s="59">
        <v>16.09</v>
      </c>
      <c r="AK997" s="59">
        <v>5.0359999999999996</v>
      </c>
      <c r="AL997" s="59">
        <v>5.3360000000000003</v>
      </c>
      <c r="AM997" s="60">
        <v>11.272</v>
      </c>
    </row>
    <row r="998" spans="16:39" x14ac:dyDescent="0.25">
      <c r="P998" s="58">
        <v>0.995</v>
      </c>
      <c r="Q998" s="59">
        <v>2.3174999999999999</v>
      </c>
      <c r="R998" s="59">
        <v>8.75</v>
      </c>
      <c r="S998" s="59">
        <v>0.90500000000000003</v>
      </c>
      <c r="T998" s="59">
        <v>29.34</v>
      </c>
      <c r="U998" s="59">
        <v>1.008</v>
      </c>
      <c r="V998" s="59">
        <v>5.73</v>
      </c>
      <c r="W998" s="59">
        <v>7.2450000000000001</v>
      </c>
      <c r="X998" s="59">
        <v>6.335</v>
      </c>
      <c r="Y998" s="59">
        <v>6.03</v>
      </c>
      <c r="Z998" s="59">
        <v>12.06</v>
      </c>
      <c r="AA998" s="59">
        <v>1.2949999999999999</v>
      </c>
      <c r="AB998" s="59">
        <v>11.66</v>
      </c>
      <c r="AC998" s="59">
        <v>7.0350000000000001</v>
      </c>
      <c r="AD998" s="59">
        <v>3.02</v>
      </c>
      <c r="AE998" s="59">
        <v>28.934999999999999</v>
      </c>
      <c r="AF998" s="59">
        <v>3.3774999999999999</v>
      </c>
      <c r="AG998" s="59">
        <v>15.574999999999999</v>
      </c>
      <c r="AH998" s="59">
        <v>2.6175000000000002</v>
      </c>
      <c r="AI998" s="59">
        <v>15.175000000000001</v>
      </c>
      <c r="AJ998" s="59">
        <v>16.074999999999999</v>
      </c>
      <c r="AK998" s="59">
        <v>5.03</v>
      </c>
      <c r="AL998" s="59">
        <v>5.33</v>
      </c>
      <c r="AM998" s="60">
        <v>11.26</v>
      </c>
    </row>
    <row r="999" spans="16:39" x14ac:dyDescent="0.25">
      <c r="P999" s="58">
        <v>0.996</v>
      </c>
      <c r="Q999" s="59">
        <v>2.3140000000000001</v>
      </c>
      <c r="R999" s="59">
        <v>8.74</v>
      </c>
      <c r="S999" s="59">
        <v>0.90400000000000003</v>
      </c>
      <c r="T999" s="59">
        <v>29.312000000000001</v>
      </c>
      <c r="U999" s="59">
        <v>1.0064</v>
      </c>
      <c r="V999" s="59">
        <v>5.7240000000000002</v>
      </c>
      <c r="W999" s="59">
        <v>7.2359999999999998</v>
      </c>
      <c r="X999" s="59">
        <v>6.3280000000000003</v>
      </c>
      <c r="Y999" s="59">
        <v>6.024</v>
      </c>
      <c r="Z999" s="59">
        <v>12.048</v>
      </c>
      <c r="AA999" s="59">
        <v>1.294</v>
      </c>
      <c r="AB999" s="59">
        <v>11.648</v>
      </c>
      <c r="AC999" s="59">
        <v>7.0279999999999996</v>
      </c>
      <c r="AD999" s="59">
        <v>3.016</v>
      </c>
      <c r="AE999" s="59">
        <v>28.908000000000001</v>
      </c>
      <c r="AF999" s="59">
        <v>3.3719999999999999</v>
      </c>
      <c r="AG999" s="59">
        <v>15.56</v>
      </c>
      <c r="AH999" s="59">
        <v>2.6139999999999999</v>
      </c>
      <c r="AI999" s="59">
        <v>15.16</v>
      </c>
      <c r="AJ999" s="59">
        <v>16.059999999999999</v>
      </c>
      <c r="AK999" s="59">
        <v>5.024</v>
      </c>
      <c r="AL999" s="59">
        <v>5.3239999999999998</v>
      </c>
      <c r="AM999" s="60">
        <v>11.247999999999999</v>
      </c>
    </row>
    <row r="1000" spans="16:39" x14ac:dyDescent="0.25">
      <c r="P1000" s="58">
        <v>0.997</v>
      </c>
      <c r="Q1000" s="59">
        <v>2.3105000000000002</v>
      </c>
      <c r="R1000" s="59">
        <v>8.73</v>
      </c>
      <c r="S1000" s="59">
        <v>0.90300000000000002</v>
      </c>
      <c r="T1000" s="59">
        <v>29.283999999999999</v>
      </c>
      <c r="U1000" s="59">
        <v>1.0047999999999999</v>
      </c>
      <c r="V1000" s="59">
        <v>5.718</v>
      </c>
      <c r="W1000" s="59">
        <v>7.2270000000000003</v>
      </c>
      <c r="X1000" s="59">
        <v>6.3209999999999997</v>
      </c>
      <c r="Y1000" s="59">
        <v>6.0179999999999998</v>
      </c>
      <c r="Z1000" s="59">
        <v>12.036</v>
      </c>
      <c r="AA1000" s="59">
        <v>1.2929999999999999</v>
      </c>
      <c r="AB1000" s="59">
        <v>11.635999999999999</v>
      </c>
      <c r="AC1000" s="59">
        <v>7.0209999999999999</v>
      </c>
      <c r="AD1000" s="59">
        <v>3.012</v>
      </c>
      <c r="AE1000" s="59">
        <v>28.881</v>
      </c>
      <c r="AF1000" s="59">
        <v>3.3664999999999998</v>
      </c>
      <c r="AG1000" s="59">
        <v>15.545</v>
      </c>
      <c r="AH1000" s="59">
        <v>2.6105</v>
      </c>
      <c r="AI1000" s="59">
        <v>15.145</v>
      </c>
      <c r="AJ1000" s="59">
        <v>16.045000000000002</v>
      </c>
      <c r="AK1000" s="59">
        <v>5.0179999999999998</v>
      </c>
      <c r="AL1000" s="59">
        <v>5.3179999999999996</v>
      </c>
      <c r="AM1000" s="60">
        <v>11.236000000000001</v>
      </c>
    </row>
    <row r="1001" spans="16:39" x14ac:dyDescent="0.25">
      <c r="P1001" s="58">
        <v>0.998</v>
      </c>
      <c r="Q1001" s="59">
        <v>2.3069999999999999</v>
      </c>
      <c r="R1001" s="59">
        <v>8.7200000000000006</v>
      </c>
      <c r="S1001" s="59">
        <v>0.90200000000000002</v>
      </c>
      <c r="T1001" s="59">
        <v>29.256</v>
      </c>
      <c r="U1001" s="59">
        <v>1.0032000000000001</v>
      </c>
      <c r="V1001" s="59">
        <v>5.7119999999999997</v>
      </c>
      <c r="W1001" s="59">
        <v>7.218</v>
      </c>
      <c r="X1001" s="59">
        <v>6.3140000000000001</v>
      </c>
      <c r="Y1001" s="59">
        <v>6.0119999999999996</v>
      </c>
      <c r="Z1001" s="59">
        <v>12.023999999999999</v>
      </c>
      <c r="AA1001" s="59">
        <v>1.292</v>
      </c>
      <c r="AB1001" s="59">
        <v>11.624000000000001</v>
      </c>
      <c r="AC1001" s="59">
        <v>7.0140000000000002</v>
      </c>
      <c r="AD1001" s="59">
        <v>3.008</v>
      </c>
      <c r="AE1001" s="59">
        <v>28.853999999999999</v>
      </c>
      <c r="AF1001" s="59">
        <v>3.3610000000000002</v>
      </c>
      <c r="AG1001" s="59">
        <v>15.53</v>
      </c>
      <c r="AH1001" s="59">
        <v>2.6070000000000002</v>
      </c>
      <c r="AI1001" s="59">
        <v>15.13</v>
      </c>
      <c r="AJ1001" s="59">
        <v>16.03</v>
      </c>
      <c r="AK1001" s="59">
        <v>5.0119999999999996</v>
      </c>
      <c r="AL1001" s="59">
        <v>5.3120000000000003</v>
      </c>
      <c r="AM1001" s="60">
        <v>11.224</v>
      </c>
    </row>
    <row r="1002" spans="16:39" x14ac:dyDescent="0.25">
      <c r="P1002" s="58">
        <v>0.999</v>
      </c>
      <c r="Q1002" s="59">
        <v>2.3035000000000001</v>
      </c>
      <c r="R1002" s="59">
        <v>8.7100000000000009</v>
      </c>
      <c r="S1002" s="59">
        <v>0.90100000000000002</v>
      </c>
      <c r="T1002" s="59">
        <v>29.228000000000002</v>
      </c>
      <c r="U1002" s="59">
        <v>1.0016</v>
      </c>
      <c r="V1002" s="59">
        <v>5.7060000000000004</v>
      </c>
      <c r="W1002" s="59">
        <v>7.2089999999999996</v>
      </c>
      <c r="X1002" s="59">
        <v>6.3070000000000004</v>
      </c>
      <c r="Y1002" s="59">
        <v>6.0060000000000002</v>
      </c>
      <c r="Z1002" s="59">
        <v>12.012</v>
      </c>
      <c r="AA1002" s="59">
        <v>1.2909999999999999</v>
      </c>
      <c r="AB1002" s="59">
        <v>11.612</v>
      </c>
      <c r="AC1002" s="59">
        <v>7.0069999999999997</v>
      </c>
      <c r="AD1002" s="59">
        <v>3.004</v>
      </c>
      <c r="AE1002" s="59">
        <v>28.827000000000002</v>
      </c>
      <c r="AF1002" s="59">
        <v>3.3555000000000001</v>
      </c>
      <c r="AG1002" s="59">
        <v>15.515000000000001</v>
      </c>
      <c r="AH1002" s="59">
        <v>2.6034999999999999</v>
      </c>
      <c r="AI1002" s="59">
        <v>15.115</v>
      </c>
      <c r="AJ1002" s="59">
        <v>16.015000000000001</v>
      </c>
      <c r="AK1002" s="59">
        <v>5.0060000000000002</v>
      </c>
      <c r="AL1002" s="59">
        <v>5.306</v>
      </c>
      <c r="AM1002" s="60">
        <v>11.212</v>
      </c>
    </row>
    <row r="1003" spans="16:39" x14ac:dyDescent="0.25">
      <c r="P1003" s="58">
        <v>1</v>
      </c>
      <c r="Q1003" s="59">
        <v>2.2999999999999998</v>
      </c>
      <c r="R1003" s="59">
        <v>8.6999999999999993</v>
      </c>
      <c r="S1003" s="59">
        <v>0.9</v>
      </c>
      <c r="T1003" s="59">
        <v>29.2</v>
      </c>
      <c r="U1003" s="59">
        <v>1</v>
      </c>
      <c r="V1003" s="59">
        <v>5.7</v>
      </c>
      <c r="W1003" s="59">
        <v>7.2</v>
      </c>
      <c r="X1003" s="59">
        <v>6.3</v>
      </c>
      <c r="Y1003" s="59">
        <v>6</v>
      </c>
      <c r="Z1003" s="59">
        <v>12</v>
      </c>
      <c r="AA1003" s="59">
        <v>1.29</v>
      </c>
      <c r="AB1003" s="59">
        <v>11.6</v>
      </c>
      <c r="AC1003" s="59">
        <v>7</v>
      </c>
      <c r="AD1003" s="59">
        <v>3</v>
      </c>
      <c r="AE1003" s="59">
        <v>28.8</v>
      </c>
      <c r="AF1003" s="59">
        <v>3.35</v>
      </c>
      <c r="AG1003" s="59">
        <v>15.5</v>
      </c>
      <c r="AH1003" s="59">
        <v>2.6</v>
      </c>
      <c r="AI1003" s="59">
        <v>15.1</v>
      </c>
      <c r="AJ1003" s="59">
        <v>16</v>
      </c>
      <c r="AK1003" s="59">
        <v>5</v>
      </c>
      <c r="AL1003" s="59">
        <v>5.3</v>
      </c>
      <c r="AM1003" s="60">
        <v>11.2</v>
      </c>
    </row>
    <row r="1004" spans="16:39" x14ac:dyDescent="0.25">
      <c r="P1004" s="58">
        <v>1.0009999999999999</v>
      </c>
      <c r="Q1004" s="59">
        <v>2.2970000000000002</v>
      </c>
      <c r="R1004" s="59">
        <v>8.6920000000000002</v>
      </c>
      <c r="S1004" s="59">
        <v>0.89800000000000002</v>
      </c>
      <c r="T1004" s="59">
        <v>29.175999999999998</v>
      </c>
      <c r="U1004" s="59">
        <v>0.999</v>
      </c>
      <c r="V1004" s="59">
        <v>5.694</v>
      </c>
      <c r="W1004" s="59">
        <v>7.194</v>
      </c>
      <c r="X1004" s="59">
        <v>6.2939999999999996</v>
      </c>
      <c r="Y1004" s="59">
        <v>5.9939999999999998</v>
      </c>
      <c r="Z1004" s="59">
        <v>11.989000000000001</v>
      </c>
      <c r="AA1004" s="59">
        <v>1.2887999999999999</v>
      </c>
      <c r="AB1004" s="59">
        <v>11.59</v>
      </c>
      <c r="AC1004" s="59">
        <v>6.9930000000000003</v>
      </c>
      <c r="AD1004" s="59">
        <v>2.996</v>
      </c>
      <c r="AE1004" s="59">
        <v>28.776</v>
      </c>
      <c r="AF1004" s="59">
        <v>3.3454999999999999</v>
      </c>
      <c r="AG1004" s="59">
        <v>15.486000000000001</v>
      </c>
      <c r="AH1004" s="59">
        <v>2.597</v>
      </c>
      <c r="AI1004" s="59">
        <v>15.086</v>
      </c>
      <c r="AJ1004" s="59">
        <v>15.984999999999999</v>
      </c>
      <c r="AK1004" s="59">
        <v>4.9960000000000004</v>
      </c>
      <c r="AL1004" s="59">
        <v>5.2960000000000003</v>
      </c>
      <c r="AM1004" s="60">
        <v>11.19</v>
      </c>
    </row>
    <row r="1005" spans="16:39" x14ac:dyDescent="0.25">
      <c r="P1005" s="58">
        <v>1.002</v>
      </c>
      <c r="Q1005" s="59">
        <v>2.294</v>
      </c>
      <c r="R1005" s="59">
        <v>8.6839999999999993</v>
      </c>
      <c r="S1005" s="59">
        <v>0.89600000000000002</v>
      </c>
      <c r="T1005" s="59">
        <v>29.152000000000001</v>
      </c>
      <c r="U1005" s="59">
        <v>0.998</v>
      </c>
      <c r="V1005" s="59">
        <v>5.6879999999999997</v>
      </c>
      <c r="W1005" s="59">
        <v>7.1879999999999997</v>
      </c>
      <c r="X1005" s="59">
        <v>6.2880000000000003</v>
      </c>
      <c r="Y1005" s="59">
        <v>5.9880000000000004</v>
      </c>
      <c r="Z1005" s="59">
        <v>11.978</v>
      </c>
      <c r="AA1005" s="59">
        <v>1.2876000000000001</v>
      </c>
      <c r="AB1005" s="59">
        <v>11.58</v>
      </c>
      <c r="AC1005" s="59">
        <v>6.9859999999999998</v>
      </c>
      <c r="AD1005" s="59">
        <v>2.992</v>
      </c>
      <c r="AE1005" s="59">
        <v>28.751999999999999</v>
      </c>
      <c r="AF1005" s="59">
        <v>3.3410000000000002</v>
      </c>
      <c r="AG1005" s="59">
        <v>15.472</v>
      </c>
      <c r="AH1005" s="59">
        <v>2.5939999999999999</v>
      </c>
      <c r="AI1005" s="59">
        <v>15.071999999999999</v>
      </c>
      <c r="AJ1005" s="59">
        <v>15.97</v>
      </c>
      <c r="AK1005" s="59">
        <v>4.992</v>
      </c>
      <c r="AL1005" s="59">
        <v>5.2919999999999998</v>
      </c>
      <c r="AM1005" s="60">
        <v>11.18</v>
      </c>
    </row>
    <row r="1006" spans="16:39" x14ac:dyDescent="0.25">
      <c r="P1006" s="58">
        <v>1.0029999999999999</v>
      </c>
      <c r="Q1006" s="59">
        <v>2.2909999999999999</v>
      </c>
      <c r="R1006" s="59">
        <v>8.6760000000000002</v>
      </c>
      <c r="S1006" s="59">
        <v>0.89400000000000002</v>
      </c>
      <c r="T1006" s="59">
        <v>29.128</v>
      </c>
      <c r="U1006" s="59">
        <v>0.997</v>
      </c>
      <c r="V1006" s="59">
        <v>5.6820000000000004</v>
      </c>
      <c r="W1006" s="59">
        <v>7.1820000000000004</v>
      </c>
      <c r="X1006" s="59">
        <v>6.282</v>
      </c>
      <c r="Y1006" s="59">
        <v>5.9820000000000002</v>
      </c>
      <c r="Z1006" s="59">
        <v>11.967000000000001</v>
      </c>
      <c r="AA1006" s="59">
        <v>1.2864</v>
      </c>
      <c r="AB1006" s="59">
        <v>11.57</v>
      </c>
      <c r="AC1006" s="59">
        <v>6.9790000000000001</v>
      </c>
      <c r="AD1006" s="59">
        <v>2.988</v>
      </c>
      <c r="AE1006" s="59">
        <v>28.728000000000002</v>
      </c>
      <c r="AF1006" s="59">
        <v>3.3365</v>
      </c>
      <c r="AG1006" s="59">
        <v>15.458</v>
      </c>
      <c r="AH1006" s="59">
        <v>2.5910000000000002</v>
      </c>
      <c r="AI1006" s="59">
        <v>15.058</v>
      </c>
      <c r="AJ1006" s="59">
        <v>15.955</v>
      </c>
      <c r="AK1006" s="59">
        <v>4.9880000000000004</v>
      </c>
      <c r="AL1006" s="59">
        <v>5.2880000000000003</v>
      </c>
      <c r="AM1006" s="60">
        <v>11.17</v>
      </c>
    </row>
    <row r="1007" spans="16:39" x14ac:dyDescent="0.25">
      <c r="P1007" s="58">
        <v>1.004</v>
      </c>
      <c r="Q1007" s="59">
        <v>2.2879999999999998</v>
      </c>
      <c r="R1007" s="59">
        <v>8.6679999999999993</v>
      </c>
      <c r="S1007" s="59">
        <v>0.89200000000000002</v>
      </c>
      <c r="T1007" s="59">
        <v>29.103999999999999</v>
      </c>
      <c r="U1007" s="59">
        <v>0.996</v>
      </c>
      <c r="V1007" s="59">
        <v>5.6760000000000002</v>
      </c>
      <c r="W1007" s="59">
        <v>7.1760000000000002</v>
      </c>
      <c r="X1007" s="59">
        <v>6.2759999999999998</v>
      </c>
      <c r="Y1007" s="59">
        <v>5.976</v>
      </c>
      <c r="Z1007" s="59">
        <v>11.956</v>
      </c>
      <c r="AA1007" s="59">
        <v>1.2851999999999999</v>
      </c>
      <c r="AB1007" s="59">
        <v>11.56</v>
      </c>
      <c r="AC1007" s="59">
        <v>6.9720000000000004</v>
      </c>
      <c r="AD1007" s="59">
        <v>2.984</v>
      </c>
      <c r="AE1007" s="59">
        <v>28.704000000000001</v>
      </c>
      <c r="AF1007" s="59">
        <v>3.3319999999999999</v>
      </c>
      <c r="AG1007" s="59">
        <v>15.444000000000001</v>
      </c>
      <c r="AH1007" s="59">
        <v>2.5880000000000001</v>
      </c>
      <c r="AI1007" s="59">
        <v>15.044</v>
      </c>
      <c r="AJ1007" s="59">
        <v>15.94</v>
      </c>
      <c r="AK1007" s="59">
        <v>4.984</v>
      </c>
      <c r="AL1007" s="59">
        <v>5.2839999999999998</v>
      </c>
      <c r="AM1007" s="60">
        <v>11.16</v>
      </c>
    </row>
    <row r="1008" spans="16:39" x14ac:dyDescent="0.25">
      <c r="P1008" s="58">
        <v>1.0049999999999999</v>
      </c>
      <c r="Q1008" s="59">
        <v>2.2850000000000001</v>
      </c>
      <c r="R1008" s="59">
        <v>8.66</v>
      </c>
      <c r="S1008" s="59">
        <v>0.89</v>
      </c>
      <c r="T1008" s="59">
        <v>29.08</v>
      </c>
      <c r="U1008" s="59">
        <v>0.995</v>
      </c>
      <c r="V1008" s="59">
        <v>5.67</v>
      </c>
      <c r="W1008" s="59">
        <v>7.17</v>
      </c>
      <c r="X1008" s="59">
        <v>6.27</v>
      </c>
      <c r="Y1008" s="59">
        <v>5.97</v>
      </c>
      <c r="Z1008" s="59">
        <v>11.945</v>
      </c>
      <c r="AA1008" s="59">
        <v>1.284</v>
      </c>
      <c r="AB1008" s="59">
        <v>11.55</v>
      </c>
      <c r="AC1008" s="59">
        <v>6.9649999999999999</v>
      </c>
      <c r="AD1008" s="59">
        <v>2.98</v>
      </c>
      <c r="AE1008" s="59">
        <v>28.68</v>
      </c>
      <c r="AF1008" s="59">
        <v>3.3275000000000001</v>
      </c>
      <c r="AG1008" s="59">
        <v>15.43</v>
      </c>
      <c r="AH1008" s="59">
        <v>2.585</v>
      </c>
      <c r="AI1008" s="59">
        <v>15.03</v>
      </c>
      <c r="AJ1008" s="59">
        <v>15.925000000000001</v>
      </c>
      <c r="AK1008" s="59">
        <v>4.9800000000000004</v>
      </c>
      <c r="AL1008" s="59">
        <v>5.28</v>
      </c>
      <c r="AM1008" s="60">
        <v>11.15</v>
      </c>
    </row>
    <row r="1009" spans="16:39" x14ac:dyDescent="0.25">
      <c r="P1009" s="58">
        <v>1.006</v>
      </c>
      <c r="Q1009" s="59">
        <v>2.282</v>
      </c>
      <c r="R1009" s="59">
        <v>8.6519999999999992</v>
      </c>
      <c r="S1009" s="59">
        <v>0.88800000000000001</v>
      </c>
      <c r="T1009" s="59">
        <v>29.056000000000001</v>
      </c>
      <c r="U1009" s="59">
        <v>0.99399999999999999</v>
      </c>
      <c r="V1009" s="59">
        <v>5.6639999999999997</v>
      </c>
      <c r="W1009" s="59">
        <v>7.1639999999999997</v>
      </c>
      <c r="X1009" s="59">
        <v>6.2640000000000002</v>
      </c>
      <c r="Y1009" s="59">
        <v>5.9640000000000004</v>
      </c>
      <c r="Z1009" s="59">
        <v>11.933999999999999</v>
      </c>
      <c r="AA1009" s="59">
        <v>1.2827999999999999</v>
      </c>
      <c r="AB1009" s="59">
        <v>11.54</v>
      </c>
      <c r="AC1009" s="59">
        <v>6.9580000000000002</v>
      </c>
      <c r="AD1009" s="59">
        <v>2.976</v>
      </c>
      <c r="AE1009" s="59">
        <v>28.655999999999999</v>
      </c>
      <c r="AF1009" s="59">
        <v>3.323</v>
      </c>
      <c r="AG1009" s="59">
        <v>15.416</v>
      </c>
      <c r="AH1009" s="59">
        <v>2.5819999999999999</v>
      </c>
      <c r="AI1009" s="59">
        <v>15.016</v>
      </c>
      <c r="AJ1009" s="59">
        <v>15.91</v>
      </c>
      <c r="AK1009" s="59">
        <v>4.976</v>
      </c>
      <c r="AL1009" s="59">
        <v>5.2759999999999998</v>
      </c>
      <c r="AM1009" s="60">
        <v>11.14</v>
      </c>
    </row>
    <row r="1010" spans="16:39" x14ac:dyDescent="0.25">
      <c r="P1010" s="58">
        <v>1.0069999999999999</v>
      </c>
      <c r="Q1010" s="59">
        <v>2.2789999999999999</v>
      </c>
      <c r="R1010" s="59">
        <v>8.6440000000000001</v>
      </c>
      <c r="S1010" s="59">
        <v>0.88600000000000001</v>
      </c>
      <c r="T1010" s="59">
        <v>29.032</v>
      </c>
      <c r="U1010" s="59">
        <v>0.99299999999999999</v>
      </c>
      <c r="V1010" s="59">
        <v>5.6580000000000004</v>
      </c>
      <c r="W1010" s="59">
        <v>7.1580000000000004</v>
      </c>
      <c r="X1010" s="59">
        <v>6.258</v>
      </c>
      <c r="Y1010" s="59">
        <v>5.9580000000000002</v>
      </c>
      <c r="Z1010" s="59">
        <v>11.923</v>
      </c>
      <c r="AA1010" s="59">
        <v>1.2816000000000001</v>
      </c>
      <c r="AB1010" s="59">
        <v>11.53</v>
      </c>
      <c r="AC1010" s="59">
        <v>6.9509999999999996</v>
      </c>
      <c r="AD1010" s="59">
        <v>2.972</v>
      </c>
      <c r="AE1010" s="59">
        <v>28.632000000000001</v>
      </c>
      <c r="AF1010" s="59">
        <v>3.3184999999999998</v>
      </c>
      <c r="AG1010" s="59">
        <v>15.401999999999999</v>
      </c>
      <c r="AH1010" s="59">
        <v>2.5790000000000002</v>
      </c>
      <c r="AI1010" s="59">
        <v>15.002000000000001</v>
      </c>
      <c r="AJ1010" s="59">
        <v>15.895</v>
      </c>
      <c r="AK1010" s="59">
        <v>4.9720000000000004</v>
      </c>
      <c r="AL1010" s="59">
        <v>5.2720000000000002</v>
      </c>
      <c r="AM1010" s="60">
        <v>11.13</v>
      </c>
    </row>
    <row r="1011" spans="16:39" x14ac:dyDescent="0.25">
      <c r="P1011" s="58">
        <v>1.008</v>
      </c>
      <c r="Q1011" s="59">
        <v>2.2759999999999998</v>
      </c>
      <c r="R1011" s="59">
        <v>8.6359999999999992</v>
      </c>
      <c r="S1011" s="59">
        <v>0.88400000000000001</v>
      </c>
      <c r="T1011" s="59">
        <v>29.007999999999999</v>
      </c>
      <c r="U1011" s="59">
        <v>0.99199999999999999</v>
      </c>
      <c r="V1011" s="59">
        <v>5.6520000000000001</v>
      </c>
      <c r="W1011" s="59">
        <v>7.1520000000000001</v>
      </c>
      <c r="X1011" s="59">
        <v>6.2519999999999998</v>
      </c>
      <c r="Y1011" s="59">
        <v>5.952</v>
      </c>
      <c r="Z1011" s="59">
        <v>11.912000000000001</v>
      </c>
      <c r="AA1011" s="59">
        <v>1.2804</v>
      </c>
      <c r="AB1011" s="59">
        <v>11.52</v>
      </c>
      <c r="AC1011" s="59">
        <v>6.944</v>
      </c>
      <c r="AD1011" s="59">
        <v>2.968</v>
      </c>
      <c r="AE1011" s="59">
        <v>28.608000000000001</v>
      </c>
      <c r="AF1011" s="59">
        <v>3.3140000000000001</v>
      </c>
      <c r="AG1011" s="59">
        <v>15.388</v>
      </c>
      <c r="AH1011" s="59">
        <v>2.5760000000000001</v>
      </c>
      <c r="AI1011" s="59">
        <v>14.988</v>
      </c>
      <c r="AJ1011" s="59">
        <v>15.88</v>
      </c>
      <c r="AK1011" s="59">
        <v>4.968</v>
      </c>
      <c r="AL1011" s="59">
        <v>5.2679999999999998</v>
      </c>
      <c r="AM1011" s="60">
        <v>11.12</v>
      </c>
    </row>
    <row r="1012" spans="16:39" x14ac:dyDescent="0.25">
      <c r="P1012" s="58">
        <v>1.0089999999999999</v>
      </c>
      <c r="Q1012" s="59">
        <v>2.2730000000000001</v>
      </c>
      <c r="R1012" s="59">
        <v>8.6280000000000001</v>
      </c>
      <c r="S1012" s="59">
        <v>0.88200000000000001</v>
      </c>
      <c r="T1012" s="59">
        <v>28.984000000000002</v>
      </c>
      <c r="U1012" s="59">
        <v>0.99099999999999999</v>
      </c>
      <c r="V1012" s="59">
        <v>5.6459999999999999</v>
      </c>
      <c r="W1012" s="59">
        <v>7.1459999999999999</v>
      </c>
      <c r="X1012" s="59">
        <v>6.2460000000000004</v>
      </c>
      <c r="Y1012" s="59">
        <v>5.9459999999999997</v>
      </c>
      <c r="Z1012" s="59">
        <v>11.901</v>
      </c>
      <c r="AA1012" s="59">
        <v>1.2791999999999999</v>
      </c>
      <c r="AB1012" s="59">
        <v>11.51</v>
      </c>
      <c r="AC1012" s="59">
        <v>6.9370000000000003</v>
      </c>
      <c r="AD1012" s="59">
        <v>2.964</v>
      </c>
      <c r="AE1012" s="59">
        <v>28.584</v>
      </c>
      <c r="AF1012" s="59">
        <v>3.3094999999999999</v>
      </c>
      <c r="AG1012" s="59">
        <v>15.374000000000001</v>
      </c>
      <c r="AH1012" s="59">
        <v>2.573</v>
      </c>
      <c r="AI1012" s="59">
        <v>14.974</v>
      </c>
      <c r="AJ1012" s="59">
        <v>15.865</v>
      </c>
      <c r="AK1012" s="59">
        <v>4.9640000000000004</v>
      </c>
      <c r="AL1012" s="59">
        <v>5.2640000000000002</v>
      </c>
      <c r="AM1012" s="60">
        <v>11.11</v>
      </c>
    </row>
    <row r="1013" spans="16:39" x14ac:dyDescent="0.25">
      <c r="P1013" s="58">
        <v>1.01</v>
      </c>
      <c r="Q1013" s="59">
        <v>2.27</v>
      </c>
      <c r="R1013" s="59">
        <v>8.6199999999999992</v>
      </c>
      <c r="S1013" s="59">
        <v>0.88</v>
      </c>
      <c r="T1013" s="59">
        <v>28.96</v>
      </c>
      <c r="U1013" s="59">
        <v>0.99</v>
      </c>
      <c r="V1013" s="59">
        <v>5.64</v>
      </c>
      <c r="W1013" s="59">
        <v>7.14</v>
      </c>
      <c r="X1013" s="59">
        <v>6.24</v>
      </c>
      <c r="Y1013" s="59">
        <v>5.94</v>
      </c>
      <c r="Z1013" s="59">
        <v>11.89</v>
      </c>
      <c r="AA1013" s="59">
        <v>1.278</v>
      </c>
      <c r="AB1013" s="59">
        <v>11.5</v>
      </c>
      <c r="AC1013" s="59">
        <v>6.93</v>
      </c>
      <c r="AD1013" s="59">
        <v>2.96</v>
      </c>
      <c r="AE1013" s="59">
        <v>28.56</v>
      </c>
      <c r="AF1013" s="59">
        <v>3.3050000000000002</v>
      </c>
      <c r="AG1013" s="59">
        <v>15.36</v>
      </c>
      <c r="AH1013" s="59">
        <v>2.57</v>
      </c>
      <c r="AI1013" s="59">
        <v>14.96</v>
      </c>
      <c r="AJ1013" s="59">
        <v>15.85</v>
      </c>
      <c r="AK1013" s="59">
        <v>4.96</v>
      </c>
      <c r="AL1013" s="59">
        <v>5.26</v>
      </c>
      <c r="AM1013" s="60">
        <v>11.1</v>
      </c>
    </row>
    <row r="1014" spans="16:39" x14ac:dyDescent="0.25">
      <c r="P1014" s="58">
        <v>1.0109999999999999</v>
      </c>
      <c r="Q1014" s="59">
        <v>2.2669999999999999</v>
      </c>
      <c r="R1014" s="59">
        <v>8.6120000000000001</v>
      </c>
      <c r="S1014" s="59">
        <v>0.878</v>
      </c>
      <c r="T1014" s="59">
        <v>28.936</v>
      </c>
      <c r="U1014" s="59">
        <v>0.98899999999999999</v>
      </c>
      <c r="V1014" s="59">
        <v>5.6340000000000003</v>
      </c>
      <c r="W1014" s="59">
        <v>7.1340000000000003</v>
      </c>
      <c r="X1014" s="59">
        <v>6.234</v>
      </c>
      <c r="Y1014" s="59">
        <v>5.9340000000000002</v>
      </c>
      <c r="Z1014" s="59">
        <v>11.879</v>
      </c>
      <c r="AA1014" s="59">
        <v>1.2767999999999999</v>
      </c>
      <c r="AB1014" s="59">
        <v>11.49</v>
      </c>
      <c r="AC1014" s="59">
        <v>6.923</v>
      </c>
      <c r="AD1014" s="59">
        <v>2.956</v>
      </c>
      <c r="AE1014" s="59">
        <v>28.536000000000001</v>
      </c>
      <c r="AF1014" s="59">
        <v>3.3005</v>
      </c>
      <c r="AG1014" s="59">
        <v>15.346</v>
      </c>
      <c r="AH1014" s="59">
        <v>2.5670000000000002</v>
      </c>
      <c r="AI1014" s="59">
        <v>14.946</v>
      </c>
      <c r="AJ1014" s="59">
        <v>15.835000000000001</v>
      </c>
      <c r="AK1014" s="59">
        <v>4.9560000000000004</v>
      </c>
      <c r="AL1014" s="59">
        <v>5.2560000000000002</v>
      </c>
      <c r="AM1014" s="60">
        <v>11.09</v>
      </c>
    </row>
    <row r="1015" spans="16:39" x14ac:dyDescent="0.25">
      <c r="P1015" s="58">
        <v>1.012</v>
      </c>
      <c r="Q1015" s="59">
        <v>2.2639999999999998</v>
      </c>
      <c r="R1015" s="59">
        <v>8.6039999999999992</v>
      </c>
      <c r="S1015" s="59">
        <v>0.876</v>
      </c>
      <c r="T1015" s="59">
        <v>28.911999999999999</v>
      </c>
      <c r="U1015" s="59">
        <v>0.98799999999999999</v>
      </c>
      <c r="V1015" s="59">
        <v>5.6280000000000001</v>
      </c>
      <c r="W1015" s="59">
        <v>7.1280000000000001</v>
      </c>
      <c r="X1015" s="59">
        <v>6.2279999999999998</v>
      </c>
      <c r="Y1015" s="59">
        <v>5.9279999999999999</v>
      </c>
      <c r="Z1015" s="59">
        <v>11.868</v>
      </c>
      <c r="AA1015" s="59">
        <v>1.2756000000000001</v>
      </c>
      <c r="AB1015" s="59">
        <v>11.48</v>
      </c>
      <c r="AC1015" s="59">
        <v>6.9160000000000004</v>
      </c>
      <c r="AD1015" s="59">
        <v>2.952</v>
      </c>
      <c r="AE1015" s="59">
        <v>28.512</v>
      </c>
      <c r="AF1015" s="59">
        <v>3.2959999999999998</v>
      </c>
      <c r="AG1015" s="59">
        <v>15.332000000000001</v>
      </c>
      <c r="AH1015" s="59">
        <v>2.5640000000000001</v>
      </c>
      <c r="AI1015" s="59">
        <v>14.932</v>
      </c>
      <c r="AJ1015" s="59">
        <v>15.82</v>
      </c>
      <c r="AK1015" s="59">
        <v>4.952</v>
      </c>
      <c r="AL1015" s="59">
        <v>5.2519999999999998</v>
      </c>
      <c r="AM1015" s="60">
        <v>11.08</v>
      </c>
    </row>
    <row r="1016" spans="16:39" x14ac:dyDescent="0.25">
      <c r="P1016" s="58">
        <v>1.0129999999999999</v>
      </c>
      <c r="Q1016" s="59">
        <v>2.2610000000000001</v>
      </c>
      <c r="R1016" s="59">
        <v>8.5960000000000001</v>
      </c>
      <c r="S1016" s="59">
        <v>0.874</v>
      </c>
      <c r="T1016" s="59">
        <v>28.888000000000002</v>
      </c>
      <c r="U1016" s="59">
        <v>0.98699999999999999</v>
      </c>
      <c r="V1016" s="59">
        <v>5.6219999999999999</v>
      </c>
      <c r="W1016" s="59">
        <v>7.1219999999999999</v>
      </c>
      <c r="X1016" s="59">
        <v>6.2220000000000004</v>
      </c>
      <c r="Y1016" s="59">
        <v>5.9219999999999997</v>
      </c>
      <c r="Z1016" s="59">
        <v>11.856999999999999</v>
      </c>
      <c r="AA1016" s="59">
        <v>1.2744</v>
      </c>
      <c r="AB1016" s="59">
        <v>11.47</v>
      </c>
      <c r="AC1016" s="59">
        <v>6.9089999999999998</v>
      </c>
      <c r="AD1016" s="59">
        <v>2.948</v>
      </c>
      <c r="AE1016" s="59">
        <v>28.488</v>
      </c>
      <c r="AF1016" s="59">
        <v>3.2915000000000001</v>
      </c>
      <c r="AG1016" s="59">
        <v>15.318</v>
      </c>
      <c r="AH1016" s="59">
        <v>2.5609999999999999</v>
      </c>
      <c r="AI1016" s="59">
        <v>14.917999999999999</v>
      </c>
      <c r="AJ1016" s="59">
        <v>15.805</v>
      </c>
      <c r="AK1016" s="59">
        <v>4.9480000000000004</v>
      </c>
      <c r="AL1016" s="59">
        <v>5.2480000000000002</v>
      </c>
      <c r="AM1016" s="60">
        <v>11.07</v>
      </c>
    </row>
    <row r="1017" spans="16:39" x14ac:dyDescent="0.25">
      <c r="P1017" s="58">
        <v>1.014</v>
      </c>
      <c r="Q1017" s="59">
        <v>2.258</v>
      </c>
      <c r="R1017" s="59">
        <v>8.5879999999999992</v>
      </c>
      <c r="S1017" s="59">
        <v>0.872</v>
      </c>
      <c r="T1017" s="59">
        <v>28.864000000000001</v>
      </c>
      <c r="U1017" s="59">
        <v>0.98599999999999999</v>
      </c>
      <c r="V1017" s="59">
        <v>5.6159999999999997</v>
      </c>
      <c r="W1017" s="59">
        <v>7.1159999999999997</v>
      </c>
      <c r="X1017" s="59">
        <v>6.2160000000000002</v>
      </c>
      <c r="Y1017" s="59">
        <v>5.9160000000000004</v>
      </c>
      <c r="Z1017" s="59">
        <v>11.846</v>
      </c>
      <c r="AA1017" s="59">
        <v>1.2732000000000001</v>
      </c>
      <c r="AB1017" s="59">
        <v>11.46</v>
      </c>
      <c r="AC1017" s="59">
        <v>6.9020000000000001</v>
      </c>
      <c r="AD1017" s="59">
        <v>2.944</v>
      </c>
      <c r="AE1017" s="59">
        <v>28.463999999999999</v>
      </c>
      <c r="AF1017" s="59">
        <v>3.2869999999999999</v>
      </c>
      <c r="AG1017" s="59">
        <v>15.304</v>
      </c>
      <c r="AH1017" s="59">
        <v>2.5579999999999998</v>
      </c>
      <c r="AI1017" s="59">
        <v>14.904</v>
      </c>
      <c r="AJ1017" s="59">
        <v>15.79</v>
      </c>
      <c r="AK1017" s="59">
        <v>4.944</v>
      </c>
      <c r="AL1017" s="59">
        <v>5.2439999999999998</v>
      </c>
      <c r="AM1017" s="60">
        <v>11.06</v>
      </c>
    </row>
    <row r="1018" spans="16:39" x14ac:dyDescent="0.25">
      <c r="P1018" s="58">
        <v>1.0149999999999999</v>
      </c>
      <c r="Q1018" s="59">
        <v>2.2549999999999999</v>
      </c>
      <c r="R1018" s="59">
        <v>8.58</v>
      </c>
      <c r="S1018" s="59">
        <v>0.87</v>
      </c>
      <c r="T1018" s="59">
        <v>28.84</v>
      </c>
      <c r="U1018" s="59">
        <v>0.98499999999999999</v>
      </c>
      <c r="V1018" s="59">
        <v>5.61</v>
      </c>
      <c r="W1018" s="59">
        <v>7.11</v>
      </c>
      <c r="X1018" s="59">
        <v>6.21</v>
      </c>
      <c r="Y1018" s="59">
        <v>5.91</v>
      </c>
      <c r="Z1018" s="59">
        <v>11.835000000000001</v>
      </c>
      <c r="AA1018" s="59">
        <v>1.272</v>
      </c>
      <c r="AB1018" s="59">
        <v>11.45</v>
      </c>
      <c r="AC1018" s="59">
        <v>6.8949999999999996</v>
      </c>
      <c r="AD1018" s="59">
        <v>2.94</v>
      </c>
      <c r="AE1018" s="59">
        <v>28.44</v>
      </c>
      <c r="AF1018" s="59">
        <v>3.2825000000000002</v>
      </c>
      <c r="AG1018" s="59">
        <v>15.29</v>
      </c>
      <c r="AH1018" s="59">
        <v>2.5550000000000002</v>
      </c>
      <c r="AI1018" s="59">
        <v>14.89</v>
      </c>
      <c r="AJ1018" s="59">
        <v>15.775</v>
      </c>
      <c r="AK1018" s="59">
        <v>4.9400000000000004</v>
      </c>
      <c r="AL1018" s="59">
        <v>5.24</v>
      </c>
      <c r="AM1018" s="60">
        <v>11.05</v>
      </c>
    </row>
    <row r="1019" spans="16:39" x14ac:dyDescent="0.25">
      <c r="P1019" s="58">
        <v>1.016</v>
      </c>
      <c r="Q1019" s="59">
        <v>2.2519999999999998</v>
      </c>
      <c r="R1019" s="59">
        <v>8.5719999999999992</v>
      </c>
      <c r="S1019" s="59">
        <v>0.86799999999999999</v>
      </c>
      <c r="T1019" s="59">
        <v>28.815999999999999</v>
      </c>
      <c r="U1019" s="59">
        <v>0.98399999999999999</v>
      </c>
      <c r="V1019" s="59">
        <v>5.6040000000000001</v>
      </c>
      <c r="W1019" s="59">
        <v>7.1040000000000001</v>
      </c>
      <c r="X1019" s="59">
        <v>6.2039999999999997</v>
      </c>
      <c r="Y1019" s="59">
        <v>5.9039999999999999</v>
      </c>
      <c r="Z1019" s="59">
        <v>11.824</v>
      </c>
      <c r="AA1019" s="59">
        <v>1.2707999999999999</v>
      </c>
      <c r="AB1019" s="59">
        <v>11.44</v>
      </c>
      <c r="AC1019" s="59">
        <v>6.8879999999999999</v>
      </c>
      <c r="AD1019" s="59">
        <v>2.9359999999999999</v>
      </c>
      <c r="AE1019" s="59">
        <v>28.416</v>
      </c>
      <c r="AF1019" s="59">
        <v>3.278</v>
      </c>
      <c r="AG1019" s="59">
        <v>15.276</v>
      </c>
      <c r="AH1019" s="59">
        <v>2.552</v>
      </c>
      <c r="AI1019" s="59">
        <v>14.875999999999999</v>
      </c>
      <c r="AJ1019" s="59">
        <v>15.76</v>
      </c>
      <c r="AK1019" s="59">
        <v>4.9359999999999999</v>
      </c>
      <c r="AL1019" s="59">
        <v>5.2359999999999998</v>
      </c>
      <c r="AM1019" s="60">
        <v>11.04</v>
      </c>
    </row>
    <row r="1020" spans="16:39" x14ac:dyDescent="0.25">
      <c r="P1020" s="58">
        <v>1.0169999999999999</v>
      </c>
      <c r="Q1020" s="59">
        <v>2.2490000000000001</v>
      </c>
      <c r="R1020" s="59">
        <v>8.5640000000000001</v>
      </c>
      <c r="S1020" s="59">
        <v>0.86599999999999999</v>
      </c>
      <c r="T1020" s="59">
        <v>28.792000000000002</v>
      </c>
      <c r="U1020" s="59">
        <v>0.98299999999999998</v>
      </c>
      <c r="V1020" s="59">
        <v>5.5979999999999999</v>
      </c>
      <c r="W1020" s="59">
        <v>7.0979999999999999</v>
      </c>
      <c r="X1020" s="59">
        <v>6.1980000000000004</v>
      </c>
      <c r="Y1020" s="59">
        <v>5.8979999999999997</v>
      </c>
      <c r="Z1020" s="59">
        <v>11.813000000000001</v>
      </c>
      <c r="AA1020" s="59">
        <v>1.2696000000000001</v>
      </c>
      <c r="AB1020" s="59">
        <v>11.43</v>
      </c>
      <c r="AC1020" s="59">
        <v>6.8810000000000002</v>
      </c>
      <c r="AD1020" s="59">
        <v>2.9319999999999999</v>
      </c>
      <c r="AE1020" s="59">
        <v>28.391999999999999</v>
      </c>
      <c r="AF1020" s="59">
        <v>3.2734999999999999</v>
      </c>
      <c r="AG1020" s="59">
        <v>15.262</v>
      </c>
      <c r="AH1020" s="59">
        <v>2.5489999999999999</v>
      </c>
      <c r="AI1020" s="59">
        <v>14.862</v>
      </c>
      <c r="AJ1020" s="59">
        <v>15.744999999999999</v>
      </c>
      <c r="AK1020" s="59">
        <v>4.9320000000000004</v>
      </c>
      <c r="AL1020" s="59">
        <v>5.2320000000000002</v>
      </c>
      <c r="AM1020" s="60">
        <v>11.03</v>
      </c>
    </row>
    <row r="1021" spans="16:39" x14ac:dyDescent="0.25">
      <c r="P1021" s="58">
        <v>1.018</v>
      </c>
      <c r="Q1021" s="59">
        <v>2.246</v>
      </c>
      <c r="R1021" s="59">
        <v>8.5559999999999992</v>
      </c>
      <c r="S1021" s="59">
        <v>0.86399999999999999</v>
      </c>
      <c r="T1021" s="59">
        <v>28.768000000000001</v>
      </c>
      <c r="U1021" s="59">
        <v>0.98199999999999998</v>
      </c>
      <c r="V1021" s="59">
        <v>5.5919999999999996</v>
      </c>
      <c r="W1021" s="59">
        <v>7.0919999999999996</v>
      </c>
      <c r="X1021" s="59">
        <v>6.1920000000000002</v>
      </c>
      <c r="Y1021" s="59">
        <v>5.8920000000000003</v>
      </c>
      <c r="Z1021" s="59">
        <v>11.802</v>
      </c>
      <c r="AA1021" s="59">
        <v>1.2684</v>
      </c>
      <c r="AB1021" s="59">
        <v>11.42</v>
      </c>
      <c r="AC1021" s="59">
        <v>6.8739999999999997</v>
      </c>
      <c r="AD1021" s="59">
        <v>2.9279999999999999</v>
      </c>
      <c r="AE1021" s="59">
        <v>28.367999999999999</v>
      </c>
      <c r="AF1021" s="59">
        <v>3.2690000000000001</v>
      </c>
      <c r="AG1021" s="59">
        <v>15.247999999999999</v>
      </c>
      <c r="AH1021" s="59">
        <v>2.5459999999999998</v>
      </c>
      <c r="AI1021" s="59">
        <v>14.848000000000001</v>
      </c>
      <c r="AJ1021" s="59">
        <v>15.73</v>
      </c>
      <c r="AK1021" s="59">
        <v>4.9279999999999999</v>
      </c>
      <c r="AL1021" s="59">
        <v>5.2279999999999998</v>
      </c>
      <c r="AM1021" s="60">
        <v>11.02</v>
      </c>
    </row>
    <row r="1022" spans="16:39" x14ac:dyDescent="0.25">
      <c r="P1022" s="58">
        <v>1.0189999999999999</v>
      </c>
      <c r="Q1022" s="59">
        <v>2.2429999999999999</v>
      </c>
      <c r="R1022" s="59">
        <v>8.548</v>
      </c>
      <c r="S1022" s="59">
        <v>0.86199999999999999</v>
      </c>
      <c r="T1022" s="59">
        <v>28.744</v>
      </c>
      <c r="U1022" s="59">
        <v>0.98099999999999998</v>
      </c>
      <c r="V1022" s="59">
        <v>5.5860000000000003</v>
      </c>
      <c r="W1022" s="59">
        <v>7.0860000000000003</v>
      </c>
      <c r="X1022" s="59">
        <v>6.1859999999999999</v>
      </c>
      <c r="Y1022" s="59">
        <v>5.8860000000000001</v>
      </c>
      <c r="Z1022" s="59">
        <v>11.791</v>
      </c>
      <c r="AA1022" s="59">
        <v>1.2672000000000001</v>
      </c>
      <c r="AB1022" s="59">
        <v>11.41</v>
      </c>
      <c r="AC1022" s="59">
        <v>6.867</v>
      </c>
      <c r="AD1022" s="59">
        <v>2.9239999999999999</v>
      </c>
      <c r="AE1022" s="59">
        <v>28.344000000000001</v>
      </c>
      <c r="AF1022" s="59">
        <v>3.2645</v>
      </c>
      <c r="AG1022" s="59">
        <v>15.234</v>
      </c>
      <c r="AH1022" s="59">
        <v>2.5430000000000001</v>
      </c>
      <c r="AI1022" s="59">
        <v>14.834</v>
      </c>
      <c r="AJ1022" s="59">
        <v>15.715</v>
      </c>
      <c r="AK1022" s="59">
        <v>4.9240000000000004</v>
      </c>
      <c r="AL1022" s="59">
        <v>5.2240000000000002</v>
      </c>
      <c r="AM1022" s="60">
        <v>11.01</v>
      </c>
    </row>
    <row r="1023" spans="16:39" x14ac:dyDescent="0.25">
      <c r="P1023" s="58">
        <v>1.02</v>
      </c>
      <c r="Q1023" s="59">
        <v>2.2400000000000002</v>
      </c>
      <c r="R1023" s="59">
        <v>8.5399999999999991</v>
      </c>
      <c r="S1023" s="59">
        <v>0.86</v>
      </c>
      <c r="T1023" s="59">
        <v>28.72</v>
      </c>
      <c r="U1023" s="59">
        <v>0.98</v>
      </c>
      <c r="V1023" s="59">
        <v>5.58</v>
      </c>
      <c r="W1023" s="59">
        <v>7.08</v>
      </c>
      <c r="X1023" s="59">
        <v>6.18</v>
      </c>
      <c r="Y1023" s="59">
        <v>5.88</v>
      </c>
      <c r="Z1023" s="59">
        <v>11.78</v>
      </c>
      <c r="AA1023" s="59">
        <v>1.266</v>
      </c>
      <c r="AB1023" s="59">
        <v>11.4</v>
      </c>
      <c r="AC1023" s="59">
        <v>6.86</v>
      </c>
      <c r="AD1023" s="59">
        <v>2.92</v>
      </c>
      <c r="AE1023" s="59">
        <v>28.32</v>
      </c>
      <c r="AF1023" s="59">
        <v>3.26</v>
      </c>
      <c r="AG1023" s="59">
        <v>15.22</v>
      </c>
      <c r="AH1023" s="59">
        <v>2.54</v>
      </c>
      <c r="AI1023" s="59">
        <v>14.82</v>
      </c>
      <c r="AJ1023" s="59">
        <v>15.7</v>
      </c>
      <c r="AK1023" s="59">
        <v>4.92</v>
      </c>
      <c r="AL1023" s="59">
        <v>5.22</v>
      </c>
      <c r="AM1023" s="60">
        <v>11</v>
      </c>
    </row>
    <row r="1024" spans="16:39" x14ac:dyDescent="0.25">
      <c r="P1024" s="58">
        <v>1.0209999999999999</v>
      </c>
      <c r="Q1024" s="59">
        <v>2.2370000000000001</v>
      </c>
      <c r="R1024" s="59">
        <v>8.532</v>
      </c>
      <c r="S1024" s="59">
        <v>0.85799999999999998</v>
      </c>
      <c r="T1024" s="59">
        <v>28.696000000000002</v>
      </c>
      <c r="U1024" s="59">
        <v>0.97899999999999998</v>
      </c>
      <c r="V1024" s="59">
        <v>5.5739999999999998</v>
      </c>
      <c r="W1024" s="59">
        <v>7.0739999999999998</v>
      </c>
      <c r="X1024" s="59">
        <v>6.1740000000000004</v>
      </c>
      <c r="Y1024" s="59">
        <v>5.8739999999999997</v>
      </c>
      <c r="Z1024" s="59">
        <v>11.769</v>
      </c>
      <c r="AA1024" s="59">
        <v>1.2647999999999999</v>
      </c>
      <c r="AB1024" s="59">
        <v>11.39</v>
      </c>
      <c r="AC1024" s="59">
        <v>6.8529999999999998</v>
      </c>
      <c r="AD1024" s="59">
        <v>2.9159999999999999</v>
      </c>
      <c r="AE1024" s="59">
        <v>28.295999999999999</v>
      </c>
      <c r="AF1024" s="59">
        <v>3.2555000000000001</v>
      </c>
      <c r="AG1024" s="59">
        <v>15.206</v>
      </c>
      <c r="AH1024" s="59">
        <v>2.5369999999999999</v>
      </c>
      <c r="AI1024" s="59">
        <v>14.805999999999999</v>
      </c>
      <c r="AJ1024" s="59">
        <v>15.685</v>
      </c>
      <c r="AK1024" s="59">
        <v>4.9160000000000004</v>
      </c>
      <c r="AL1024" s="59">
        <v>5.2160000000000002</v>
      </c>
      <c r="AM1024" s="60">
        <v>10.99</v>
      </c>
    </row>
    <row r="1025" spans="16:39" x14ac:dyDescent="0.25">
      <c r="P1025" s="58">
        <v>1.022</v>
      </c>
      <c r="Q1025" s="59">
        <v>2.234</v>
      </c>
      <c r="R1025" s="59">
        <v>8.5239999999999991</v>
      </c>
      <c r="S1025" s="59">
        <v>0.85599999999999998</v>
      </c>
      <c r="T1025" s="59">
        <v>28.672000000000001</v>
      </c>
      <c r="U1025" s="59">
        <v>0.97799999999999998</v>
      </c>
      <c r="V1025" s="59">
        <v>5.5679999999999996</v>
      </c>
      <c r="W1025" s="59">
        <v>7.0679999999999996</v>
      </c>
      <c r="X1025" s="59">
        <v>6.1680000000000001</v>
      </c>
      <c r="Y1025" s="59">
        <v>5.8680000000000003</v>
      </c>
      <c r="Z1025" s="59">
        <v>11.757999999999999</v>
      </c>
      <c r="AA1025" s="59">
        <v>1.2636000000000001</v>
      </c>
      <c r="AB1025" s="59">
        <v>11.38</v>
      </c>
      <c r="AC1025" s="59">
        <v>6.8460000000000001</v>
      </c>
      <c r="AD1025" s="59">
        <v>2.9119999999999999</v>
      </c>
      <c r="AE1025" s="59">
        <v>28.271999999999998</v>
      </c>
      <c r="AF1025" s="59">
        <v>3.2509999999999999</v>
      </c>
      <c r="AG1025" s="59">
        <v>15.192</v>
      </c>
      <c r="AH1025" s="59">
        <v>2.5339999999999998</v>
      </c>
      <c r="AI1025" s="59">
        <v>14.792</v>
      </c>
      <c r="AJ1025" s="59">
        <v>15.67</v>
      </c>
      <c r="AK1025" s="59">
        <v>4.9119999999999999</v>
      </c>
      <c r="AL1025" s="59">
        <v>5.2119999999999997</v>
      </c>
      <c r="AM1025" s="60">
        <v>10.98</v>
      </c>
    </row>
    <row r="1026" spans="16:39" x14ac:dyDescent="0.25">
      <c r="P1026" s="58">
        <v>1.0229999999999999</v>
      </c>
      <c r="Q1026" s="59">
        <v>2.2309999999999999</v>
      </c>
      <c r="R1026" s="59">
        <v>8.516</v>
      </c>
      <c r="S1026" s="59">
        <v>0.85399999999999998</v>
      </c>
      <c r="T1026" s="59">
        <v>28.648</v>
      </c>
      <c r="U1026" s="59">
        <v>0.97699999999999998</v>
      </c>
      <c r="V1026" s="59">
        <v>5.5620000000000003</v>
      </c>
      <c r="W1026" s="59">
        <v>7.0620000000000003</v>
      </c>
      <c r="X1026" s="59">
        <v>6.1619999999999999</v>
      </c>
      <c r="Y1026" s="59">
        <v>5.8620000000000001</v>
      </c>
      <c r="Z1026" s="59">
        <v>11.747</v>
      </c>
      <c r="AA1026" s="59">
        <v>1.2624</v>
      </c>
      <c r="AB1026" s="59">
        <v>11.37</v>
      </c>
      <c r="AC1026" s="59">
        <v>6.8390000000000004</v>
      </c>
      <c r="AD1026" s="59">
        <v>2.9079999999999999</v>
      </c>
      <c r="AE1026" s="59">
        <v>28.248000000000001</v>
      </c>
      <c r="AF1026" s="59">
        <v>3.2465000000000002</v>
      </c>
      <c r="AG1026" s="59">
        <v>15.178000000000001</v>
      </c>
      <c r="AH1026" s="59">
        <v>2.5310000000000001</v>
      </c>
      <c r="AI1026" s="59">
        <v>14.778</v>
      </c>
      <c r="AJ1026" s="59">
        <v>15.654999999999999</v>
      </c>
      <c r="AK1026" s="59">
        <v>4.9080000000000004</v>
      </c>
      <c r="AL1026" s="59">
        <v>5.2080000000000002</v>
      </c>
      <c r="AM1026" s="60">
        <v>10.97</v>
      </c>
    </row>
    <row r="1027" spans="16:39" x14ac:dyDescent="0.25">
      <c r="P1027" s="58">
        <v>1.024</v>
      </c>
      <c r="Q1027" s="59">
        <v>2.2280000000000002</v>
      </c>
      <c r="R1027" s="59">
        <v>8.5079999999999991</v>
      </c>
      <c r="S1027" s="59">
        <v>0.85199999999999998</v>
      </c>
      <c r="T1027" s="59">
        <v>28.623999999999999</v>
      </c>
      <c r="U1027" s="59">
        <v>0.97599999999999998</v>
      </c>
      <c r="V1027" s="59">
        <v>5.556</v>
      </c>
      <c r="W1027" s="59">
        <v>7.056</v>
      </c>
      <c r="X1027" s="59">
        <v>6.1559999999999997</v>
      </c>
      <c r="Y1027" s="59">
        <v>5.8559999999999999</v>
      </c>
      <c r="Z1027" s="59">
        <v>11.736000000000001</v>
      </c>
      <c r="AA1027" s="59">
        <v>1.2612000000000001</v>
      </c>
      <c r="AB1027" s="59">
        <v>11.36</v>
      </c>
      <c r="AC1027" s="59">
        <v>6.8319999999999999</v>
      </c>
      <c r="AD1027" s="59">
        <v>2.9039999999999999</v>
      </c>
      <c r="AE1027" s="59">
        <v>28.224</v>
      </c>
      <c r="AF1027" s="59">
        <v>3.242</v>
      </c>
      <c r="AG1027" s="59">
        <v>15.164</v>
      </c>
      <c r="AH1027" s="59">
        <v>2.528</v>
      </c>
      <c r="AI1027" s="59">
        <v>14.763999999999999</v>
      </c>
      <c r="AJ1027" s="59">
        <v>15.64</v>
      </c>
      <c r="AK1027" s="59">
        <v>4.9039999999999999</v>
      </c>
      <c r="AL1027" s="59">
        <v>5.2039999999999997</v>
      </c>
      <c r="AM1027" s="60">
        <v>10.96</v>
      </c>
    </row>
    <row r="1028" spans="16:39" x14ac:dyDescent="0.25">
      <c r="P1028" s="58">
        <v>1.0249999999999999</v>
      </c>
      <c r="Q1028" s="59">
        <v>2.2250000000000001</v>
      </c>
      <c r="R1028" s="59">
        <v>8.5</v>
      </c>
      <c r="S1028" s="59">
        <v>0.85</v>
      </c>
      <c r="T1028" s="59">
        <v>28.6</v>
      </c>
      <c r="U1028" s="59">
        <v>0.97499999999999998</v>
      </c>
      <c r="V1028" s="59">
        <v>5.55</v>
      </c>
      <c r="W1028" s="59">
        <v>7.05</v>
      </c>
      <c r="X1028" s="59">
        <v>6.15</v>
      </c>
      <c r="Y1028" s="59">
        <v>5.85</v>
      </c>
      <c r="Z1028" s="59">
        <v>11.725</v>
      </c>
      <c r="AA1028" s="59">
        <v>1.26</v>
      </c>
      <c r="AB1028" s="59">
        <v>11.35</v>
      </c>
      <c r="AC1028" s="59">
        <v>6.8250000000000002</v>
      </c>
      <c r="AD1028" s="59">
        <v>2.9</v>
      </c>
      <c r="AE1028" s="59">
        <v>28.2</v>
      </c>
      <c r="AF1028" s="59">
        <v>3.2374999999999998</v>
      </c>
      <c r="AG1028" s="59">
        <v>15.15</v>
      </c>
      <c r="AH1028" s="59">
        <v>2.5249999999999999</v>
      </c>
      <c r="AI1028" s="59">
        <v>14.75</v>
      </c>
      <c r="AJ1028" s="59">
        <v>15.625</v>
      </c>
      <c r="AK1028" s="59">
        <v>4.9000000000000004</v>
      </c>
      <c r="AL1028" s="59">
        <v>5.2</v>
      </c>
      <c r="AM1028" s="60">
        <v>10.95</v>
      </c>
    </row>
    <row r="1029" spans="16:39" x14ac:dyDescent="0.25">
      <c r="P1029" s="58">
        <v>1.026</v>
      </c>
      <c r="Q1029" s="59">
        <v>2.222</v>
      </c>
      <c r="R1029" s="59">
        <v>8.4920000000000009</v>
      </c>
      <c r="S1029" s="59">
        <v>0.84799999999999998</v>
      </c>
      <c r="T1029" s="59">
        <v>28.576000000000001</v>
      </c>
      <c r="U1029" s="59">
        <v>0.97399999999999998</v>
      </c>
      <c r="V1029" s="59">
        <v>5.5439999999999996</v>
      </c>
      <c r="W1029" s="59">
        <v>7.0439999999999996</v>
      </c>
      <c r="X1029" s="59">
        <v>6.1440000000000001</v>
      </c>
      <c r="Y1029" s="59">
        <v>5.8440000000000003</v>
      </c>
      <c r="Z1029" s="59">
        <v>11.714</v>
      </c>
      <c r="AA1029" s="59">
        <v>1.2587999999999999</v>
      </c>
      <c r="AB1029" s="59">
        <v>11.34</v>
      </c>
      <c r="AC1029" s="59">
        <v>6.8179999999999996</v>
      </c>
      <c r="AD1029" s="59">
        <v>2.8959999999999999</v>
      </c>
      <c r="AE1029" s="59">
        <v>28.175999999999998</v>
      </c>
      <c r="AF1029" s="59">
        <v>3.2330000000000001</v>
      </c>
      <c r="AG1029" s="59">
        <v>15.135999999999999</v>
      </c>
      <c r="AH1029" s="59">
        <v>2.5219999999999998</v>
      </c>
      <c r="AI1029" s="59">
        <v>14.736000000000001</v>
      </c>
      <c r="AJ1029" s="59">
        <v>15.61</v>
      </c>
      <c r="AK1029" s="59">
        <v>4.8959999999999999</v>
      </c>
      <c r="AL1029" s="59">
        <v>5.1959999999999997</v>
      </c>
      <c r="AM1029" s="60">
        <v>10.94</v>
      </c>
    </row>
    <row r="1030" spans="16:39" x14ac:dyDescent="0.25">
      <c r="P1030" s="58">
        <v>1.0269999999999999</v>
      </c>
      <c r="Q1030" s="59">
        <v>2.2189999999999999</v>
      </c>
      <c r="R1030" s="59">
        <v>8.484</v>
      </c>
      <c r="S1030" s="59">
        <v>0.84599999999999997</v>
      </c>
      <c r="T1030" s="59">
        <v>28.552</v>
      </c>
      <c r="U1030" s="59">
        <v>0.97299999999999998</v>
      </c>
      <c r="V1030" s="59">
        <v>5.5380000000000003</v>
      </c>
      <c r="W1030" s="59">
        <v>7.0380000000000003</v>
      </c>
      <c r="X1030" s="59">
        <v>6.1379999999999999</v>
      </c>
      <c r="Y1030" s="59">
        <v>5.8380000000000001</v>
      </c>
      <c r="Z1030" s="59">
        <v>11.702999999999999</v>
      </c>
      <c r="AA1030" s="59">
        <v>1.2576000000000001</v>
      </c>
      <c r="AB1030" s="59">
        <v>11.33</v>
      </c>
      <c r="AC1030" s="59">
        <v>6.8109999999999999</v>
      </c>
      <c r="AD1030" s="59">
        <v>2.8919999999999999</v>
      </c>
      <c r="AE1030" s="59">
        <v>28.152000000000001</v>
      </c>
      <c r="AF1030" s="59">
        <v>3.2284999999999999</v>
      </c>
      <c r="AG1030" s="59">
        <v>15.122</v>
      </c>
      <c r="AH1030" s="59">
        <v>2.5190000000000001</v>
      </c>
      <c r="AI1030" s="59">
        <v>14.722</v>
      </c>
      <c r="AJ1030" s="59">
        <v>15.595000000000001</v>
      </c>
      <c r="AK1030" s="59">
        <v>4.8920000000000003</v>
      </c>
      <c r="AL1030" s="59">
        <v>5.1920000000000002</v>
      </c>
      <c r="AM1030" s="60">
        <v>10.93</v>
      </c>
    </row>
    <row r="1031" spans="16:39" x14ac:dyDescent="0.25">
      <c r="P1031" s="58">
        <v>1.028</v>
      </c>
      <c r="Q1031" s="59">
        <v>2.2160000000000002</v>
      </c>
      <c r="R1031" s="59">
        <v>8.4760000000000009</v>
      </c>
      <c r="S1031" s="59">
        <v>0.84399999999999997</v>
      </c>
      <c r="T1031" s="59">
        <v>28.527999999999999</v>
      </c>
      <c r="U1031" s="59">
        <v>0.97199999999999998</v>
      </c>
      <c r="V1031" s="59">
        <v>5.532</v>
      </c>
      <c r="W1031" s="59">
        <v>7.032</v>
      </c>
      <c r="X1031" s="59">
        <v>6.1319999999999997</v>
      </c>
      <c r="Y1031" s="59">
        <v>5.8319999999999999</v>
      </c>
      <c r="Z1031" s="59">
        <v>11.692</v>
      </c>
      <c r="AA1031" s="59">
        <v>1.2564</v>
      </c>
      <c r="AB1031" s="59">
        <v>11.32</v>
      </c>
      <c r="AC1031" s="59">
        <v>6.8040000000000003</v>
      </c>
      <c r="AD1031" s="59">
        <v>2.8879999999999999</v>
      </c>
      <c r="AE1031" s="59">
        <v>28.128</v>
      </c>
      <c r="AF1031" s="59">
        <v>3.2240000000000002</v>
      </c>
      <c r="AG1031" s="59">
        <v>15.108000000000001</v>
      </c>
      <c r="AH1031" s="59">
        <v>2.516</v>
      </c>
      <c r="AI1031" s="59">
        <v>14.708</v>
      </c>
      <c r="AJ1031" s="59">
        <v>15.58</v>
      </c>
      <c r="AK1031" s="59">
        <v>4.8879999999999999</v>
      </c>
      <c r="AL1031" s="59">
        <v>5.1879999999999997</v>
      </c>
      <c r="AM1031" s="60">
        <v>10.92</v>
      </c>
    </row>
    <row r="1032" spans="16:39" x14ac:dyDescent="0.25">
      <c r="P1032" s="58">
        <v>1.0289999999999999</v>
      </c>
      <c r="Q1032" s="59">
        <v>2.2130000000000001</v>
      </c>
      <c r="R1032" s="59">
        <v>8.468</v>
      </c>
      <c r="S1032" s="59">
        <v>0.84199999999999997</v>
      </c>
      <c r="T1032" s="59">
        <v>28.504000000000001</v>
      </c>
      <c r="U1032" s="59">
        <v>0.97099999999999997</v>
      </c>
      <c r="V1032" s="59">
        <v>5.5259999999999998</v>
      </c>
      <c r="W1032" s="59">
        <v>7.0259999999999998</v>
      </c>
      <c r="X1032" s="59">
        <v>6.1260000000000003</v>
      </c>
      <c r="Y1032" s="59">
        <v>5.8259999999999996</v>
      </c>
      <c r="Z1032" s="59">
        <v>11.680999999999999</v>
      </c>
      <c r="AA1032" s="59">
        <v>1.2552000000000001</v>
      </c>
      <c r="AB1032" s="59">
        <v>11.31</v>
      </c>
      <c r="AC1032" s="59">
        <v>6.7969999999999997</v>
      </c>
      <c r="AD1032" s="59">
        <v>2.8839999999999999</v>
      </c>
      <c r="AE1032" s="59">
        <v>28.103999999999999</v>
      </c>
      <c r="AF1032" s="59">
        <v>3.2195</v>
      </c>
      <c r="AG1032" s="59">
        <v>15.093999999999999</v>
      </c>
      <c r="AH1032" s="59">
        <v>2.5129999999999999</v>
      </c>
      <c r="AI1032" s="59">
        <v>14.694000000000001</v>
      </c>
      <c r="AJ1032" s="59">
        <v>15.565</v>
      </c>
      <c r="AK1032" s="59">
        <v>4.8840000000000003</v>
      </c>
      <c r="AL1032" s="59">
        <v>5.1840000000000002</v>
      </c>
      <c r="AM1032" s="60">
        <v>10.91</v>
      </c>
    </row>
    <row r="1033" spans="16:39" x14ac:dyDescent="0.25">
      <c r="P1033" s="58">
        <v>1.03</v>
      </c>
      <c r="Q1033" s="59">
        <v>2.21</v>
      </c>
      <c r="R1033" s="59">
        <v>8.4600000000000009</v>
      </c>
      <c r="S1033" s="59">
        <v>0.84</v>
      </c>
      <c r="T1033" s="59">
        <v>28.48</v>
      </c>
      <c r="U1033" s="59">
        <v>0.97</v>
      </c>
      <c r="V1033" s="59">
        <v>5.52</v>
      </c>
      <c r="W1033" s="59">
        <v>7.02</v>
      </c>
      <c r="X1033" s="59">
        <v>6.12</v>
      </c>
      <c r="Y1033" s="59">
        <v>5.82</v>
      </c>
      <c r="Z1033" s="59">
        <v>11.67</v>
      </c>
      <c r="AA1033" s="59">
        <v>1.254</v>
      </c>
      <c r="AB1033" s="59">
        <v>11.3</v>
      </c>
      <c r="AC1033" s="59">
        <v>6.79</v>
      </c>
      <c r="AD1033" s="59">
        <v>2.88</v>
      </c>
      <c r="AE1033" s="59">
        <v>28.08</v>
      </c>
      <c r="AF1033" s="59">
        <v>3.2149999999999999</v>
      </c>
      <c r="AG1033" s="59">
        <v>15.08</v>
      </c>
      <c r="AH1033" s="59">
        <v>2.5099999999999998</v>
      </c>
      <c r="AI1033" s="59">
        <v>14.68</v>
      </c>
      <c r="AJ1033" s="59">
        <v>15.55</v>
      </c>
      <c r="AK1033" s="59">
        <v>4.88</v>
      </c>
      <c r="AL1033" s="59">
        <v>5.18</v>
      </c>
      <c r="AM1033" s="60">
        <v>10.9</v>
      </c>
    </row>
    <row r="1034" spans="16:39" x14ac:dyDescent="0.25">
      <c r="P1034" s="58">
        <v>1.0309999999999999</v>
      </c>
      <c r="Q1034" s="59">
        <v>2.2069999999999999</v>
      </c>
      <c r="R1034" s="59">
        <v>8.452</v>
      </c>
      <c r="S1034" s="59">
        <v>0.83799999999999997</v>
      </c>
      <c r="T1034" s="59">
        <v>28.456</v>
      </c>
      <c r="U1034" s="59">
        <v>0.96899999999999997</v>
      </c>
      <c r="V1034" s="59">
        <v>5.5140000000000002</v>
      </c>
      <c r="W1034" s="59">
        <v>7.0140000000000002</v>
      </c>
      <c r="X1034" s="59">
        <v>6.1139999999999999</v>
      </c>
      <c r="Y1034" s="59">
        <v>5.8140000000000001</v>
      </c>
      <c r="Z1034" s="59">
        <v>11.659000000000001</v>
      </c>
      <c r="AA1034" s="59">
        <v>1.2527999999999999</v>
      </c>
      <c r="AB1034" s="59">
        <v>11.29</v>
      </c>
      <c r="AC1034" s="59">
        <v>6.7830000000000004</v>
      </c>
      <c r="AD1034" s="59">
        <v>2.8759999999999999</v>
      </c>
      <c r="AE1034" s="59">
        <v>28.056000000000001</v>
      </c>
      <c r="AF1034" s="59">
        <v>3.2105000000000001</v>
      </c>
      <c r="AG1034" s="59">
        <v>15.066000000000001</v>
      </c>
      <c r="AH1034" s="59">
        <v>2.5070000000000001</v>
      </c>
      <c r="AI1034" s="59">
        <v>14.666</v>
      </c>
      <c r="AJ1034" s="59">
        <v>15.535</v>
      </c>
      <c r="AK1034" s="59">
        <v>4.8760000000000003</v>
      </c>
      <c r="AL1034" s="59">
        <v>5.1760000000000002</v>
      </c>
      <c r="AM1034" s="60">
        <v>10.89</v>
      </c>
    </row>
    <row r="1035" spans="16:39" x14ac:dyDescent="0.25">
      <c r="P1035" s="58">
        <v>1.032</v>
      </c>
      <c r="Q1035" s="59">
        <v>2.2040000000000002</v>
      </c>
      <c r="R1035" s="59">
        <v>8.4440000000000008</v>
      </c>
      <c r="S1035" s="59">
        <v>0.83599999999999997</v>
      </c>
      <c r="T1035" s="59">
        <v>28.431999999999999</v>
      </c>
      <c r="U1035" s="59">
        <v>0.96799999999999997</v>
      </c>
      <c r="V1035" s="59">
        <v>5.508</v>
      </c>
      <c r="W1035" s="59">
        <v>7.008</v>
      </c>
      <c r="X1035" s="59">
        <v>6.1079999999999997</v>
      </c>
      <c r="Y1035" s="59">
        <v>5.8079999999999998</v>
      </c>
      <c r="Z1035" s="59">
        <v>11.648</v>
      </c>
      <c r="AA1035" s="59">
        <v>1.2516</v>
      </c>
      <c r="AB1035" s="59">
        <v>11.28</v>
      </c>
      <c r="AC1035" s="59">
        <v>6.7759999999999998</v>
      </c>
      <c r="AD1035" s="59">
        <v>2.8719999999999999</v>
      </c>
      <c r="AE1035" s="59">
        <v>28.032</v>
      </c>
      <c r="AF1035" s="59">
        <v>3.206</v>
      </c>
      <c r="AG1035" s="59">
        <v>15.052</v>
      </c>
      <c r="AH1035" s="59">
        <v>2.504</v>
      </c>
      <c r="AI1035" s="59">
        <v>14.651999999999999</v>
      </c>
      <c r="AJ1035" s="59">
        <v>15.52</v>
      </c>
      <c r="AK1035" s="59">
        <v>4.8719999999999999</v>
      </c>
      <c r="AL1035" s="59">
        <v>5.1719999999999997</v>
      </c>
      <c r="AM1035" s="60">
        <v>10.88</v>
      </c>
    </row>
    <row r="1036" spans="16:39" x14ac:dyDescent="0.25">
      <c r="P1036" s="58">
        <v>1.0329999999999999</v>
      </c>
      <c r="Q1036" s="59">
        <v>2.2010000000000001</v>
      </c>
      <c r="R1036" s="59">
        <v>8.4359999999999999</v>
      </c>
      <c r="S1036" s="59">
        <v>0.83399999999999996</v>
      </c>
      <c r="T1036" s="59">
        <v>28.408000000000001</v>
      </c>
      <c r="U1036" s="59">
        <v>0.96699999999999997</v>
      </c>
      <c r="V1036" s="59">
        <v>5.5019999999999998</v>
      </c>
      <c r="W1036" s="59">
        <v>7.0019999999999998</v>
      </c>
      <c r="X1036" s="59">
        <v>6.1020000000000003</v>
      </c>
      <c r="Y1036" s="59">
        <v>5.8019999999999996</v>
      </c>
      <c r="Z1036" s="59">
        <v>11.637</v>
      </c>
      <c r="AA1036" s="59">
        <v>1.2504</v>
      </c>
      <c r="AB1036" s="59">
        <v>11.27</v>
      </c>
      <c r="AC1036" s="59">
        <v>6.7690000000000001</v>
      </c>
      <c r="AD1036" s="59">
        <v>2.8679999999999999</v>
      </c>
      <c r="AE1036" s="59">
        <v>28.007999999999999</v>
      </c>
      <c r="AF1036" s="59">
        <v>3.2014999999999998</v>
      </c>
      <c r="AG1036" s="59">
        <v>15.038</v>
      </c>
      <c r="AH1036" s="59">
        <v>2.5009999999999999</v>
      </c>
      <c r="AI1036" s="59">
        <v>14.638</v>
      </c>
      <c r="AJ1036" s="59">
        <v>15.505000000000001</v>
      </c>
      <c r="AK1036" s="59">
        <v>4.8680000000000003</v>
      </c>
      <c r="AL1036" s="59">
        <v>5.1680000000000001</v>
      </c>
      <c r="AM1036" s="60">
        <v>10.87</v>
      </c>
    </row>
    <row r="1037" spans="16:39" x14ac:dyDescent="0.25">
      <c r="P1037" s="58">
        <v>1.034</v>
      </c>
      <c r="Q1037" s="59">
        <v>2.198</v>
      </c>
      <c r="R1037" s="59">
        <v>8.4280000000000008</v>
      </c>
      <c r="S1037" s="59">
        <v>0.83199999999999996</v>
      </c>
      <c r="T1037" s="59">
        <v>28.384</v>
      </c>
      <c r="U1037" s="59">
        <v>0.96599999999999997</v>
      </c>
      <c r="V1037" s="59">
        <v>5.4960000000000004</v>
      </c>
      <c r="W1037" s="59">
        <v>6.9960000000000004</v>
      </c>
      <c r="X1037" s="59">
        <v>6.0960000000000001</v>
      </c>
      <c r="Y1037" s="59">
        <v>5.7960000000000003</v>
      </c>
      <c r="Z1037" s="59">
        <v>11.625999999999999</v>
      </c>
      <c r="AA1037" s="59">
        <v>1.2492000000000001</v>
      </c>
      <c r="AB1037" s="59">
        <v>11.26</v>
      </c>
      <c r="AC1037" s="59">
        <v>6.7619999999999996</v>
      </c>
      <c r="AD1037" s="59">
        <v>2.8639999999999999</v>
      </c>
      <c r="AE1037" s="59">
        <v>27.984000000000002</v>
      </c>
      <c r="AF1037" s="59">
        <v>3.1970000000000001</v>
      </c>
      <c r="AG1037" s="59">
        <v>15.023999999999999</v>
      </c>
      <c r="AH1037" s="59">
        <v>2.4980000000000002</v>
      </c>
      <c r="AI1037" s="59">
        <v>14.624000000000001</v>
      </c>
      <c r="AJ1037" s="59">
        <v>15.49</v>
      </c>
      <c r="AK1037" s="59">
        <v>4.8639999999999999</v>
      </c>
      <c r="AL1037" s="59">
        <v>5.1639999999999997</v>
      </c>
      <c r="AM1037" s="60">
        <v>10.86</v>
      </c>
    </row>
    <row r="1038" spans="16:39" x14ac:dyDescent="0.25">
      <c r="P1038" s="58">
        <v>1.0349999999999999</v>
      </c>
      <c r="Q1038" s="59">
        <v>2.1949999999999998</v>
      </c>
      <c r="R1038" s="59">
        <v>8.42</v>
      </c>
      <c r="S1038" s="59">
        <v>0.83</v>
      </c>
      <c r="T1038" s="59">
        <v>28.36</v>
      </c>
      <c r="U1038" s="59">
        <v>0.96499999999999997</v>
      </c>
      <c r="V1038" s="59">
        <v>5.49</v>
      </c>
      <c r="W1038" s="59">
        <v>6.99</v>
      </c>
      <c r="X1038" s="59">
        <v>6.09</v>
      </c>
      <c r="Y1038" s="59">
        <v>5.79</v>
      </c>
      <c r="Z1038" s="59">
        <v>11.615</v>
      </c>
      <c r="AA1038" s="59">
        <v>1.248</v>
      </c>
      <c r="AB1038" s="59">
        <v>11.25</v>
      </c>
      <c r="AC1038" s="59">
        <v>6.7549999999999999</v>
      </c>
      <c r="AD1038" s="59">
        <v>2.86</v>
      </c>
      <c r="AE1038" s="59">
        <v>27.96</v>
      </c>
      <c r="AF1038" s="59">
        <v>3.1924999999999999</v>
      </c>
      <c r="AG1038" s="59">
        <v>15.01</v>
      </c>
      <c r="AH1038" s="59">
        <v>2.4950000000000001</v>
      </c>
      <c r="AI1038" s="59">
        <v>14.61</v>
      </c>
      <c r="AJ1038" s="59">
        <v>15.475</v>
      </c>
      <c r="AK1038" s="59">
        <v>4.8600000000000003</v>
      </c>
      <c r="AL1038" s="59">
        <v>5.16</v>
      </c>
      <c r="AM1038" s="60">
        <v>10.85</v>
      </c>
    </row>
    <row r="1039" spans="16:39" x14ac:dyDescent="0.25">
      <c r="P1039" s="58">
        <v>1.036</v>
      </c>
      <c r="Q1039" s="59">
        <v>2.1920000000000002</v>
      </c>
      <c r="R1039" s="59">
        <v>8.4120000000000008</v>
      </c>
      <c r="S1039" s="59">
        <v>0.82799999999999996</v>
      </c>
      <c r="T1039" s="59">
        <v>28.335999999999999</v>
      </c>
      <c r="U1039" s="59">
        <v>0.96399999999999997</v>
      </c>
      <c r="V1039" s="59">
        <v>5.484</v>
      </c>
      <c r="W1039" s="59">
        <v>6.984</v>
      </c>
      <c r="X1039" s="59">
        <v>6.0839999999999996</v>
      </c>
      <c r="Y1039" s="59">
        <v>5.7839999999999998</v>
      </c>
      <c r="Z1039" s="59">
        <v>11.603999999999999</v>
      </c>
      <c r="AA1039" s="59">
        <v>1.2467999999999999</v>
      </c>
      <c r="AB1039" s="59">
        <v>11.24</v>
      </c>
      <c r="AC1039" s="59">
        <v>6.7480000000000002</v>
      </c>
      <c r="AD1039" s="59">
        <v>2.8559999999999999</v>
      </c>
      <c r="AE1039" s="59">
        <v>27.936</v>
      </c>
      <c r="AF1039" s="59">
        <v>3.1880000000000002</v>
      </c>
      <c r="AG1039" s="59">
        <v>14.996</v>
      </c>
      <c r="AH1039" s="59">
        <v>2.492</v>
      </c>
      <c r="AI1039" s="59">
        <v>14.596</v>
      </c>
      <c r="AJ1039" s="59">
        <v>15.46</v>
      </c>
      <c r="AK1039" s="59">
        <v>4.8559999999999999</v>
      </c>
      <c r="AL1039" s="59">
        <v>5.1559999999999997</v>
      </c>
      <c r="AM1039" s="60">
        <v>10.84</v>
      </c>
    </row>
    <row r="1040" spans="16:39" x14ac:dyDescent="0.25">
      <c r="P1040" s="58">
        <v>1.0369999999999999</v>
      </c>
      <c r="Q1040" s="59">
        <v>2.1890000000000001</v>
      </c>
      <c r="R1040" s="59">
        <v>8.4039999999999999</v>
      </c>
      <c r="S1040" s="59">
        <v>0.82599999999999996</v>
      </c>
      <c r="T1040" s="59">
        <v>28.312000000000001</v>
      </c>
      <c r="U1040" s="59">
        <v>0.96299999999999997</v>
      </c>
      <c r="V1040" s="59">
        <v>5.4779999999999998</v>
      </c>
      <c r="W1040" s="59">
        <v>6.9779999999999998</v>
      </c>
      <c r="X1040" s="59">
        <v>6.0780000000000003</v>
      </c>
      <c r="Y1040" s="59">
        <v>5.7779999999999996</v>
      </c>
      <c r="Z1040" s="59">
        <v>11.593</v>
      </c>
      <c r="AA1040" s="59">
        <v>1.2456</v>
      </c>
      <c r="AB1040" s="59">
        <v>11.23</v>
      </c>
      <c r="AC1040" s="59">
        <v>6.7409999999999997</v>
      </c>
      <c r="AD1040" s="59">
        <v>2.8519999999999999</v>
      </c>
      <c r="AE1040" s="59">
        <v>27.911999999999999</v>
      </c>
      <c r="AF1040" s="59">
        <v>3.1835</v>
      </c>
      <c r="AG1040" s="59">
        <v>14.981999999999999</v>
      </c>
      <c r="AH1040" s="59">
        <v>2.4889999999999999</v>
      </c>
      <c r="AI1040" s="59">
        <v>14.582000000000001</v>
      </c>
      <c r="AJ1040" s="59">
        <v>15.445</v>
      </c>
      <c r="AK1040" s="59">
        <v>4.8520000000000003</v>
      </c>
      <c r="AL1040" s="59">
        <v>5.1520000000000001</v>
      </c>
      <c r="AM1040" s="60">
        <v>10.83</v>
      </c>
    </row>
    <row r="1041" spans="16:39" x14ac:dyDescent="0.25">
      <c r="P1041" s="58">
        <v>1.038</v>
      </c>
      <c r="Q1041" s="59">
        <v>2.1859999999999999</v>
      </c>
      <c r="R1041" s="59">
        <v>8.3960000000000008</v>
      </c>
      <c r="S1041" s="59">
        <v>0.82399999999999995</v>
      </c>
      <c r="T1041" s="59">
        <v>28.288</v>
      </c>
      <c r="U1041" s="59">
        <v>0.96199999999999997</v>
      </c>
      <c r="V1041" s="59">
        <v>5.4720000000000004</v>
      </c>
      <c r="W1041" s="59">
        <v>6.9720000000000004</v>
      </c>
      <c r="X1041" s="59">
        <v>6.0720000000000001</v>
      </c>
      <c r="Y1041" s="59">
        <v>5.7720000000000002</v>
      </c>
      <c r="Z1041" s="59">
        <v>11.582000000000001</v>
      </c>
      <c r="AA1041" s="59">
        <v>1.2444</v>
      </c>
      <c r="AB1041" s="59">
        <v>11.22</v>
      </c>
      <c r="AC1041" s="59">
        <v>6.734</v>
      </c>
      <c r="AD1041" s="59">
        <v>2.8479999999999999</v>
      </c>
      <c r="AE1041" s="59">
        <v>27.888000000000002</v>
      </c>
      <c r="AF1041" s="59">
        <v>3.1789999999999998</v>
      </c>
      <c r="AG1041" s="59">
        <v>14.968</v>
      </c>
      <c r="AH1041" s="59">
        <v>2.4860000000000002</v>
      </c>
      <c r="AI1041" s="59">
        <v>14.568</v>
      </c>
      <c r="AJ1041" s="59">
        <v>15.43</v>
      </c>
      <c r="AK1041" s="59">
        <v>4.8479999999999999</v>
      </c>
      <c r="AL1041" s="59">
        <v>5.1479999999999997</v>
      </c>
      <c r="AM1041" s="60">
        <v>10.82</v>
      </c>
    </row>
    <row r="1042" spans="16:39" x14ac:dyDescent="0.25">
      <c r="P1042" s="58">
        <v>1.0389999999999999</v>
      </c>
      <c r="Q1042" s="59">
        <v>2.1829999999999998</v>
      </c>
      <c r="R1042" s="59">
        <v>8.3879999999999999</v>
      </c>
      <c r="S1042" s="59">
        <v>0.82199999999999995</v>
      </c>
      <c r="T1042" s="59">
        <v>28.263999999999999</v>
      </c>
      <c r="U1042" s="59">
        <v>0.96099999999999997</v>
      </c>
      <c r="V1042" s="59">
        <v>5.4660000000000002</v>
      </c>
      <c r="W1042" s="59">
        <v>6.9660000000000002</v>
      </c>
      <c r="X1042" s="59">
        <v>6.0659999999999998</v>
      </c>
      <c r="Y1042" s="59">
        <v>5.766</v>
      </c>
      <c r="Z1042" s="59">
        <v>11.571</v>
      </c>
      <c r="AA1042" s="59">
        <v>1.2432000000000001</v>
      </c>
      <c r="AB1042" s="59">
        <v>11.21</v>
      </c>
      <c r="AC1042" s="59">
        <v>6.7270000000000003</v>
      </c>
      <c r="AD1042" s="59">
        <v>2.8439999999999999</v>
      </c>
      <c r="AE1042" s="59">
        <v>27.864000000000001</v>
      </c>
      <c r="AF1042" s="59">
        <v>3.1745000000000001</v>
      </c>
      <c r="AG1042" s="59">
        <v>14.954000000000001</v>
      </c>
      <c r="AH1042" s="59">
        <v>2.4830000000000001</v>
      </c>
      <c r="AI1042" s="59">
        <v>14.554</v>
      </c>
      <c r="AJ1042" s="59">
        <v>15.414999999999999</v>
      </c>
      <c r="AK1042" s="59">
        <v>4.8440000000000003</v>
      </c>
      <c r="AL1042" s="59">
        <v>5.1440000000000001</v>
      </c>
      <c r="AM1042" s="60">
        <v>10.81</v>
      </c>
    </row>
    <row r="1043" spans="16:39" x14ac:dyDescent="0.25">
      <c r="P1043" s="58">
        <v>1.04</v>
      </c>
      <c r="Q1043" s="59">
        <v>2.1800000000000002</v>
      </c>
      <c r="R1043" s="59">
        <v>8.3800000000000008</v>
      </c>
      <c r="S1043" s="59">
        <v>0.82</v>
      </c>
      <c r="T1043" s="59">
        <v>28.24</v>
      </c>
      <c r="U1043" s="59">
        <v>0.96</v>
      </c>
      <c r="V1043" s="59">
        <v>5.46</v>
      </c>
      <c r="W1043" s="59">
        <v>6.96</v>
      </c>
      <c r="X1043" s="59">
        <v>6.06</v>
      </c>
      <c r="Y1043" s="59">
        <v>5.76</v>
      </c>
      <c r="Z1043" s="59">
        <v>11.56</v>
      </c>
      <c r="AA1043" s="59">
        <v>1.242</v>
      </c>
      <c r="AB1043" s="59">
        <v>11.2</v>
      </c>
      <c r="AC1043" s="59">
        <v>6.72</v>
      </c>
      <c r="AD1043" s="59">
        <v>2.84</v>
      </c>
      <c r="AE1043" s="59">
        <v>27.84</v>
      </c>
      <c r="AF1043" s="59">
        <v>3.17</v>
      </c>
      <c r="AG1043" s="59">
        <v>14.94</v>
      </c>
      <c r="AH1043" s="59">
        <v>2.48</v>
      </c>
      <c r="AI1043" s="59">
        <v>14.54</v>
      </c>
      <c r="AJ1043" s="59">
        <v>15.4</v>
      </c>
      <c r="AK1043" s="59">
        <v>4.84</v>
      </c>
      <c r="AL1043" s="59">
        <v>5.14</v>
      </c>
      <c r="AM1043" s="60">
        <v>10.8</v>
      </c>
    </row>
    <row r="1044" spans="16:39" x14ac:dyDescent="0.25">
      <c r="P1044" s="58">
        <v>1.0409999999999999</v>
      </c>
      <c r="Q1044" s="59">
        <v>2.177</v>
      </c>
      <c r="R1044" s="59">
        <v>8.3719999999999999</v>
      </c>
      <c r="S1044" s="59">
        <v>0.81799999999999995</v>
      </c>
      <c r="T1044" s="59">
        <v>28.216000000000001</v>
      </c>
      <c r="U1044" s="59">
        <v>0.95899999999999996</v>
      </c>
      <c r="V1044" s="59">
        <v>5.4539999999999997</v>
      </c>
      <c r="W1044" s="59">
        <v>6.9539999999999997</v>
      </c>
      <c r="X1044" s="59">
        <v>6.0540000000000003</v>
      </c>
      <c r="Y1044" s="59">
        <v>5.7539999999999996</v>
      </c>
      <c r="Z1044" s="59">
        <v>11.548999999999999</v>
      </c>
      <c r="AA1044" s="59">
        <v>1.2407999999999999</v>
      </c>
      <c r="AB1044" s="59">
        <v>11.19</v>
      </c>
      <c r="AC1044" s="59">
        <v>6.7130000000000001</v>
      </c>
      <c r="AD1044" s="59">
        <v>2.8359999999999999</v>
      </c>
      <c r="AE1044" s="59">
        <v>27.815999999999999</v>
      </c>
      <c r="AF1044" s="59">
        <v>3.1655000000000002</v>
      </c>
      <c r="AG1044" s="59">
        <v>14.926</v>
      </c>
      <c r="AH1044" s="59">
        <v>2.4769999999999999</v>
      </c>
      <c r="AI1044" s="59">
        <v>14.526</v>
      </c>
      <c r="AJ1044" s="59">
        <v>15.385</v>
      </c>
      <c r="AK1044" s="59">
        <v>4.8360000000000003</v>
      </c>
      <c r="AL1044" s="59">
        <v>5.1360000000000001</v>
      </c>
      <c r="AM1044" s="60">
        <v>10.79</v>
      </c>
    </row>
    <row r="1045" spans="16:39" x14ac:dyDescent="0.25">
      <c r="P1045" s="58">
        <v>1.042</v>
      </c>
      <c r="Q1045" s="59">
        <v>2.1739999999999999</v>
      </c>
      <c r="R1045" s="59">
        <v>8.3640000000000008</v>
      </c>
      <c r="S1045" s="59">
        <v>0.81599999999999995</v>
      </c>
      <c r="T1045" s="59">
        <v>28.192</v>
      </c>
      <c r="U1045" s="59">
        <v>0.95799999999999996</v>
      </c>
      <c r="V1045" s="59">
        <v>5.4480000000000004</v>
      </c>
      <c r="W1045" s="59">
        <v>6.9480000000000004</v>
      </c>
      <c r="X1045" s="59">
        <v>6.048</v>
      </c>
      <c r="Y1045" s="59">
        <v>5.7480000000000002</v>
      </c>
      <c r="Z1045" s="59">
        <v>11.538</v>
      </c>
      <c r="AA1045" s="59">
        <v>1.2396</v>
      </c>
      <c r="AB1045" s="59">
        <v>11.18</v>
      </c>
      <c r="AC1045" s="59">
        <v>6.7060000000000004</v>
      </c>
      <c r="AD1045" s="59">
        <v>2.8319999999999999</v>
      </c>
      <c r="AE1045" s="59">
        <v>27.792000000000002</v>
      </c>
      <c r="AF1045" s="59">
        <v>3.161</v>
      </c>
      <c r="AG1045" s="59">
        <v>14.912000000000001</v>
      </c>
      <c r="AH1045" s="59">
        <v>2.4740000000000002</v>
      </c>
      <c r="AI1045" s="59">
        <v>14.512</v>
      </c>
      <c r="AJ1045" s="59">
        <v>15.37</v>
      </c>
      <c r="AK1045" s="59">
        <v>4.8319999999999999</v>
      </c>
      <c r="AL1045" s="59">
        <v>5.1319999999999997</v>
      </c>
      <c r="AM1045" s="60">
        <v>10.78</v>
      </c>
    </row>
    <row r="1046" spans="16:39" x14ac:dyDescent="0.25">
      <c r="P1046" s="58">
        <v>1.0429999999999999</v>
      </c>
      <c r="Q1046" s="59">
        <v>2.1709999999999998</v>
      </c>
      <c r="R1046" s="59">
        <v>8.3559999999999999</v>
      </c>
      <c r="S1046" s="59">
        <v>0.81399999999999995</v>
      </c>
      <c r="T1046" s="59">
        <v>28.167999999999999</v>
      </c>
      <c r="U1046" s="59">
        <v>0.95699999999999996</v>
      </c>
      <c r="V1046" s="59">
        <v>5.4420000000000002</v>
      </c>
      <c r="W1046" s="59">
        <v>6.9420000000000002</v>
      </c>
      <c r="X1046" s="59">
        <v>6.0419999999999998</v>
      </c>
      <c r="Y1046" s="59">
        <v>5.742</v>
      </c>
      <c r="Z1046" s="59">
        <v>11.526999999999999</v>
      </c>
      <c r="AA1046" s="59">
        <v>1.2383999999999999</v>
      </c>
      <c r="AB1046" s="59">
        <v>11.17</v>
      </c>
      <c r="AC1046" s="59">
        <v>6.6989999999999998</v>
      </c>
      <c r="AD1046" s="59">
        <v>2.8279999999999998</v>
      </c>
      <c r="AE1046" s="59">
        <v>27.768000000000001</v>
      </c>
      <c r="AF1046" s="59">
        <v>3.1564999999999999</v>
      </c>
      <c r="AG1046" s="59">
        <v>14.898</v>
      </c>
      <c r="AH1046" s="59">
        <v>2.4710000000000001</v>
      </c>
      <c r="AI1046" s="59">
        <v>14.497999999999999</v>
      </c>
      <c r="AJ1046" s="59">
        <v>15.355</v>
      </c>
      <c r="AK1046" s="59">
        <v>4.8280000000000003</v>
      </c>
      <c r="AL1046" s="59">
        <v>5.1280000000000001</v>
      </c>
      <c r="AM1046" s="60">
        <v>10.77</v>
      </c>
    </row>
    <row r="1047" spans="16:39" x14ac:dyDescent="0.25">
      <c r="P1047" s="58">
        <v>1.044</v>
      </c>
      <c r="Q1047" s="59">
        <v>2.1680000000000001</v>
      </c>
      <c r="R1047" s="59">
        <v>8.3480000000000008</v>
      </c>
      <c r="S1047" s="59">
        <v>0.81200000000000006</v>
      </c>
      <c r="T1047" s="59">
        <v>28.143999999999998</v>
      </c>
      <c r="U1047" s="59">
        <v>0.95599999999999996</v>
      </c>
      <c r="V1047" s="59">
        <v>5.4359999999999999</v>
      </c>
      <c r="W1047" s="59">
        <v>6.9359999999999999</v>
      </c>
      <c r="X1047" s="59">
        <v>6.0359999999999996</v>
      </c>
      <c r="Y1047" s="59">
        <v>5.7359999999999998</v>
      </c>
      <c r="Z1047" s="59">
        <v>11.516</v>
      </c>
      <c r="AA1047" s="59">
        <v>1.2372000000000001</v>
      </c>
      <c r="AB1047" s="59">
        <v>11.16</v>
      </c>
      <c r="AC1047" s="59">
        <v>6.6920000000000002</v>
      </c>
      <c r="AD1047" s="59">
        <v>2.8239999999999998</v>
      </c>
      <c r="AE1047" s="59">
        <v>27.744</v>
      </c>
      <c r="AF1047" s="59">
        <v>3.1520000000000001</v>
      </c>
      <c r="AG1047" s="59">
        <v>14.884</v>
      </c>
      <c r="AH1047" s="59">
        <v>2.468</v>
      </c>
      <c r="AI1047" s="59">
        <v>14.484</v>
      </c>
      <c r="AJ1047" s="59">
        <v>15.34</v>
      </c>
      <c r="AK1047" s="59">
        <v>4.8239999999999998</v>
      </c>
      <c r="AL1047" s="59">
        <v>5.1239999999999997</v>
      </c>
      <c r="AM1047" s="60">
        <v>10.76</v>
      </c>
    </row>
    <row r="1048" spans="16:39" x14ac:dyDescent="0.25">
      <c r="P1048" s="58">
        <v>1.0449999999999999</v>
      </c>
      <c r="Q1048" s="59">
        <v>2.165</v>
      </c>
      <c r="R1048" s="59">
        <v>8.34</v>
      </c>
      <c r="S1048" s="59">
        <v>0.81</v>
      </c>
      <c r="T1048" s="59">
        <v>28.12</v>
      </c>
      <c r="U1048" s="59">
        <v>0.95499999999999996</v>
      </c>
      <c r="V1048" s="59">
        <v>5.43</v>
      </c>
      <c r="W1048" s="59">
        <v>6.93</v>
      </c>
      <c r="X1048" s="59">
        <v>6.03</v>
      </c>
      <c r="Y1048" s="59">
        <v>5.73</v>
      </c>
      <c r="Z1048" s="59">
        <v>11.505000000000001</v>
      </c>
      <c r="AA1048" s="59">
        <v>1.236</v>
      </c>
      <c r="AB1048" s="59">
        <v>11.15</v>
      </c>
      <c r="AC1048" s="59">
        <v>6.6849999999999996</v>
      </c>
      <c r="AD1048" s="59">
        <v>2.82</v>
      </c>
      <c r="AE1048" s="59">
        <v>27.72</v>
      </c>
      <c r="AF1048" s="59">
        <v>3.1475</v>
      </c>
      <c r="AG1048" s="59">
        <v>14.87</v>
      </c>
      <c r="AH1048" s="59">
        <v>2.4649999999999999</v>
      </c>
      <c r="AI1048" s="59">
        <v>14.47</v>
      </c>
      <c r="AJ1048" s="59">
        <v>15.324999999999999</v>
      </c>
      <c r="AK1048" s="59">
        <v>4.82</v>
      </c>
      <c r="AL1048" s="59">
        <v>5.12</v>
      </c>
      <c r="AM1048" s="60">
        <v>10.75</v>
      </c>
    </row>
    <row r="1049" spans="16:39" x14ac:dyDescent="0.25">
      <c r="P1049" s="58">
        <v>1.046</v>
      </c>
      <c r="Q1049" s="59">
        <v>2.1619999999999999</v>
      </c>
      <c r="R1049" s="59">
        <v>8.3320000000000007</v>
      </c>
      <c r="S1049" s="59">
        <v>0.80800000000000005</v>
      </c>
      <c r="T1049" s="59">
        <v>28.096</v>
      </c>
      <c r="U1049" s="59">
        <v>0.95399999999999996</v>
      </c>
      <c r="V1049" s="59">
        <v>5.4240000000000004</v>
      </c>
      <c r="W1049" s="59">
        <v>6.9240000000000004</v>
      </c>
      <c r="X1049" s="59">
        <v>6.024</v>
      </c>
      <c r="Y1049" s="59">
        <v>5.7240000000000002</v>
      </c>
      <c r="Z1049" s="59">
        <v>11.494</v>
      </c>
      <c r="AA1049" s="59">
        <v>1.2347999999999999</v>
      </c>
      <c r="AB1049" s="59">
        <v>11.14</v>
      </c>
      <c r="AC1049" s="59">
        <v>6.6779999999999999</v>
      </c>
      <c r="AD1049" s="59">
        <v>2.8159999999999998</v>
      </c>
      <c r="AE1049" s="59">
        <v>27.696000000000002</v>
      </c>
      <c r="AF1049" s="59">
        <v>3.1429999999999998</v>
      </c>
      <c r="AG1049" s="59">
        <v>14.856</v>
      </c>
      <c r="AH1049" s="59">
        <v>2.4620000000000002</v>
      </c>
      <c r="AI1049" s="59">
        <v>14.456</v>
      </c>
      <c r="AJ1049" s="59">
        <v>15.31</v>
      </c>
      <c r="AK1049" s="59">
        <v>4.8159999999999998</v>
      </c>
      <c r="AL1049" s="59">
        <v>5.1159999999999997</v>
      </c>
      <c r="AM1049" s="60">
        <v>10.74</v>
      </c>
    </row>
    <row r="1050" spans="16:39" x14ac:dyDescent="0.25">
      <c r="P1050" s="58">
        <v>1.0469999999999999</v>
      </c>
      <c r="Q1050" s="59">
        <v>2.1589999999999998</v>
      </c>
      <c r="R1050" s="59">
        <v>8.3239999999999998</v>
      </c>
      <c r="S1050" s="59">
        <v>0.80600000000000005</v>
      </c>
      <c r="T1050" s="59">
        <v>28.071999999999999</v>
      </c>
      <c r="U1050" s="59">
        <v>0.95299999999999996</v>
      </c>
      <c r="V1050" s="59">
        <v>5.4180000000000001</v>
      </c>
      <c r="W1050" s="59">
        <v>6.9180000000000001</v>
      </c>
      <c r="X1050" s="59">
        <v>6.0179999999999998</v>
      </c>
      <c r="Y1050" s="59">
        <v>5.718</v>
      </c>
      <c r="Z1050" s="59">
        <v>11.483000000000001</v>
      </c>
      <c r="AA1050" s="59">
        <v>1.2336</v>
      </c>
      <c r="AB1050" s="59">
        <v>11.13</v>
      </c>
      <c r="AC1050" s="59">
        <v>6.6710000000000003</v>
      </c>
      <c r="AD1050" s="59">
        <v>2.8119999999999998</v>
      </c>
      <c r="AE1050" s="59">
        <v>27.672000000000001</v>
      </c>
      <c r="AF1050" s="59">
        <v>3.1385000000000001</v>
      </c>
      <c r="AG1050" s="59">
        <v>14.842000000000001</v>
      </c>
      <c r="AH1050" s="59">
        <v>2.4590000000000001</v>
      </c>
      <c r="AI1050" s="59">
        <v>14.442</v>
      </c>
      <c r="AJ1050" s="59">
        <v>15.295</v>
      </c>
      <c r="AK1050" s="59">
        <v>4.8120000000000003</v>
      </c>
      <c r="AL1050" s="59">
        <v>5.1120000000000001</v>
      </c>
      <c r="AM1050" s="60">
        <v>10.73</v>
      </c>
    </row>
    <row r="1051" spans="16:39" x14ac:dyDescent="0.25">
      <c r="P1051" s="58">
        <v>1.048</v>
      </c>
      <c r="Q1051" s="59">
        <v>2.1560000000000001</v>
      </c>
      <c r="R1051" s="59">
        <v>8.3160000000000007</v>
      </c>
      <c r="S1051" s="59">
        <v>0.80400000000000005</v>
      </c>
      <c r="T1051" s="59">
        <v>28.047999999999998</v>
      </c>
      <c r="U1051" s="59">
        <v>0.95199999999999996</v>
      </c>
      <c r="V1051" s="59">
        <v>5.4119999999999999</v>
      </c>
      <c r="W1051" s="59">
        <v>6.9119999999999999</v>
      </c>
      <c r="X1051" s="59">
        <v>6.0119999999999996</v>
      </c>
      <c r="Y1051" s="59">
        <v>5.7119999999999997</v>
      </c>
      <c r="Z1051" s="59">
        <v>11.472</v>
      </c>
      <c r="AA1051" s="59">
        <v>1.2323999999999999</v>
      </c>
      <c r="AB1051" s="59">
        <v>11.12</v>
      </c>
      <c r="AC1051" s="59">
        <v>6.6639999999999997</v>
      </c>
      <c r="AD1051" s="59">
        <v>2.8079999999999998</v>
      </c>
      <c r="AE1051" s="59">
        <v>27.648</v>
      </c>
      <c r="AF1051" s="59">
        <v>3.1339999999999999</v>
      </c>
      <c r="AG1051" s="59">
        <v>14.827999999999999</v>
      </c>
      <c r="AH1051" s="59">
        <v>2.456</v>
      </c>
      <c r="AI1051" s="59">
        <v>14.428000000000001</v>
      </c>
      <c r="AJ1051" s="59">
        <v>15.28</v>
      </c>
      <c r="AK1051" s="59">
        <v>4.8079999999999998</v>
      </c>
      <c r="AL1051" s="59">
        <v>5.1079999999999997</v>
      </c>
      <c r="AM1051" s="60">
        <v>10.72</v>
      </c>
    </row>
    <row r="1052" spans="16:39" x14ac:dyDescent="0.25">
      <c r="P1052" s="58">
        <v>1.0489999999999999</v>
      </c>
      <c r="Q1052" s="59">
        <v>2.153</v>
      </c>
      <c r="R1052" s="59">
        <v>8.3079999999999998</v>
      </c>
      <c r="S1052" s="59">
        <v>0.80200000000000005</v>
      </c>
      <c r="T1052" s="59">
        <v>28.024000000000001</v>
      </c>
      <c r="U1052" s="59">
        <v>0.95099999999999996</v>
      </c>
      <c r="V1052" s="59">
        <v>5.4059999999999997</v>
      </c>
      <c r="W1052" s="59">
        <v>6.9059999999999997</v>
      </c>
      <c r="X1052" s="59">
        <v>6.0060000000000002</v>
      </c>
      <c r="Y1052" s="59">
        <v>5.7060000000000004</v>
      </c>
      <c r="Z1052" s="59">
        <v>11.461</v>
      </c>
      <c r="AA1052" s="59">
        <v>1.2312000000000001</v>
      </c>
      <c r="AB1052" s="59">
        <v>11.11</v>
      </c>
      <c r="AC1052" s="59">
        <v>6.657</v>
      </c>
      <c r="AD1052" s="59">
        <v>2.8039999999999998</v>
      </c>
      <c r="AE1052" s="59">
        <v>27.623999999999999</v>
      </c>
      <c r="AF1052" s="59">
        <v>3.1295000000000002</v>
      </c>
      <c r="AG1052" s="59">
        <v>14.814</v>
      </c>
      <c r="AH1052" s="59">
        <v>2.4529999999999998</v>
      </c>
      <c r="AI1052" s="59">
        <v>14.414</v>
      </c>
      <c r="AJ1052" s="59">
        <v>15.265000000000001</v>
      </c>
      <c r="AK1052" s="59">
        <v>4.8040000000000003</v>
      </c>
      <c r="AL1052" s="59">
        <v>5.1040000000000001</v>
      </c>
      <c r="AM1052" s="60">
        <v>10.71</v>
      </c>
    </row>
    <row r="1053" spans="16:39" x14ac:dyDescent="0.25">
      <c r="P1053" s="58">
        <v>1.05</v>
      </c>
      <c r="Q1053" s="59">
        <v>2.15</v>
      </c>
      <c r="R1053" s="59">
        <v>8.3000000000000007</v>
      </c>
      <c r="S1053" s="59">
        <v>0.8</v>
      </c>
      <c r="T1053" s="59">
        <v>28</v>
      </c>
      <c r="U1053" s="59">
        <v>0.95</v>
      </c>
      <c r="V1053" s="59">
        <v>5.4</v>
      </c>
      <c r="W1053" s="59">
        <v>6.9</v>
      </c>
      <c r="X1053" s="59">
        <v>6</v>
      </c>
      <c r="Y1053" s="59">
        <v>5.7</v>
      </c>
      <c r="Z1053" s="59">
        <v>11.45</v>
      </c>
      <c r="AA1053" s="59">
        <v>1.23</v>
      </c>
      <c r="AB1053" s="59">
        <v>11.1</v>
      </c>
      <c r="AC1053" s="59">
        <v>6.65</v>
      </c>
      <c r="AD1053" s="59">
        <v>2.8</v>
      </c>
      <c r="AE1053" s="59">
        <v>27.6</v>
      </c>
      <c r="AF1053" s="59">
        <v>3.125</v>
      </c>
      <c r="AG1053" s="59">
        <v>14.8</v>
      </c>
      <c r="AH1053" s="59">
        <v>2.4500000000000002</v>
      </c>
      <c r="AI1053" s="59">
        <v>14.4</v>
      </c>
      <c r="AJ1053" s="59">
        <v>15.25</v>
      </c>
      <c r="AK1053" s="59">
        <v>4.8</v>
      </c>
      <c r="AL1053" s="59">
        <v>5.0999999999999996</v>
      </c>
      <c r="AM1053" s="60">
        <v>10.7</v>
      </c>
    </row>
    <row r="1054" spans="16:39" x14ac:dyDescent="0.25">
      <c r="P1054" s="58">
        <v>1.0509999999999999</v>
      </c>
      <c r="Q1054" s="59">
        <v>2.1469999999999998</v>
      </c>
      <c r="R1054" s="59">
        <v>8.2919999999999998</v>
      </c>
      <c r="S1054" s="59">
        <v>0.79800000000000004</v>
      </c>
      <c r="T1054" s="59">
        <v>27.975999999999999</v>
      </c>
      <c r="U1054" s="59">
        <v>0.94899999999999995</v>
      </c>
      <c r="V1054" s="59">
        <v>5.3940000000000001</v>
      </c>
      <c r="W1054" s="59">
        <v>6.8940000000000001</v>
      </c>
      <c r="X1054" s="59">
        <v>5.9939999999999998</v>
      </c>
      <c r="Y1054" s="59">
        <v>5.694</v>
      </c>
      <c r="Z1054" s="59">
        <v>11.439</v>
      </c>
      <c r="AA1054" s="59">
        <v>1.2287999999999999</v>
      </c>
      <c r="AB1054" s="59">
        <v>11.09</v>
      </c>
      <c r="AC1054" s="59">
        <v>6.6429999999999998</v>
      </c>
      <c r="AD1054" s="59">
        <v>2.7959999999999998</v>
      </c>
      <c r="AE1054" s="59">
        <v>27.576000000000001</v>
      </c>
      <c r="AF1054" s="59">
        <v>3.1204999999999998</v>
      </c>
      <c r="AG1054" s="59">
        <v>14.786</v>
      </c>
      <c r="AH1054" s="59">
        <v>2.4470000000000001</v>
      </c>
      <c r="AI1054" s="59">
        <v>14.385999999999999</v>
      </c>
      <c r="AJ1054" s="59">
        <v>15.234999999999999</v>
      </c>
      <c r="AK1054" s="59">
        <v>4.7960000000000003</v>
      </c>
      <c r="AL1054" s="59">
        <v>5.0960000000000001</v>
      </c>
      <c r="AM1054" s="60">
        <v>10.69</v>
      </c>
    </row>
    <row r="1055" spans="16:39" x14ac:dyDescent="0.25">
      <c r="P1055" s="58">
        <v>1.052</v>
      </c>
      <c r="Q1055" s="59">
        <v>2.1440000000000001</v>
      </c>
      <c r="R1055" s="59">
        <v>8.2840000000000007</v>
      </c>
      <c r="S1055" s="59">
        <v>0.79600000000000004</v>
      </c>
      <c r="T1055" s="59">
        <v>27.952000000000002</v>
      </c>
      <c r="U1055" s="59">
        <v>0.94799999999999995</v>
      </c>
      <c r="V1055" s="59">
        <v>5.3879999999999999</v>
      </c>
      <c r="W1055" s="59">
        <v>6.8879999999999999</v>
      </c>
      <c r="X1055" s="59">
        <v>5.9880000000000004</v>
      </c>
      <c r="Y1055" s="59">
        <v>5.6879999999999997</v>
      </c>
      <c r="Z1055" s="59">
        <v>11.428000000000001</v>
      </c>
      <c r="AA1055" s="59">
        <v>1.2276</v>
      </c>
      <c r="AB1055" s="59">
        <v>11.08</v>
      </c>
      <c r="AC1055" s="59">
        <v>6.6360000000000001</v>
      </c>
      <c r="AD1055" s="59">
        <v>2.7919999999999998</v>
      </c>
      <c r="AE1055" s="59">
        <v>27.552</v>
      </c>
      <c r="AF1055" s="59">
        <v>3.1160000000000001</v>
      </c>
      <c r="AG1055" s="59">
        <v>14.772</v>
      </c>
      <c r="AH1055" s="59">
        <v>2.444</v>
      </c>
      <c r="AI1055" s="59">
        <v>14.372</v>
      </c>
      <c r="AJ1055" s="59">
        <v>15.22</v>
      </c>
      <c r="AK1055" s="59">
        <v>4.7919999999999998</v>
      </c>
      <c r="AL1055" s="59">
        <v>5.0919999999999996</v>
      </c>
      <c r="AM1055" s="60">
        <v>10.68</v>
      </c>
    </row>
    <row r="1056" spans="16:39" x14ac:dyDescent="0.25">
      <c r="P1056" s="58">
        <v>1.0529999999999999</v>
      </c>
      <c r="Q1056" s="59">
        <v>2.141</v>
      </c>
      <c r="R1056" s="59">
        <v>8.2759999999999998</v>
      </c>
      <c r="S1056" s="59">
        <v>0.79400000000000004</v>
      </c>
      <c r="T1056" s="59">
        <v>27.928000000000001</v>
      </c>
      <c r="U1056" s="59">
        <v>0.94699999999999995</v>
      </c>
      <c r="V1056" s="59">
        <v>5.3819999999999997</v>
      </c>
      <c r="W1056" s="59">
        <v>6.8819999999999997</v>
      </c>
      <c r="X1056" s="59">
        <v>5.9820000000000002</v>
      </c>
      <c r="Y1056" s="59">
        <v>5.6820000000000004</v>
      </c>
      <c r="Z1056" s="59">
        <v>11.417</v>
      </c>
      <c r="AA1056" s="59">
        <v>1.2263999999999999</v>
      </c>
      <c r="AB1056" s="59">
        <v>11.07</v>
      </c>
      <c r="AC1056" s="59">
        <v>6.6289999999999996</v>
      </c>
      <c r="AD1056" s="59">
        <v>2.7879999999999998</v>
      </c>
      <c r="AE1056" s="59">
        <v>27.527999999999999</v>
      </c>
      <c r="AF1056" s="59">
        <v>3.1114999999999999</v>
      </c>
      <c r="AG1056" s="59">
        <v>14.757999999999999</v>
      </c>
      <c r="AH1056" s="59">
        <v>2.4409999999999998</v>
      </c>
      <c r="AI1056" s="59">
        <v>14.358000000000001</v>
      </c>
      <c r="AJ1056" s="59">
        <v>15.205</v>
      </c>
      <c r="AK1056" s="59">
        <v>4.7880000000000003</v>
      </c>
      <c r="AL1056" s="59">
        <v>5.0880000000000001</v>
      </c>
      <c r="AM1056" s="60">
        <v>10.67</v>
      </c>
    </row>
    <row r="1057" spans="16:39" x14ac:dyDescent="0.25">
      <c r="P1057" s="58">
        <v>1.054</v>
      </c>
      <c r="Q1057" s="59">
        <v>2.1379999999999999</v>
      </c>
      <c r="R1057" s="59">
        <v>8.2680000000000007</v>
      </c>
      <c r="S1057" s="59">
        <v>0.79200000000000004</v>
      </c>
      <c r="T1057" s="59">
        <v>27.904</v>
      </c>
      <c r="U1057" s="59">
        <v>0.94599999999999995</v>
      </c>
      <c r="V1057" s="59">
        <v>5.3760000000000003</v>
      </c>
      <c r="W1057" s="59">
        <v>6.8760000000000003</v>
      </c>
      <c r="X1057" s="59">
        <v>5.976</v>
      </c>
      <c r="Y1057" s="59">
        <v>5.6760000000000002</v>
      </c>
      <c r="Z1057" s="59">
        <v>11.406000000000001</v>
      </c>
      <c r="AA1057" s="59">
        <v>1.2252000000000001</v>
      </c>
      <c r="AB1057" s="59">
        <v>11.06</v>
      </c>
      <c r="AC1057" s="59">
        <v>6.6219999999999999</v>
      </c>
      <c r="AD1057" s="59">
        <v>2.7839999999999998</v>
      </c>
      <c r="AE1057" s="59">
        <v>27.504000000000001</v>
      </c>
      <c r="AF1057" s="59">
        <v>3.1070000000000002</v>
      </c>
      <c r="AG1057" s="59">
        <v>14.744</v>
      </c>
      <c r="AH1057" s="59">
        <v>2.4380000000000002</v>
      </c>
      <c r="AI1057" s="59">
        <v>14.343999999999999</v>
      </c>
      <c r="AJ1057" s="59">
        <v>15.19</v>
      </c>
      <c r="AK1057" s="59">
        <v>4.7839999999999998</v>
      </c>
      <c r="AL1057" s="59">
        <v>5.0839999999999996</v>
      </c>
      <c r="AM1057" s="60">
        <v>10.66</v>
      </c>
    </row>
    <row r="1058" spans="16:39" x14ac:dyDescent="0.25">
      <c r="P1058" s="58">
        <v>1.0549999999999999</v>
      </c>
      <c r="Q1058" s="59">
        <v>2.1349999999999998</v>
      </c>
      <c r="R1058" s="59">
        <v>8.26</v>
      </c>
      <c r="S1058" s="59">
        <v>0.79</v>
      </c>
      <c r="T1058" s="59">
        <v>27.88</v>
      </c>
      <c r="U1058" s="59">
        <v>0.94499999999999995</v>
      </c>
      <c r="V1058" s="59">
        <v>5.37</v>
      </c>
      <c r="W1058" s="59">
        <v>6.87</v>
      </c>
      <c r="X1058" s="59">
        <v>5.97</v>
      </c>
      <c r="Y1058" s="59">
        <v>5.67</v>
      </c>
      <c r="Z1058" s="59">
        <v>11.395</v>
      </c>
      <c r="AA1058" s="59">
        <v>1.224</v>
      </c>
      <c r="AB1058" s="59">
        <v>11.05</v>
      </c>
      <c r="AC1058" s="59">
        <v>6.6150000000000002</v>
      </c>
      <c r="AD1058" s="59">
        <v>2.78</v>
      </c>
      <c r="AE1058" s="59">
        <v>27.48</v>
      </c>
      <c r="AF1058" s="59">
        <v>3.1025</v>
      </c>
      <c r="AG1058" s="59">
        <v>14.73</v>
      </c>
      <c r="AH1058" s="59">
        <v>2.4350000000000001</v>
      </c>
      <c r="AI1058" s="59">
        <v>14.33</v>
      </c>
      <c r="AJ1058" s="59">
        <v>15.175000000000001</v>
      </c>
      <c r="AK1058" s="59">
        <v>4.78</v>
      </c>
      <c r="AL1058" s="59">
        <v>5.08</v>
      </c>
      <c r="AM1058" s="60">
        <v>10.65</v>
      </c>
    </row>
    <row r="1059" spans="16:39" x14ac:dyDescent="0.25">
      <c r="P1059" s="58">
        <v>1.056</v>
      </c>
      <c r="Q1059" s="59">
        <v>2.1320000000000001</v>
      </c>
      <c r="R1059" s="59">
        <v>8.2520000000000007</v>
      </c>
      <c r="S1059" s="59">
        <v>0.78800000000000003</v>
      </c>
      <c r="T1059" s="59">
        <v>27.856000000000002</v>
      </c>
      <c r="U1059" s="59">
        <v>0.94399999999999995</v>
      </c>
      <c r="V1059" s="59">
        <v>5.3639999999999999</v>
      </c>
      <c r="W1059" s="59">
        <v>6.8639999999999999</v>
      </c>
      <c r="X1059" s="59">
        <v>5.9640000000000004</v>
      </c>
      <c r="Y1059" s="59">
        <v>5.6639999999999997</v>
      </c>
      <c r="Z1059" s="59">
        <v>11.384</v>
      </c>
      <c r="AA1059" s="59">
        <v>1.2228000000000001</v>
      </c>
      <c r="AB1059" s="59">
        <v>11.04</v>
      </c>
      <c r="AC1059" s="59">
        <v>6.6079999999999997</v>
      </c>
      <c r="AD1059" s="59">
        <v>2.7759999999999998</v>
      </c>
      <c r="AE1059" s="59">
        <v>27.456</v>
      </c>
      <c r="AF1059" s="59">
        <v>3.0979999999999999</v>
      </c>
      <c r="AG1059" s="59">
        <v>14.715999999999999</v>
      </c>
      <c r="AH1059" s="59">
        <v>2.4319999999999999</v>
      </c>
      <c r="AI1059" s="59">
        <v>14.316000000000001</v>
      </c>
      <c r="AJ1059" s="59">
        <v>15.16</v>
      </c>
      <c r="AK1059" s="59">
        <v>4.7759999999999998</v>
      </c>
      <c r="AL1059" s="59">
        <v>5.0759999999999996</v>
      </c>
      <c r="AM1059" s="60">
        <v>10.64</v>
      </c>
    </row>
    <row r="1060" spans="16:39" x14ac:dyDescent="0.25">
      <c r="P1060" s="58">
        <v>1.0569999999999999</v>
      </c>
      <c r="Q1060" s="59">
        <v>2.129</v>
      </c>
      <c r="R1060" s="59">
        <v>8.2439999999999998</v>
      </c>
      <c r="S1060" s="59">
        <v>0.78600000000000003</v>
      </c>
      <c r="T1060" s="59">
        <v>27.832000000000001</v>
      </c>
      <c r="U1060" s="59">
        <v>0.94299999999999995</v>
      </c>
      <c r="V1060" s="59">
        <v>5.3579999999999997</v>
      </c>
      <c r="W1060" s="59">
        <v>6.8579999999999997</v>
      </c>
      <c r="X1060" s="59">
        <v>5.9580000000000002</v>
      </c>
      <c r="Y1060" s="59">
        <v>5.6580000000000004</v>
      </c>
      <c r="Z1060" s="59">
        <v>11.372999999999999</v>
      </c>
      <c r="AA1060" s="59">
        <v>1.2216</v>
      </c>
      <c r="AB1060" s="59">
        <v>11.03</v>
      </c>
      <c r="AC1060" s="59">
        <v>6.601</v>
      </c>
      <c r="AD1060" s="59">
        <v>2.7719999999999998</v>
      </c>
      <c r="AE1060" s="59">
        <v>27.431999999999999</v>
      </c>
      <c r="AF1060" s="59">
        <v>3.0935000000000001</v>
      </c>
      <c r="AG1060" s="59">
        <v>14.702</v>
      </c>
      <c r="AH1060" s="59">
        <v>2.4289999999999998</v>
      </c>
      <c r="AI1060" s="59">
        <v>14.302</v>
      </c>
      <c r="AJ1060" s="59">
        <v>15.145</v>
      </c>
      <c r="AK1060" s="59">
        <v>4.7720000000000002</v>
      </c>
      <c r="AL1060" s="59">
        <v>5.0720000000000001</v>
      </c>
      <c r="AM1060" s="60">
        <v>10.63</v>
      </c>
    </row>
    <row r="1061" spans="16:39" x14ac:dyDescent="0.25">
      <c r="P1061" s="58">
        <v>1.0580000000000001</v>
      </c>
      <c r="Q1061" s="59">
        <v>2.1259999999999999</v>
      </c>
      <c r="R1061" s="59">
        <v>8.2360000000000007</v>
      </c>
      <c r="S1061" s="59">
        <v>0.78400000000000003</v>
      </c>
      <c r="T1061" s="59">
        <v>27.808</v>
      </c>
      <c r="U1061" s="59">
        <v>0.94199999999999995</v>
      </c>
      <c r="V1061" s="59">
        <v>5.3520000000000003</v>
      </c>
      <c r="W1061" s="59">
        <v>6.8520000000000003</v>
      </c>
      <c r="X1061" s="59">
        <v>5.952</v>
      </c>
      <c r="Y1061" s="59">
        <v>5.6520000000000001</v>
      </c>
      <c r="Z1061" s="59">
        <v>11.362</v>
      </c>
      <c r="AA1061" s="59">
        <v>1.2203999999999999</v>
      </c>
      <c r="AB1061" s="59">
        <v>11.02</v>
      </c>
      <c r="AC1061" s="59">
        <v>6.5940000000000003</v>
      </c>
      <c r="AD1061" s="59">
        <v>2.7679999999999998</v>
      </c>
      <c r="AE1061" s="59">
        <v>27.408000000000001</v>
      </c>
      <c r="AF1061" s="59">
        <v>3.089</v>
      </c>
      <c r="AG1061" s="59">
        <v>14.688000000000001</v>
      </c>
      <c r="AH1061" s="59">
        <v>2.4260000000000002</v>
      </c>
      <c r="AI1061" s="59">
        <v>14.288</v>
      </c>
      <c r="AJ1061" s="59">
        <v>15.13</v>
      </c>
      <c r="AK1061" s="59">
        <v>4.7679999999999998</v>
      </c>
      <c r="AL1061" s="59">
        <v>5.0679999999999996</v>
      </c>
      <c r="AM1061" s="60">
        <v>10.62</v>
      </c>
    </row>
    <row r="1062" spans="16:39" x14ac:dyDescent="0.25">
      <c r="P1062" s="58">
        <v>1.0589999999999999</v>
      </c>
      <c r="Q1062" s="59">
        <v>2.1230000000000002</v>
      </c>
      <c r="R1062" s="59">
        <v>8.2279999999999998</v>
      </c>
      <c r="S1062" s="59">
        <v>0.78200000000000003</v>
      </c>
      <c r="T1062" s="59">
        <v>27.783999999999999</v>
      </c>
      <c r="U1062" s="59">
        <v>0.94099999999999995</v>
      </c>
      <c r="V1062" s="59">
        <v>5.3460000000000001</v>
      </c>
      <c r="W1062" s="59">
        <v>6.8460000000000001</v>
      </c>
      <c r="X1062" s="59">
        <v>5.9459999999999997</v>
      </c>
      <c r="Y1062" s="59">
        <v>5.6459999999999999</v>
      </c>
      <c r="Z1062" s="59">
        <v>11.351000000000001</v>
      </c>
      <c r="AA1062" s="59">
        <v>1.2192000000000001</v>
      </c>
      <c r="AB1062" s="59">
        <v>11.01</v>
      </c>
      <c r="AC1062" s="59">
        <v>6.5869999999999997</v>
      </c>
      <c r="AD1062" s="59">
        <v>2.7639999999999998</v>
      </c>
      <c r="AE1062" s="59">
        <v>27.384</v>
      </c>
      <c r="AF1062" s="59">
        <v>3.0844999999999998</v>
      </c>
      <c r="AG1062" s="59">
        <v>14.673999999999999</v>
      </c>
      <c r="AH1062" s="59">
        <v>2.423</v>
      </c>
      <c r="AI1062" s="59">
        <v>14.273999999999999</v>
      </c>
      <c r="AJ1062" s="59">
        <v>15.115</v>
      </c>
      <c r="AK1062" s="59">
        <v>4.7640000000000002</v>
      </c>
      <c r="AL1062" s="59">
        <v>5.0640000000000001</v>
      </c>
      <c r="AM1062" s="60">
        <v>10.61</v>
      </c>
    </row>
    <row r="1063" spans="16:39" x14ac:dyDescent="0.25">
      <c r="P1063" s="58">
        <v>1.06</v>
      </c>
      <c r="Q1063" s="59">
        <v>2.12</v>
      </c>
      <c r="R1063" s="59">
        <v>8.2200000000000006</v>
      </c>
      <c r="S1063" s="59">
        <v>0.78</v>
      </c>
      <c r="T1063" s="59">
        <v>27.76</v>
      </c>
      <c r="U1063" s="59">
        <v>0.94</v>
      </c>
      <c r="V1063" s="59">
        <v>5.34</v>
      </c>
      <c r="W1063" s="59">
        <v>6.84</v>
      </c>
      <c r="X1063" s="59">
        <v>5.94</v>
      </c>
      <c r="Y1063" s="59">
        <v>5.64</v>
      </c>
      <c r="Z1063" s="59">
        <v>11.34</v>
      </c>
      <c r="AA1063" s="59">
        <v>1.218</v>
      </c>
      <c r="AB1063" s="59">
        <v>11</v>
      </c>
      <c r="AC1063" s="59">
        <v>6.58</v>
      </c>
      <c r="AD1063" s="59">
        <v>2.76</v>
      </c>
      <c r="AE1063" s="59">
        <v>27.36</v>
      </c>
      <c r="AF1063" s="59">
        <v>3.08</v>
      </c>
      <c r="AG1063" s="59">
        <v>14.66</v>
      </c>
      <c r="AH1063" s="59">
        <v>2.42</v>
      </c>
      <c r="AI1063" s="59">
        <v>14.26</v>
      </c>
      <c r="AJ1063" s="59">
        <v>15.1</v>
      </c>
      <c r="AK1063" s="59">
        <v>4.76</v>
      </c>
      <c r="AL1063" s="59">
        <v>5.0599999999999996</v>
      </c>
      <c r="AM1063" s="60">
        <v>10.6</v>
      </c>
    </row>
    <row r="1064" spans="16:39" x14ac:dyDescent="0.25">
      <c r="P1064" s="58">
        <v>1.0609999999999999</v>
      </c>
      <c r="Q1064" s="59">
        <v>2.117</v>
      </c>
      <c r="R1064" s="59">
        <v>8.2119999999999997</v>
      </c>
      <c r="S1064" s="59">
        <v>0.77800000000000002</v>
      </c>
      <c r="T1064" s="59">
        <v>27.736000000000001</v>
      </c>
      <c r="U1064" s="59">
        <v>0.93899999999999995</v>
      </c>
      <c r="V1064" s="59">
        <v>5.3339999999999996</v>
      </c>
      <c r="W1064" s="59">
        <v>6.8339999999999996</v>
      </c>
      <c r="X1064" s="59">
        <v>5.9340000000000002</v>
      </c>
      <c r="Y1064" s="59">
        <v>5.6340000000000003</v>
      </c>
      <c r="Z1064" s="59">
        <v>11.329000000000001</v>
      </c>
      <c r="AA1064" s="59">
        <v>1.2168000000000001</v>
      </c>
      <c r="AB1064" s="59">
        <v>10.99</v>
      </c>
      <c r="AC1064" s="59">
        <v>6.5730000000000004</v>
      </c>
      <c r="AD1064" s="59">
        <v>2.7559999999999998</v>
      </c>
      <c r="AE1064" s="59">
        <v>27.335999999999999</v>
      </c>
      <c r="AF1064" s="59">
        <v>3.0754999999999999</v>
      </c>
      <c r="AG1064" s="59">
        <v>14.646000000000001</v>
      </c>
      <c r="AH1064" s="59">
        <v>2.4169999999999998</v>
      </c>
      <c r="AI1064" s="59">
        <v>14.246</v>
      </c>
      <c r="AJ1064" s="59">
        <v>15.085000000000001</v>
      </c>
      <c r="AK1064" s="59">
        <v>4.7560000000000002</v>
      </c>
      <c r="AL1064" s="59">
        <v>5.056</v>
      </c>
      <c r="AM1064" s="60">
        <v>10.59</v>
      </c>
    </row>
    <row r="1065" spans="16:39" x14ac:dyDescent="0.25">
      <c r="P1065" s="58">
        <v>1.0620000000000001</v>
      </c>
      <c r="Q1065" s="59">
        <v>2.1139999999999999</v>
      </c>
      <c r="R1065" s="59">
        <v>8.2040000000000006</v>
      </c>
      <c r="S1065" s="59">
        <v>0.77600000000000002</v>
      </c>
      <c r="T1065" s="59">
        <v>27.712</v>
      </c>
      <c r="U1065" s="59">
        <v>0.93799999999999994</v>
      </c>
      <c r="V1065" s="59">
        <v>5.3280000000000003</v>
      </c>
      <c r="W1065" s="59">
        <v>6.8280000000000003</v>
      </c>
      <c r="X1065" s="59">
        <v>5.9279999999999999</v>
      </c>
      <c r="Y1065" s="59">
        <v>5.6280000000000001</v>
      </c>
      <c r="Z1065" s="59">
        <v>11.318</v>
      </c>
      <c r="AA1065" s="59">
        <v>1.2156</v>
      </c>
      <c r="AB1065" s="59">
        <v>10.98</v>
      </c>
      <c r="AC1065" s="59">
        <v>6.5659999999999998</v>
      </c>
      <c r="AD1065" s="59">
        <v>2.7519999999999998</v>
      </c>
      <c r="AE1065" s="59">
        <v>27.312000000000001</v>
      </c>
      <c r="AF1065" s="59">
        <v>3.0710000000000002</v>
      </c>
      <c r="AG1065" s="59">
        <v>14.632</v>
      </c>
      <c r="AH1065" s="59">
        <v>2.4140000000000001</v>
      </c>
      <c r="AI1065" s="59">
        <v>14.231999999999999</v>
      </c>
      <c r="AJ1065" s="59">
        <v>15.07</v>
      </c>
      <c r="AK1065" s="59">
        <v>4.7519999999999998</v>
      </c>
      <c r="AL1065" s="59">
        <v>5.0519999999999996</v>
      </c>
      <c r="AM1065" s="60">
        <v>10.58</v>
      </c>
    </row>
    <row r="1066" spans="16:39" x14ac:dyDescent="0.25">
      <c r="P1066" s="58">
        <v>1.0629999999999999</v>
      </c>
      <c r="Q1066" s="59">
        <v>2.1110000000000002</v>
      </c>
      <c r="R1066" s="59">
        <v>8.1959999999999997</v>
      </c>
      <c r="S1066" s="59">
        <v>0.77400000000000002</v>
      </c>
      <c r="T1066" s="59">
        <v>27.687999999999999</v>
      </c>
      <c r="U1066" s="59">
        <v>0.93700000000000006</v>
      </c>
      <c r="V1066" s="59">
        <v>5.3220000000000001</v>
      </c>
      <c r="W1066" s="59">
        <v>6.8220000000000001</v>
      </c>
      <c r="X1066" s="59">
        <v>5.9219999999999997</v>
      </c>
      <c r="Y1066" s="59">
        <v>5.6219999999999999</v>
      </c>
      <c r="Z1066" s="59">
        <v>11.307</v>
      </c>
      <c r="AA1066" s="59">
        <v>1.2143999999999999</v>
      </c>
      <c r="AB1066" s="59">
        <v>10.97</v>
      </c>
      <c r="AC1066" s="59">
        <v>6.5590000000000002</v>
      </c>
      <c r="AD1066" s="59">
        <v>2.7480000000000002</v>
      </c>
      <c r="AE1066" s="59">
        <v>27.288</v>
      </c>
      <c r="AF1066" s="59">
        <v>3.0665</v>
      </c>
      <c r="AG1066" s="59">
        <v>14.618</v>
      </c>
      <c r="AH1066" s="59">
        <v>2.411</v>
      </c>
      <c r="AI1066" s="59">
        <v>14.218</v>
      </c>
      <c r="AJ1066" s="59">
        <v>15.055</v>
      </c>
      <c r="AK1066" s="59">
        <v>4.7480000000000002</v>
      </c>
      <c r="AL1066" s="59">
        <v>5.048</v>
      </c>
      <c r="AM1066" s="60">
        <v>10.57</v>
      </c>
    </row>
    <row r="1067" spans="16:39" x14ac:dyDescent="0.25">
      <c r="P1067" s="58">
        <v>1.0640000000000001</v>
      </c>
      <c r="Q1067" s="59">
        <v>2.1080000000000001</v>
      </c>
      <c r="R1067" s="59">
        <v>8.1880000000000006</v>
      </c>
      <c r="S1067" s="59">
        <v>0.77200000000000002</v>
      </c>
      <c r="T1067" s="59">
        <v>27.664000000000001</v>
      </c>
      <c r="U1067" s="59">
        <v>0.93600000000000005</v>
      </c>
      <c r="V1067" s="59">
        <v>5.3159999999999998</v>
      </c>
      <c r="W1067" s="59">
        <v>6.8159999999999998</v>
      </c>
      <c r="X1067" s="59">
        <v>5.9160000000000004</v>
      </c>
      <c r="Y1067" s="59">
        <v>5.6159999999999997</v>
      </c>
      <c r="Z1067" s="59">
        <v>11.295999999999999</v>
      </c>
      <c r="AA1067" s="59">
        <v>1.2132000000000001</v>
      </c>
      <c r="AB1067" s="59">
        <v>10.96</v>
      </c>
      <c r="AC1067" s="59">
        <v>6.5519999999999996</v>
      </c>
      <c r="AD1067" s="59">
        <v>2.7440000000000002</v>
      </c>
      <c r="AE1067" s="59">
        <v>27.263999999999999</v>
      </c>
      <c r="AF1067" s="59">
        <v>3.0619999999999998</v>
      </c>
      <c r="AG1067" s="59">
        <v>14.603999999999999</v>
      </c>
      <c r="AH1067" s="59">
        <v>2.4079999999999999</v>
      </c>
      <c r="AI1067" s="59">
        <v>14.204000000000001</v>
      </c>
      <c r="AJ1067" s="59">
        <v>15.04</v>
      </c>
      <c r="AK1067" s="59">
        <v>4.7439999999999998</v>
      </c>
      <c r="AL1067" s="59">
        <v>5.0439999999999996</v>
      </c>
      <c r="AM1067" s="60">
        <v>10.56</v>
      </c>
    </row>
    <row r="1068" spans="16:39" x14ac:dyDescent="0.25">
      <c r="P1068" s="58">
        <v>1.0649999999999999</v>
      </c>
      <c r="Q1068" s="59">
        <v>2.105</v>
      </c>
      <c r="R1068" s="59">
        <v>8.18</v>
      </c>
      <c r="S1068" s="59">
        <v>0.77</v>
      </c>
      <c r="T1068" s="59">
        <v>27.64</v>
      </c>
      <c r="U1068" s="59">
        <v>0.93500000000000005</v>
      </c>
      <c r="V1068" s="59">
        <v>5.31</v>
      </c>
      <c r="W1068" s="59">
        <v>6.81</v>
      </c>
      <c r="X1068" s="59">
        <v>5.91</v>
      </c>
      <c r="Y1068" s="59">
        <v>5.61</v>
      </c>
      <c r="Z1068" s="59">
        <v>11.285</v>
      </c>
      <c r="AA1068" s="59">
        <v>1.212</v>
      </c>
      <c r="AB1068" s="59">
        <v>10.95</v>
      </c>
      <c r="AC1068" s="59">
        <v>6.5449999999999999</v>
      </c>
      <c r="AD1068" s="59">
        <v>2.74</v>
      </c>
      <c r="AE1068" s="59">
        <v>27.24</v>
      </c>
      <c r="AF1068" s="59">
        <v>3.0575000000000001</v>
      </c>
      <c r="AG1068" s="59">
        <v>14.59</v>
      </c>
      <c r="AH1068" s="59">
        <v>2.4049999999999998</v>
      </c>
      <c r="AI1068" s="59">
        <v>14.19</v>
      </c>
      <c r="AJ1068" s="59">
        <v>15.025</v>
      </c>
      <c r="AK1068" s="59">
        <v>4.74</v>
      </c>
      <c r="AL1068" s="59">
        <v>5.04</v>
      </c>
      <c r="AM1068" s="60">
        <v>10.55</v>
      </c>
    </row>
    <row r="1069" spans="16:39" x14ac:dyDescent="0.25">
      <c r="P1069" s="58">
        <v>1.0660000000000001</v>
      </c>
      <c r="Q1069" s="59">
        <v>2.1019999999999999</v>
      </c>
      <c r="R1069" s="59">
        <v>8.1720000000000006</v>
      </c>
      <c r="S1069" s="59">
        <v>0.76800000000000002</v>
      </c>
      <c r="T1069" s="59">
        <v>27.616</v>
      </c>
      <c r="U1069" s="59">
        <v>0.93400000000000005</v>
      </c>
      <c r="V1069" s="59">
        <v>5.3040000000000003</v>
      </c>
      <c r="W1069" s="59">
        <v>6.8040000000000003</v>
      </c>
      <c r="X1069" s="59">
        <v>5.9039999999999999</v>
      </c>
      <c r="Y1069" s="59">
        <v>5.6040000000000001</v>
      </c>
      <c r="Z1069" s="59">
        <v>11.273999999999999</v>
      </c>
      <c r="AA1069" s="59">
        <v>1.2108000000000001</v>
      </c>
      <c r="AB1069" s="59">
        <v>10.94</v>
      </c>
      <c r="AC1069" s="59">
        <v>6.5380000000000003</v>
      </c>
      <c r="AD1069" s="59">
        <v>2.7360000000000002</v>
      </c>
      <c r="AE1069" s="59">
        <v>27.216000000000001</v>
      </c>
      <c r="AF1069" s="59">
        <v>3.0529999999999999</v>
      </c>
      <c r="AG1069" s="59">
        <v>14.576000000000001</v>
      </c>
      <c r="AH1069" s="59">
        <v>2.4020000000000001</v>
      </c>
      <c r="AI1069" s="59">
        <v>14.176</v>
      </c>
      <c r="AJ1069" s="59">
        <v>15.01</v>
      </c>
      <c r="AK1069" s="59">
        <v>4.7359999999999998</v>
      </c>
      <c r="AL1069" s="59">
        <v>5.0359999999999996</v>
      </c>
      <c r="AM1069" s="60">
        <v>10.54</v>
      </c>
    </row>
    <row r="1070" spans="16:39" x14ac:dyDescent="0.25">
      <c r="P1070" s="58">
        <v>1.0669999999999999</v>
      </c>
      <c r="Q1070" s="59">
        <v>2.0990000000000002</v>
      </c>
      <c r="R1070" s="59">
        <v>8.1639999999999997</v>
      </c>
      <c r="S1070" s="59">
        <v>0.76600000000000001</v>
      </c>
      <c r="T1070" s="59">
        <v>27.591999999999999</v>
      </c>
      <c r="U1070" s="59">
        <v>0.93300000000000005</v>
      </c>
      <c r="V1070" s="59">
        <v>5.298</v>
      </c>
      <c r="W1070" s="59">
        <v>6.798</v>
      </c>
      <c r="X1070" s="59">
        <v>5.8979999999999997</v>
      </c>
      <c r="Y1070" s="59">
        <v>5.5979999999999999</v>
      </c>
      <c r="Z1070" s="59">
        <v>11.263</v>
      </c>
      <c r="AA1070" s="59">
        <v>1.2096</v>
      </c>
      <c r="AB1070" s="59">
        <v>10.93</v>
      </c>
      <c r="AC1070" s="59">
        <v>6.5309999999999997</v>
      </c>
      <c r="AD1070" s="59">
        <v>2.7320000000000002</v>
      </c>
      <c r="AE1070" s="59">
        <v>27.192</v>
      </c>
      <c r="AF1070" s="59">
        <v>3.0485000000000002</v>
      </c>
      <c r="AG1070" s="59">
        <v>14.561999999999999</v>
      </c>
      <c r="AH1070" s="59">
        <v>2.399</v>
      </c>
      <c r="AI1070" s="59">
        <v>14.162000000000001</v>
      </c>
      <c r="AJ1070" s="59">
        <v>14.994999999999999</v>
      </c>
      <c r="AK1070" s="59">
        <v>4.7320000000000002</v>
      </c>
      <c r="AL1070" s="59">
        <v>5.032</v>
      </c>
      <c r="AM1070" s="60">
        <v>10.53</v>
      </c>
    </row>
    <row r="1071" spans="16:39" x14ac:dyDescent="0.25">
      <c r="P1071" s="58">
        <v>1.0680000000000001</v>
      </c>
      <c r="Q1071" s="59">
        <v>2.0960000000000001</v>
      </c>
      <c r="R1071" s="59">
        <v>8.1560000000000006</v>
      </c>
      <c r="S1071" s="59">
        <v>0.76400000000000001</v>
      </c>
      <c r="T1071" s="59">
        <v>27.568000000000001</v>
      </c>
      <c r="U1071" s="59">
        <v>0.93200000000000005</v>
      </c>
      <c r="V1071" s="59">
        <v>5.2919999999999998</v>
      </c>
      <c r="W1071" s="59">
        <v>6.7919999999999998</v>
      </c>
      <c r="X1071" s="59">
        <v>5.8920000000000003</v>
      </c>
      <c r="Y1071" s="59">
        <v>5.5919999999999996</v>
      </c>
      <c r="Z1071" s="59">
        <v>11.252000000000001</v>
      </c>
      <c r="AA1071" s="59">
        <v>1.2083999999999999</v>
      </c>
      <c r="AB1071" s="59">
        <v>10.92</v>
      </c>
      <c r="AC1071" s="59">
        <v>6.524</v>
      </c>
      <c r="AD1071" s="59">
        <v>2.7280000000000002</v>
      </c>
      <c r="AE1071" s="59">
        <v>27.167999999999999</v>
      </c>
      <c r="AF1071" s="59">
        <v>3.044</v>
      </c>
      <c r="AG1071" s="59">
        <v>14.548</v>
      </c>
      <c r="AH1071" s="59">
        <v>2.3959999999999999</v>
      </c>
      <c r="AI1071" s="59">
        <v>14.148</v>
      </c>
      <c r="AJ1071" s="59">
        <v>14.98</v>
      </c>
      <c r="AK1071" s="59">
        <v>4.7279999999999998</v>
      </c>
      <c r="AL1071" s="59">
        <v>5.0279999999999996</v>
      </c>
      <c r="AM1071" s="60">
        <v>10.52</v>
      </c>
    </row>
    <row r="1072" spans="16:39" x14ac:dyDescent="0.25">
      <c r="P1072" s="58">
        <v>1.069</v>
      </c>
      <c r="Q1072" s="59">
        <v>2.093</v>
      </c>
      <c r="R1072" s="59">
        <v>8.1479999999999997</v>
      </c>
      <c r="S1072" s="59">
        <v>0.76200000000000001</v>
      </c>
      <c r="T1072" s="59">
        <v>27.544</v>
      </c>
      <c r="U1072" s="59">
        <v>0.93100000000000005</v>
      </c>
      <c r="V1072" s="59">
        <v>5.2859999999999996</v>
      </c>
      <c r="W1072" s="59">
        <v>6.7859999999999996</v>
      </c>
      <c r="X1072" s="59">
        <v>5.8860000000000001</v>
      </c>
      <c r="Y1072" s="59">
        <v>5.5860000000000003</v>
      </c>
      <c r="Z1072" s="59">
        <v>11.241</v>
      </c>
      <c r="AA1072" s="59">
        <v>1.2072000000000001</v>
      </c>
      <c r="AB1072" s="59">
        <v>10.91</v>
      </c>
      <c r="AC1072" s="59">
        <v>6.5170000000000003</v>
      </c>
      <c r="AD1072" s="59">
        <v>2.7240000000000002</v>
      </c>
      <c r="AE1072" s="59">
        <v>27.143999999999998</v>
      </c>
      <c r="AF1072" s="59">
        <v>3.0394999999999999</v>
      </c>
      <c r="AG1072" s="59">
        <v>14.534000000000001</v>
      </c>
      <c r="AH1072" s="59">
        <v>2.3929999999999998</v>
      </c>
      <c r="AI1072" s="59">
        <v>14.134</v>
      </c>
      <c r="AJ1072" s="59">
        <v>14.965</v>
      </c>
      <c r="AK1072" s="59">
        <v>4.7240000000000002</v>
      </c>
      <c r="AL1072" s="59">
        <v>5.024</v>
      </c>
      <c r="AM1072" s="60">
        <v>10.51</v>
      </c>
    </row>
    <row r="1073" spans="16:39" x14ac:dyDescent="0.25">
      <c r="P1073" s="58">
        <v>1.07</v>
      </c>
      <c r="Q1073" s="59">
        <v>2.09</v>
      </c>
      <c r="R1073" s="59">
        <v>8.14</v>
      </c>
      <c r="S1073" s="59">
        <v>0.76</v>
      </c>
      <c r="T1073" s="59">
        <v>27.52</v>
      </c>
      <c r="U1073" s="59">
        <v>0.93</v>
      </c>
      <c r="V1073" s="59">
        <v>5.28</v>
      </c>
      <c r="W1073" s="59">
        <v>6.78</v>
      </c>
      <c r="X1073" s="59">
        <v>5.88</v>
      </c>
      <c r="Y1073" s="59">
        <v>5.58</v>
      </c>
      <c r="Z1073" s="59">
        <v>11.23</v>
      </c>
      <c r="AA1073" s="59">
        <v>1.206</v>
      </c>
      <c r="AB1073" s="59">
        <v>10.9</v>
      </c>
      <c r="AC1073" s="59">
        <v>6.51</v>
      </c>
      <c r="AD1073" s="59">
        <v>2.72</v>
      </c>
      <c r="AE1073" s="59">
        <v>27.12</v>
      </c>
      <c r="AF1073" s="59">
        <v>3.0350000000000001</v>
      </c>
      <c r="AG1073" s="59">
        <v>14.52</v>
      </c>
      <c r="AH1073" s="59">
        <v>2.39</v>
      </c>
      <c r="AI1073" s="59">
        <v>14.12</v>
      </c>
      <c r="AJ1073" s="59">
        <v>14.95</v>
      </c>
      <c r="AK1073" s="59">
        <v>4.72</v>
      </c>
      <c r="AL1073" s="59">
        <v>5.0199999999999996</v>
      </c>
      <c r="AM1073" s="60">
        <v>10.5</v>
      </c>
    </row>
    <row r="1074" spans="16:39" x14ac:dyDescent="0.25">
      <c r="P1074" s="58">
        <v>1.071</v>
      </c>
      <c r="Q1074" s="59">
        <v>2.0870000000000002</v>
      </c>
      <c r="R1074" s="59">
        <v>8.1319999999999997</v>
      </c>
      <c r="S1074" s="59">
        <v>0.75800000000000001</v>
      </c>
      <c r="T1074" s="59">
        <v>27.495999999999999</v>
      </c>
      <c r="U1074" s="59">
        <v>0.92900000000000005</v>
      </c>
      <c r="V1074" s="59">
        <v>5.274</v>
      </c>
      <c r="W1074" s="59">
        <v>6.774</v>
      </c>
      <c r="X1074" s="59">
        <v>5.8739999999999997</v>
      </c>
      <c r="Y1074" s="59">
        <v>5.5739999999999998</v>
      </c>
      <c r="Z1074" s="59">
        <v>11.218999999999999</v>
      </c>
      <c r="AA1074" s="59">
        <v>1.2048000000000001</v>
      </c>
      <c r="AB1074" s="59">
        <v>10.89</v>
      </c>
      <c r="AC1074" s="59">
        <v>6.5030000000000001</v>
      </c>
      <c r="AD1074" s="59">
        <v>2.7160000000000002</v>
      </c>
      <c r="AE1074" s="59">
        <v>27.096</v>
      </c>
      <c r="AF1074" s="59">
        <v>3.0305</v>
      </c>
      <c r="AG1074" s="59">
        <v>14.506</v>
      </c>
      <c r="AH1074" s="59">
        <v>2.387</v>
      </c>
      <c r="AI1074" s="59">
        <v>14.106</v>
      </c>
      <c r="AJ1074" s="59">
        <v>14.935</v>
      </c>
      <c r="AK1074" s="59">
        <v>4.7160000000000002</v>
      </c>
      <c r="AL1074" s="59">
        <v>5.016</v>
      </c>
      <c r="AM1074" s="60">
        <v>10.49</v>
      </c>
    </row>
    <row r="1075" spans="16:39" x14ac:dyDescent="0.25">
      <c r="P1075" s="58">
        <v>1.0720000000000001</v>
      </c>
      <c r="Q1075" s="59">
        <v>2.0840000000000001</v>
      </c>
      <c r="R1075" s="59">
        <v>8.1240000000000006</v>
      </c>
      <c r="S1075" s="59">
        <v>0.75600000000000001</v>
      </c>
      <c r="T1075" s="59">
        <v>27.472000000000001</v>
      </c>
      <c r="U1075" s="59">
        <v>0.92800000000000005</v>
      </c>
      <c r="V1075" s="59">
        <v>5.2679999999999998</v>
      </c>
      <c r="W1075" s="59">
        <v>6.7679999999999998</v>
      </c>
      <c r="X1075" s="59">
        <v>5.8680000000000003</v>
      </c>
      <c r="Y1075" s="59">
        <v>5.5679999999999996</v>
      </c>
      <c r="Z1075" s="59">
        <v>11.208</v>
      </c>
      <c r="AA1075" s="59">
        <v>1.2036</v>
      </c>
      <c r="AB1075" s="59">
        <v>10.88</v>
      </c>
      <c r="AC1075" s="59">
        <v>6.4960000000000004</v>
      </c>
      <c r="AD1075" s="59">
        <v>2.7120000000000002</v>
      </c>
      <c r="AE1075" s="59">
        <v>27.071999999999999</v>
      </c>
      <c r="AF1075" s="59">
        <v>3.0259999999999998</v>
      </c>
      <c r="AG1075" s="59">
        <v>14.492000000000001</v>
      </c>
      <c r="AH1075" s="59">
        <v>2.3839999999999999</v>
      </c>
      <c r="AI1075" s="59">
        <v>14.092000000000001</v>
      </c>
      <c r="AJ1075" s="59">
        <v>14.92</v>
      </c>
      <c r="AK1075" s="59">
        <v>4.7119999999999997</v>
      </c>
      <c r="AL1075" s="59">
        <v>5.0119999999999996</v>
      </c>
      <c r="AM1075" s="60">
        <v>10.48</v>
      </c>
    </row>
    <row r="1076" spans="16:39" x14ac:dyDescent="0.25">
      <c r="P1076" s="58">
        <v>1.073</v>
      </c>
      <c r="Q1076" s="59">
        <v>2.081</v>
      </c>
      <c r="R1076" s="59">
        <v>8.1159999999999997</v>
      </c>
      <c r="S1076" s="59">
        <v>0.754</v>
      </c>
      <c r="T1076" s="59">
        <v>27.448</v>
      </c>
      <c r="U1076" s="59">
        <v>0.92700000000000005</v>
      </c>
      <c r="V1076" s="59">
        <v>5.2619999999999996</v>
      </c>
      <c r="W1076" s="59">
        <v>6.7619999999999996</v>
      </c>
      <c r="X1076" s="59">
        <v>5.8620000000000001</v>
      </c>
      <c r="Y1076" s="59">
        <v>5.5620000000000003</v>
      </c>
      <c r="Z1076" s="59">
        <v>11.196999999999999</v>
      </c>
      <c r="AA1076" s="59">
        <v>1.2023999999999999</v>
      </c>
      <c r="AB1076" s="59">
        <v>10.87</v>
      </c>
      <c r="AC1076" s="59">
        <v>6.4889999999999999</v>
      </c>
      <c r="AD1076" s="59">
        <v>2.7080000000000002</v>
      </c>
      <c r="AE1076" s="59">
        <v>27.047999999999998</v>
      </c>
      <c r="AF1076" s="59">
        <v>3.0215000000000001</v>
      </c>
      <c r="AG1076" s="59">
        <v>14.478</v>
      </c>
      <c r="AH1076" s="59">
        <v>2.3809999999999998</v>
      </c>
      <c r="AI1076" s="59">
        <v>14.077999999999999</v>
      </c>
      <c r="AJ1076" s="59">
        <v>14.904999999999999</v>
      </c>
      <c r="AK1076" s="59">
        <v>4.7080000000000002</v>
      </c>
      <c r="AL1076" s="59">
        <v>5.008</v>
      </c>
      <c r="AM1076" s="60">
        <v>10.47</v>
      </c>
    </row>
    <row r="1077" spans="16:39" x14ac:dyDescent="0.25">
      <c r="P1077" s="58">
        <v>1.0740000000000001</v>
      </c>
      <c r="Q1077" s="59">
        <v>2.0779999999999998</v>
      </c>
      <c r="R1077" s="59">
        <v>8.1080000000000005</v>
      </c>
      <c r="S1077" s="59">
        <v>0.752</v>
      </c>
      <c r="T1077" s="59">
        <v>27.423999999999999</v>
      </c>
      <c r="U1077" s="59">
        <v>0.92600000000000005</v>
      </c>
      <c r="V1077" s="59">
        <v>5.2560000000000002</v>
      </c>
      <c r="W1077" s="59">
        <v>6.7560000000000002</v>
      </c>
      <c r="X1077" s="59">
        <v>5.8559999999999999</v>
      </c>
      <c r="Y1077" s="59">
        <v>5.556</v>
      </c>
      <c r="Z1077" s="59">
        <v>11.186</v>
      </c>
      <c r="AA1077" s="59">
        <v>1.2012</v>
      </c>
      <c r="AB1077" s="59">
        <v>10.86</v>
      </c>
      <c r="AC1077" s="59">
        <v>6.4820000000000002</v>
      </c>
      <c r="AD1077" s="59">
        <v>2.7040000000000002</v>
      </c>
      <c r="AE1077" s="59">
        <v>27.024000000000001</v>
      </c>
      <c r="AF1077" s="59">
        <v>3.0169999999999999</v>
      </c>
      <c r="AG1077" s="59">
        <v>14.464</v>
      </c>
      <c r="AH1077" s="59">
        <v>2.3780000000000001</v>
      </c>
      <c r="AI1077" s="59">
        <v>14.064</v>
      </c>
      <c r="AJ1077" s="59">
        <v>14.89</v>
      </c>
      <c r="AK1077" s="59">
        <v>4.7039999999999997</v>
      </c>
      <c r="AL1077" s="59">
        <v>5.0039999999999996</v>
      </c>
      <c r="AM1077" s="60">
        <v>10.46</v>
      </c>
    </row>
    <row r="1078" spans="16:39" x14ac:dyDescent="0.25">
      <c r="P1078" s="58">
        <v>1.075</v>
      </c>
      <c r="Q1078" s="59">
        <v>2.0750000000000002</v>
      </c>
      <c r="R1078" s="59">
        <v>8.1</v>
      </c>
      <c r="S1078" s="59">
        <v>0.75</v>
      </c>
      <c r="T1078" s="59">
        <v>27.4</v>
      </c>
      <c r="U1078" s="59">
        <v>0.92500000000000004</v>
      </c>
      <c r="V1078" s="59">
        <v>5.25</v>
      </c>
      <c r="W1078" s="59">
        <v>6.75</v>
      </c>
      <c r="X1078" s="59">
        <v>5.85</v>
      </c>
      <c r="Y1078" s="59">
        <v>5.55</v>
      </c>
      <c r="Z1078" s="59">
        <v>11.175000000000001</v>
      </c>
      <c r="AA1078" s="59">
        <v>1.2</v>
      </c>
      <c r="AB1078" s="59">
        <v>10.85</v>
      </c>
      <c r="AC1078" s="59">
        <v>6.4749999999999996</v>
      </c>
      <c r="AD1078" s="59">
        <v>2.7</v>
      </c>
      <c r="AE1078" s="59">
        <v>27</v>
      </c>
      <c r="AF1078" s="59">
        <v>3.0125000000000002</v>
      </c>
      <c r="AG1078" s="59">
        <v>14.45</v>
      </c>
      <c r="AH1078" s="59">
        <v>2.375</v>
      </c>
      <c r="AI1078" s="59">
        <v>14.05</v>
      </c>
      <c r="AJ1078" s="59">
        <v>14.875</v>
      </c>
      <c r="AK1078" s="59">
        <v>4.7</v>
      </c>
      <c r="AL1078" s="59">
        <v>5</v>
      </c>
      <c r="AM1078" s="60">
        <v>10.45</v>
      </c>
    </row>
    <row r="1079" spans="16:39" x14ac:dyDescent="0.25">
      <c r="P1079" s="58">
        <v>1.0760000000000001</v>
      </c>
      <c r="Q1079" s="59">
        <v>2.0720000000000001</v>
      </c>
      <c r="R1079" s="59">
        <v>8.0920000000000005</v>
      </c>
      <c r="S1079" s="59">
        <v>0.748</v>
      </c>
      <c r="T1079" s="59">
        <v>27.376000000000001</v>
      </c>
      <c r="U1079" s="59">
        <v>0.92400000000000004</v>
      </c>
      <c r="V1079" s="59">
        <v>5.2439999999999998</v>
      </c>
      <c r="W1079" s="59">
        <v>6.7439999999999998</v>
      </c>
      <c r="X1079" s="59">
        <v>5.8440000000000003</v>
      </c>
      <c r="Y1079" s="59">
        <v>5.5439999999999996</v>
      </c>
      <c r="Z1079" s="59">
        <v>11.164</v>
      </c>
      <c r="AA1079" s="59">
        <v>1.1988000000000001</v>
      </c>
      <c r="AB1079" s="59">
        <v>10.84</v>
      </c>
      <c r="AC1079" s="59">
        <v>6.468</v>
      </c>
      <c r="AD1079" s="59">
        <v>2.6960000000000002</v>
      </c>
      <c r="AE1079" s="59">
        <v>26.975999999999999</v>
      </c>
      <c r="AF1079" s="59">
        <v>3.008</v>
      </c>
      <c r="AG1079" s="59">
        <v>14.436</v>
      </c>
      <c r="AH1079" s="59">
        <v>2.3719999999999999</v>
      </c>
      <c r="AI1079" s="59">
        <v>14.036</v>
      </c>
      <c r="AJ1079" s="59">
        <v>14.86</v>
      </c>
      <c r="AK1079" s="59">
        <v>4.6959999999999997</v>
      </c>
      <c r="AL1079" s="59">
        <v>4.9960000000000004</v>
      </c>
      <c r="AM1079" s="60">
        <v>10.44</v>
      </c>
    </row>
    <row r="1080" spans="16:39" x14ac:dyDescent="0.25">
      <c r="P1080" s="58">
        <v>1.077</v>
      </c>
      <c r="Q1080" s="59">
        <v>2.069</v>
      </c>
      <c r="R1080" s="59">
        <v>8.0839999999999996</v>
      </c>
      <c r="S1080" s="59">
        <v>0.746</v>
      </c>
      <c r="T1080" s="59">
        <v>27.352</v>
      </c>
      <c r="U1080" s="59">
        <v>0.92300000000000004</v>
      </c>
      <c r="V1080" s="59">
        <v>5.2380000000000004</v>
      </c>
      <c r="W1080" s="59">
        <v>6.7380000000000004</v>
      </c>
      <c r="X1080" s="59">
        <v>5.8380000000000001</v>
      </c>
      <c r="Y1080" s="59">
        <v>5.5380000000000003</v>
      </c>
      <c r="Z1080" s="59">
        <v>11.153</v>
      </c>
      <c r="AA1080" s="59">
        <v>1.1976</v>
      </c>
      <c r="AB1080" s="59">
        <v>10.83</v>
      </c>
      <c r="AC1080" s="59">
        <v>6.4610000000000003</v>
      </c>
      <c r="AD1080" s="59">
        <v>2.6920000000000002</v>
      </c>
      <c r="AE1080" s="59">
        <v>26.952000000000002</v>
      </c>
      <c r="AF1080" s="59">
        <v>3.0034999999999998</v>
      </c>
      <c r="AG1080" s="59">
        <v>14.422000000000001</v>
      </c>
      <c r="AH1080" s="59">
        <v>2.3690000000000002</v>
      </c>
      <c r="AI1080" s="59">
        <v>14.022</v>
      </c>
      <c r="AJ1080" s="59">
        <v>14.845000000000001</v>
      </c>
      <c r="AK1080" s="59">
        <v>4.6920000000000002</v>
      </c>
      <c r="AL1080" s="59">
        <v>4.992</v>
      </c>
      <c r="AM1080" s="60">
        <v>10.43</v>
      </c>
    </row>
    <row r="1081" spans="16:39" x14ac:dyDescent="0.25">
      <c r="P1081" s="58">
        <v>1.0780000000000001</v>
      </c>
      <c r="Q1081" s="59">
        <v>2.0659999999999998</v>
      </c>
      <c r="R1081" s="59">
        <v>8.0760000000000005</v>
      </c>
      <c r="S1081" s="59">
        <v>0.74399999999999999</v>
      </c>
      <c r="T1081" s="59">
        <v>27.327999999999999</v>
      </c>
      <c r="U1081" s="59">
        <v>0.92200000000000004</v>
      </c>
      <c r="V1081" s="59">
        <v>5.2320000000000002</v>
      </c>
      <c r="W1081" s="59">
        <v>6.7320000000000002</v>
      </c>
      <c r="X1081" s="59">
        <v>5.8319999999999999</v>
      </c>
      <c r="Y1081" s="59">
        <v>5.532</v>
      </c>
      <c r="Z1081" s="59">
        <v>11.141999999999999</v>
      </c>
      <c r="AA1081" s="59">
        <v>1.1963999999999999</v>
      </c>
      <c r="AB1081" s="59">
        <v>10.82</v>
      </c>
      <c r="AC1081" s="59">
        <v>6.4539999999999997</v>
      </c>
      <c r="AD1081" s="59">
        <v>2.6880000000000002</v>
      </c>
      <c r="AE1081" s="59">
        <v>26.928000000000001</v>
      </c>
      <c r="AF1081" s="59">
        <v>2.9990000000000001</v>
      </c>
      <c r="AG1081" s="59">
        <v>14.407999999999999</v>
      </c>
      <c r="AH1081" s="59">
        <v>2.3660000000000001</v>
      </c>
      <c r="AI1081" s="59">
        <v>14.007999999999999</v>
      </c>
      <c r="AJ1081" s="59">
        <v>14.83</v>
      </c>
      <c r="AK1081" s="59">
        <v>4.6879999999999997</v>
      </c>
      <c r="AL1081" s="59">
        <v>4.9880000000000004</v>
      </c>
      <c r="AM1081" s="60">
        <v>10.42</v>
      </c>
    </row>
    <row r="1082" spans="16:39" x14ac:dyDescent="0.25">
      <c r="P1082" s="58">
        <v>1.079</v>
      </c>
      <c r="Q1082" s="59">
        <v>2.0630000000000002</v>
      </c>
      <c r="R1082" s="59">
        <v>8.0679999999999996</v>
      </c>
      <c r="S1082" s="59">
        <v>0.74199999999999999</v>
      </c>
      <c r="T1082" s="59">
        <v>27.303999999999998</v>
      </c>
      <c r="U1082" s="59">
        <v>0.92100000000000004</v>
      </c>
      <c r="V1082" s="59">
        <v>5.226</v>
      </c>
      <c r="W1082" s="59">
        <v>6.726</v>
      </c>
      <c r="X1082" s="59">
        <v>5.8259999999999996</v>
      </c>
      <c r="Y1082" s="59">
        <v>5.5259999999999998</v>
      </c>
      <c r="Z1082" s="59">
        <v>11.131</v>
      </c>
      <c r="AA1082" s="59">
        <v>1.1952</v>
      </c>
      <c r="AB1082" s="59">
        <v>10.81</v>
      </c>
      <c r="AC1082" s="59">
        <v>6.4470000000000001</v>
      </c>
      <c r="AD1082" s="59">
        <v>2.6840000000000002</v>
      </c>
      <c r="AE1082" s="59">
        <v>26.904</v>
      </c>
      <c r="AF1082" s="59">
        <v>2.9944999999999999</v>
      </c>
      <c r="AG1082" s="59">
        <v>14.394</v>
      </c>
      <c r="AH1082" s="59">
        <v>2.363</v>
      </c>
      <c r="AI1082" s="59">
        <v>13.994</v>
      </c>
      <c r="AJ1082" s="59">
        <v>14.815</v>
      </c>
      <c r="AK1082" s="59">
        <v>4.6840000000000002</v>
      </c>
      <c r="AL1082" s="59">
        <v>4.984</v>
      </c>
      <c r="AM1082" s="60">
        <v>10.41</v>
      </c>
    </row>
    <row r="1083" spans="16:39" x14ac:dyDescent="0.25">
      <c r="P1083" s="58">
        <v>1.08</v>
      </c>
      <c r="Q1083" s="59">
        <v>2.06</v>
      </c>
      <c r="R1083" s="59">
        <v>8.06</v>
      </c>
      <c r="S1083" s="59">
        <v>0.74</v>
      </c>
      <c r="T1083" s="59">
        <v>27.28</v>
      </c>
      <c r="U1083" s="59">
        <v>0.92</v>
      </c>
      <c r="V1083" s="59">
        <v>5.22</v>
      </c>
      <c r="W1083" s="59">
        <v>6.72</v>
      </c>
      <c r="X1083" s="59">
        <v>5.82</v>
      </c>
      <c r="Y1083" s="59">
        <v>5.52</v>
      </c>
      <c r="Z1083" s="59">
        <v>11.12</v>
      </c>
      <c r="AA1083" s="59">
        <v>1.194</v>
      </c>
      <c r="AB1083" s="59">
        <v>10.8</v>
      </c>
      <c r="AC1083" s="59">
        <v>6.44</v>
      </c>
      <c r="AD1083" s="59">
        <v>2.68</v>
      </c>
      <c r="AE1083" s="59">
        <v>26.88</v>
      </c>
      <c r="AF1083" s="59">
        <v>2.99</v>
      </c>
      <c r="AG1083" s="59">
        <v>14.38</v>
      </c>
      <c r="AH1083" s="59">
        <v>2.36</v>
      </c>
      <c r="AI1083" s="59">
        <v>13.98</v>
      </c>
      <c r="AJ1083" s="59">
        <v>14.8</v>
      </c>
      <c r="AK1083" s="59">
        <v>4.68</v>
      </c>
      <c r="AL1083" s="59">
        <v>4.9800000000000004</v>
      </c>
      <c r="AM1083" s="60">
        <v>10.4</v>
      </c>
    </row>
    <row r="1084" spans="16:39" x14ac:dyDescent="0.25">
      <c r="P1084" s="58">
        <v>1.081</v>
      </c>
      <c r="Q1084" s="59">
        <v>2.0569999999999999</v>
      </c>
      <c r="R1084" s="59">
        <v>8.0519999999999996</v>
      </c>
      <c r="S1084" s="59">
        <v>0.73799999999999999</v>
      </c>
      <c r="T1084" s="59">
        <v>27.256</v>
      </c>
      <c r="U1084" s="59">
        <v>0.91900000000000004</v>
      </c>
      <c r="V1084" s="59">
        <v>5.2140000000000004</v>
      </c>
      <c r="W1084" s="59">
        <v>6.7140000000000004</v>
      </c>
      <c r="X1084" s="59">
        <v>5.8140000000000001</v>
      </c>
      <c r="Y1084" s="59">
        <v>5.5140000000000002</v>
      </c>
      <c r="Z1084" s="59">
        <v>11.109</v>
      </c>
      <c r="AA1084" s="59">
        <v>1.1928000000000001</v>
      </c>
      <c r="AB1084" s="59">
        <v>10.79</v>
      </c>
      <c r="AC1084" s="59">
        <v>6.4329999999999998</v>
      </c>
      <c r="AD1084" s="59">
        <v>2.6760000000000002</v>
      </c>
      <c r="AE1084" s="59">
        <v>26.856000000000002</v>
      </c>
      <c r="AF1084" s="59">
        <v>2.9855</v>
      </c>
      <c r="AG1084" s="59">
        <v>14.366</v>
      </c>
      <c r="AH1084" s="59">
        <v>2.3570000000000002</v>
      </c>
      <c r="AI1084" s="59">
        <v>13.965999999999999</v>
      </c>
      <c r="AJ1084" s="59">
        <v>14.785</v>
      </c>
      <c r="AK1084" s="59">
        <v>4.6760000000000002</v>
      </c>
      <c r="AL1084" s="59">
        <v>4.976</v>
      </c>
      <c r="AM1084" s="60">
        <v>10.39</v>
      </c>
    </row>
    <row r="1085" spans="16:39" x14ac:dyDescent="0.25">
      <c r="P1085" s="58">
        <v>1.0820000000000001</v>
      </c>
      <c r="Q1085" s="59">
        <v>2.0539999999999998</v>
      </c>
      <c r="R1085" s="59">
        <v>8.0440000000000005</v>
      </c>
      <c r="S1085" s="59">
        <v>0.73599999999999999</v>
      </c>
      <c r="T1085" s="59">
        <v>27.231999999999999</v>
      </c>
      <c r="U1085" s="59">
        <v>0.91800000000000004</v>
      </c>
      <c r="V1085" s="59">
        <v>5.2080000000000002</v>
      </c>
      <c r="W1085" s="59">
        <v>6.7080000000000002</v>
      </c>
      <c r="X1085" s="59">
        <v>5.8079999999999998</v>
      </c>
      <c r="Y1085" s="59">
        <v>5.508</v>
      </c>
      <c r="Z1085" s="59">
        <v>11.098000000000001</v>
      </c>
      <c r="AA1085" s="59">
        <v>1.1916</v>
      </c>
      <c r="AB1085" s="59">
        <v>10.78</v>
      </c>
      <c r="AC1085" s="59">
        <v>6.4260000000000002</v>
      </c>
      <c r="AD1085" s="59">
        <v>2.6720000000000002</v>
      </c>
      <c r="AE1085" s="59">
        <v>26.832000000000001</v>
      </c>
      <c r="AF1085" s="59">
        <v>2.9809999999999999</v>
      </c>
      <c r="AG1085" s="59">
        <v>14.352</v>
      </c>
      <c r="AH1085" s="59">
        <v>2.3540000000000001</v>
      </c>
      <c r="AI1085" s="59">
        <v>13.952</v>
      </c>
      <c r="AJ1085" s="59">
        <v>14.77</v>
      </c>
      <c r="AK1085" s="59">
        <v>4.6719999999999997</v>
      </c>
      <c r="AL1085" s="59">
        <v>4.9720000000000004</v>
      </c>
      <c r="AM1085" s="60">
        <v>10.38</v>
      </c>
    </row>
    <row r="1086" spans="16:39" x14ac:dyDescent="0.25">
      <c r="P1086" s="58">
        <v>1.083</v>
      </c>
      <c r="Q1086" s="59">
        <v>2.0510000000000002</v>
      </c>
      <c r="R1086" s="59">
        <v>8.0359999999999996</v>
      </c>
      <c r="S1086" s="59">
        <v>0.73399999999999999</v>
      </c>
      <c r="T1086" s="59">
        <v>27.207999999999998</v>
      </c>
      <c r="U1086" s="59">
        <v>0.91700000000000004</v>
      </c>
      <c r="V1086" s="59">
        <v>5.202</v>
      </c>
      <c r="W1086" s="59">
        <v>6.702</v>
      </c>
      <c r="X1086" s="59">
        <v>5.8019999999999996</v>
      </c>
      <c r="Y1086" s="59">
        <v>5.5019999999999998</v>
      </c>
      <c r="Z1086" s="59">
        <v>11.087</v>
      </c>
      <c r="AA1086" s="59">
        <v>1.1903999999999999</v>
      </c>
      <c r="AB1086" s="59">
        <v>10.77</v>
      </c>
      <c r="AC1086" s="59">
        <v>6.4189999999999996</v>
      </c>
      <c r="AD1086" s="59">
        <v>2.6680000000000001</v>
      </c>
      <c r="AE1086" s="59">
        <v>26.808</v>
      </c>
      <c r="AF1086" s="59">
        <v>2.9765000000000001</v>
      </c>
      <c r="AG1086" s="59">
        <v>14.337999999999999</v>
      </c>
      <c r="AH1086" s="59">
        <v>2.351</v>
      </c>
      <c r="AI1086" s="59">
        <v>13.938000000000001</v>
      </c>
      <c r="AJ1086" s="59">
        <v>14.755000000000001</v>
      </c>
      <c r="AK1086" s="59">
        <v>4.6680000000000001</v>
      </c>
      <c r="AL1086" s="59">
        <v>4.968</v>
      </c>
      <c r="AM1086" s="60">
        <v>10.37</v>
      </c>
    </row>
    <row r="1087" spans="16:39" x14ac:dyDescent="0.25">
      <c r="P1087" s="58">
        <v>1.0840000000000001</v>
      </c>
      <c r="Q1087" s="59">
        <v>2.048</v>
      </c>
      <c r="R1087" s="59">
        <v>8.0280000000000005</v>
      </c>
      <c r="S1087" s="59">
        <v>0.73199999999999998</v>
      </c>
      <c r="T1087" s="59">
        <v>27.184000000000001</v>
      </c>
      <c r="U1087" s="59">
        <v>0.91600000000000004</v>
      </c>
      <c r="V1087" s="59">
        <v>5.1959999999999997</v>
      </c>
      <c r="W1087" s="59">
        <v>6.6959999999999997</v>
      </c>
      <c r="X1087" s="59">
        <v>5.7960000000000003</v>
      </c>
      <c r="Y1087" s="59">
        <v>5.4960000000000004</v>
      </c>
      <c r="Z1087" s="59">
        <v>11.076000000000001</v>
      </c>
      <c r="AA1087" s="59">
        <v>1.1892</v>
      </c>
      <c r="AB1087" s="59">
        <v>10.76</v>
      </c>
      <c r="AC1087" s="59">
        <v>6.4119999999999999</v>
      </c>
      <c r="AD1087" s="59">
        <v>2.6640000000000001</v>
      </c>
      <c r="AE1087" s="59">
        <v>26.783999999999999</v>
      </c>
      <c r="AF1087" s="59">
        <v>2.972</v>
      </c>
      <c r="AG1087" s="59">
        <v>14.324</v>
      </c>
      <c r="AH1087" s="59">
        <v>2.3479999999999999</v>
      </c>
      <c r="AI1087" s="59">
        <v>13.923999999999999</v>
      </c>
      <c r="AJ1087" s="59">
        <v>14.74</v>
      </c>
      <c r="AK1087" s="59">
        <v>4.6639999999999997</v>
      </c>
      <c r="AL1087" s="59">
        <v>4.9640000000000004</v>
      </c>
      <c r="AM1087" s="60">
        <v>10.36</v>
      </c>
    </row>
    <row r="1088" spans="16:39" x14ac:dyDescent="0.25">
      <c r="P1088" s="58">
        <v>1.085</v>
      </c>
      <c r="Q1088" s="59">
        <v>2.0449999999999999</v>
      </c>
      <c r="R1088" s="59">
        <v>8.02</v>
      </c>
      <c r="S1088" s="59">
        <v>0.73</v>
      </c>
      <c r="T1088" s="59">
        <v>27.16</v>
      </c>
      <c r="U1088" s="59">
        <v>0.91500000000000004</v>
      </c>
      <c r="V1088" s="59">
        <v>5.19</v>
      </c>
      <c r="W1088" s="59">
        <v>6.69</v>
      </c>
      <c r="X1088" s="59">
        <v>5.79</v>
      </c>
      <c r="Y1088" s="59">
        <v>5.49</v>
      </c>
      <c r="Z1088" s="59">
        <v>11.065</v>
      </c>
      <c r="AA1088" s="59">
        <v>1.1879999999999999</v>
      </c>
      <c r="AB1088" s="59">
        <v>10.75</v>
      </c>
      <c r="AC1088" s="59">
        <v>6.4050000000000002</v>
      </c>
      <c r="AD1088" s="59">
        <v>2.66</v>
      </c>
      <c r="AE1088" s="59">
        <v>26.76</v>
      </c>
      <c r="AF1088" s="59">
        <v>2.9674999999999998</v>
      </c>
      <c r="AG1088" s="59">
        <v>14.31</v>
      </c>
      <c r="AH1088" s="59">
        <v>2.3450000000000002</v>
      </c>
      <c r="AI1088" s="59">
        <v>13.91</v>
      </c>
      <c r="AJ1088" s="59">
        <v>14.725</v>
      </c>
      <c r="AK1088" s="59">
        <v>4.66</v>
      </c>
      <c r="AL1088" s="59">
        <v>4.96</v>
      </c>
      <c r="AM1088" s="60">
        <v>10.35</v>
      </c>
    </row>
    <row r="1089" spans="16:39" x14ac:dyDescent="0.25">
      <c r="P1089" s="58">
        <v>1.0860000000000001</v>
      </c>
      <c r="Q1089" s="59">
        <v>2.0419999999999998</v>
      </c>
      <c r="R1089" s="59">
        <v>8.0120000000000005</v>
      </c>
      <c r="S1089" s="59">
        <v>0.72799999999999998</v>
      </c>
      <c r="T1089" s="59">
        <v>27.135999999999999</v>
      </c>
      <c r="U1089" s="59">
        <v>0.91400000000000003</v>
      </c>
      <c r="V1089" s="59">
        <v>5.1840000000000002</v>
      </c>
      <c r="W1089" s="59">
        <v>6.6840000000000002</v>
      </c>
      <c r="X1089" s="59">
        <v>5.7839999999999998</v>
      </c>
      <c r="Y1089" s="59">
        <v>5.484</v>
      </c>
      <c r="Z1089" s="59">
        <v>11.054</v>
      </c>
      <c r="AA1089" s="59">
        <v>1.1868000000000001</v>
      </c>
      <c r="AB1089" s="59">
        <v>10.74</v>
      </c>
      <c r="AC1089" s="59">
        <v>6.3979999999999997</v>
      </c>
      <c r="AD1089" s="59">
        <v>2.6560000000000001</v>
      </c>
      <c r="AE1089" s="59">
        <v>26.736000000000001</v>
      </c>
      <c r="AF1089" s="59">
        <v>2.9630000000000001</v>
      </c>
      <c r="AG1089" s="59">
        <v>14.295999999999999</v>
      </c>
      <c r="AH1089" s="59">
        <v>2.3420000000000001</v>
      </c>
      <c r="AI1089" s="59">
        <v>13.896000000000001</v>
      </c>
      <c r="AJ1089" s="59">
        <v>14.71</v>
      </c>
      <c r="AK1089" s="59">
        <v>4.6559999999999997</v>
      </c>
      <c r="AL1089" s="59">
        <v>4.9560000000000004</v>
      </c>
      <c r="AM1089" s="60">
        <v>10.34</v>
      </c>
    </row>
    <row r="1090" spans="16:39" x14ac:dyDescent="0.25">
      <c r="P1090" s="58">
        <v>1.087</v>
      </c>
      <c r="Q1090" s="59">
        <v>2.0390000000000001</v>
      </c>
      <c r="R1090" s="59">
        <v>8.0039999999999996</v>
      </c>
      <c r="S1090" s="59">
        <v>0.72599999999999998</v>
      </c>
      <c r="T1090" s="59">
        <v>27.111999999999998</v>
      </c>
      <c r="U1090" s="59">
        <v>0.91300000000000003</v>
      </c>
      <c r="V1090" s="59">
        <v>5.1779999999999999</v>
      </c>
      <c r="W1090" s="59">
        <v>6.6779999999999999</v>
      </c>
      <c r="X1090" s="59">
        <v>5.7779999999999996</v>
      </c>
      <c r="Y1090" s="59">
        <v>5.4779999999999998</v>
      </c>
      <c r="Z1090" s="59">
        <v>11.042999999999999</v>
      </c>
      <c r="AA1090" s="59">
        <v>1.1856</v>
      </c>
      <c r="AB1090" s="59">
        <v>10.73</v>
      </c>
      <c r="AC1090" s="59">
        <v>6.391</v>
      </c>
      <c r="AD1090" s="59">
        <v>2.6520000000000001</v>
      </c>
      <c r="AE1090" s="59">
        <v>26.712</v>
      </c>
      <c r="AF1090" s="59">
        <v>2.9584999999999999</v>
      </c>
      <c r="AG1090" s="59">
        <v>14.282</v>
      </c>
      <c r="AH1090" s="59">
        <v>2.339</v>
      </c>
      <c r="AI1090" s="59">
        <v>13.882</v>
      </c>
      <c r="AJ1090" s="59">
        <v>14.695</v>
      </c>
      <c r="AK1090" s="59">
        <v>4.6520000000000001</v>
      </c>
      <c r="AL1090" s="59">
        <v>4.952</v>
      </c>
      <c r="AM1090" s="60">
        <v>10.33</v>
      </c>
    </row>
    <row r="1091" spans="16:39" x14ac:dyDescent="0.25">
      <c r="P1091" s="58">
        <v>1.0880000000000001</v>
      </c>
      <c r="Q1091" s="59">
        <v>2.036</v>
      </c>
      <c r="R1091" s="59">
        <v>7.9960000000000004</v>
      </c>
      <c r="S1091" s="59">
        <v>0.72399999999999998</v>
      </c>
      <c r="T1091" s="59">
        <v>27.088000000000001</v>
      </c>
      <c r="U1091" s="59">
        <v>0.91200000000000003</v>
      </c>
      <c r="V1091" s="59">
        <v>5.1719999999999997</v>
      </c>
      <c r="W1091" s="59">
        <v>6.6719999999999997</v>
      </c>
      <c r="X1091" s="59">
        <v>5.7720000000000002</v>
      </c>
      <c r="Y1091" s="59">
        <v>5.4720000000000004</v>
      </c>
      <c r="Z1091" s="59">
        <v>11.032</v>
      </c>
      <c r="AA1091" s="59">
        <v>1.1843999999999999</v>
      </c>
      <c r="AB1091" s="59">
        <v>10.72</v>
      </c>
      <c r="AC1091" s="59">
        <v>6.3840000000000003</v>
      </c>
      <c r="AD1091" s="59">
        <v>2.6480000000000001</v>
      </c>
      <c r="AE1091" s="59">
        <v>26.687999999999999</v>
      </c>
      <c r="AF1091" s="59">
        <v>2.9540000000000002</v>
      </c>
      <c r="AG1091" s="59">
        <v>14.268000000000001</v>
      </c>
      <c r="AH1091" s="59">
        <v>2.3359999999999999</v>
      </c>
      <c r="AI1091" s="59">
        <v>13.868</v>
      </c>
      <c r="AJ1091" s="59">
        <v>14.68</v>
      </c>
      <c r="AK1091" s="59">
        <v>4.6479999999999997</v>
      </c>
      <c r="AL1091" s="59">
        <v>4.9480000000000004</v>
      </c>
      <c r="AM1091" s="60">
        <v>10.32</v>
      </c>
    </row>
    <row r="1092" spans="16:39" x14ac:dyDescent="0.25">
      <c r="P1092" s="58">
        <v>1.089</v>
      </c>
      <c r="Q1092" s="59">
        <v>2.0329999999999999</v>
      </c>
      <c r="R1092" s="59">
        <v>7.9880000000000004</v>
      </c>
      <c r="S1092" s="59">
        <v>0.72199999999999998</v>
      </c>
      <c r="T1092" s="59">
        <v>27.064</v>
      </c>
      <c r="U1092" s="59">
        <v>0.91100000000000003</v>
      </c>
      <c r="V1092" s="59">
        <v>5.1660000000000004</v>
      </c>
      <c r="W1092" s="59">
        <v>6.6660000000000004</v>
      </c>
      <c r="X1092" s="59">
        <v>5.766</v>
      </c>
      <c r="Y1092" s="59">
        <v>5.4660000000000002</v>
      </c>
      <c r="Z1092" s="59">
        <v>11.021000000000001</v>
      </c>
      <c r="AA1092" s="59">
        <v>1.1832</v>
      </c>
      <c r="AB1092" s="59">
        <v>10.71</v>
      </c>
      <c r="AC1092" s="59">
        <v>6.3769999999999998</v>
      </c>
      <c r="AD1092" s="59">
        <v>2.6440000000000001</v>
      </c>
      <c r="AE1092" s="59">
        <v>26.664000000000001</v>
      </c>
      <c r="AF1092" s="59">
        <v>2.9495</v>
      </c>
      <c r="AG1092" s="59">
        <v>14.254</v>
      </c>
      <c r="AH1092" s="59">
        <v>2.3330000000000002</v>
      </c>
      <c r="AI1092" s="59">
        <v>13.853999999999999</v>
      </c>
      <c r="AJ1092" s="59">
        <v>14.664999999999999</v>
      </c>
      <c r="AK1092" s="59">
        <v>4.6440000000000001</v>
      </c>
      <c r="AL1092" s="59">
        <v>4.944</v>
      </c>
      <c r="AM1092" s="60">
        <v>10.31</v>
      </c>
    </row>
    <row r="1093" spans="16:39" x14ac:dyDescent="0.25">
      <c r="P1093" s="58">
        <v>1.0900000000000001</v>
      </c>
      <c r="Q1093" s="59">
        <v>2.0299999999999998</v>
      </c>
      <c r="R1093" s="59">
        <v>7.98</v>
      </c>
      <c r="S1093" s="59">
        <v>0.72</v>
      </c>
      <c r="T1093" s="59">
        <v>27.04</v>
      </c>
      <c r="U1093" s="59">
        <v>0.91</v>
      </c>
      <c r="V1093" s="59">
        <v>5.16</v>
      </c>
      <c r="W1093" s="59">
        <v>6.66</v>
      </c>
      <c r="X1093" s="59">
        <v>5.76</v>
      </c>
      <c r="Y1093" s="59">
        <v>5.46</v>
      </c>
      <c r="Z1093" s="59">
        <v>11.01</v>
      </c>
      <c r="AA1093" s="59">
        <v>1.1819999999999999</v>
      </c>
      <c r="AB1093" s="59">
        <v>10.7</v>
      </c>
      <c r="AC1093" s="59">
        <v>6.37</v>
      </c>
      <c r="AD1093" s="59">
        <v>2.64</v>
      </c>
      <c r="AE1093" s="59">
        <v>26.64</v>
      </c>
      <c r="AF1093" s="59">
        <v>2.9449999999999998</v>
      </c>
      <c r="AG1093" s="59">
        <v>14.24</v>
      </c>
      <c r="AH1093" s="59">
        <v>2.33</v>
      </c>
      <c r="AI1093" s="59">
        <v>13.84</v>
      </c>
      <c r="AJ1093" s="59">
        <v>14.65</v>
      </c>
      <c r="AK1093" s="59">
        <v>4.6399999999999997</v>
      </c>
      <c r="AL1093" s="59">
        <v>4.9400000000000004</v>
      </c>
      <c r="AM1093" s="60">
        <v>10.3</v>
      </c>
    </row>
    <row r="1094" spans="16:39" x14ac:dyDescent="0.25">
      <c r="P1094" s="58">
        <v>1.091</v>
      </c>
      <c r="Q1094" s="59">
        <v>2.0270000000000001</v>
      </c>
      <c r="R1094" s="59">
        <v>7.9720000000000004</v>
      </c>
      <c r="S1094" s="59">
        <v>0.71799999999999997</v>
      </c>
      <c r="T1094" s="59">
        <v>27.015999999999998</v>
      </c>
      <c r="U1094" s="59">
        <v>0.90900000000000003</v>
      </c>
      <c r="V1094" s="59">
        <v>5.1539999999999999</v>
      </c>
      <c r="W1094" s="59">
        <v>6.6539999999999999</v>
      </c>
      <c r="X1094" s="59">
        <v>5.7539999999999996</v>
      </c>
      <c r="Y1094" s="59">
        <v>5.4539999999999997</v>
      </c>
      <c r="Z1094" s="59">
        <v>10.999000000000001</v>
      </c>
      <c r="AA1094" s="59">
        <v>1.1808000000000001</v>
      </c>
      <c r="AB1094" s="59">
        <v>10.69</v>
      </c>
      <c r="AC1094" s="59">
        <v>6.3630000000000004</v>
      </c>
      <c r="AD1094" s="59">
        <v>2.6360000000000001</v>
      </c>
      <c r="AE1094" s="59">
        <v>26.616</v>
      </c>
      <c r="AF1094" s="59">
        <v>2.9405000000000001</v>
      </c>
      <c r="AG1094" s="59">
        <v>14.226000000000001</v>
      </c>
      <c r="AH1094" s="59">
        <v>2.327</v>
      </c>
      <c r="AI1094" s="59">
        <v>13.826000000000001</v>
      </c>
      <c r="AJ1094" s="59">
        <v>14.635</v>
      </c>
      <c r="AK1094" s="59">
        <v>4.6360000000000001</v>
      </c>
      <c r="AL1094" s="59">
        <v>4.9359999999999999</v>
      </c>
      <c r="AM1094" s="60">
        <v>10.29</v>
      </c>
    </row>
    <row r="1095" spans="16:39" x14ac:dyDescent="0.25">
      <c r="P1095" s="58">
        <v>1.0920000000000001</v>
      </c>
      <c r="Q1095" s="59">
        <v>2.024</v>
      </c>
      <c r="R1095" s="59">
        <v>7.9640000000000004</v>
      </c>
      <c r="S1095" s="59">
        <v>0.71599999999999997</v>
      </c>
      <c r="T1095" s="59">
        <v>26.992000000000001</v>
      </c>
      <c r="U1095" s="59">
        <v>0.90800000000000003</v>
      </c>
      <c r="V1095" s="59">
        <v>5.1479999999999997</v>
      </c>
      <c r="W1095" s="59">
        <v>6.6479999999999997</v>
      </c>
      <c r="X1095" s="59">
        <v>5.7480000000000002</v>
      </c>
      <c r="Y1095" s="59">
        <v>5.4480000000000004</v>
      </c>
      <c r="Z1095" s="59">
        <v>10.988</v>
      </c>
      <c r="AA1095" s="59">
        <v>1.1796</v>
      </c>
      <c r="AB1095" s="59">
        <v>10.68</v>
      </c>
      <c r="AC1095" s="59">
        <v>6.3559999999999999</v>
      </c>
      <c r="AD1095" s="59">
        <v>2.6320000000000001</v>
      </c>
      <c r="AE1095" s="59">
        <v>26.591999999999999</v>
      </c>
      <c r="AF1095" s="59">
        <v>2.9359999999999999</v>
      </c>
      <c r="AG1095" s="59">
        <v>14.212</v>
      </c>
      <c r="AH1095" s="59">
        <v>2.3239999999999998</v>
      </c>
      <c r="AI1095" s="59">
        <v>13.811999999999999</v>
      </c>
      <c r="AJ1095" s="59">
        <v>14.62</v>
      </c>
      <c r="AK1095" s="59">
        <v>4.6319999999999997</v>
      </c>
      <c r="AL1095" s="59">
        <v>4.9320000000000004</v>
      </c>
      <c r="AM1095" s="60">
        <v>10.28</v>
      </c>
    </row>
    <row r="1096" spans="16:39" x14ac:dyDescent="0.25">
      <c r="P1096" s="58">
        <v>1.093</v>
      </c>
      <c r="Q1096" s="59">
        <v>2.0209999999999999</v>
      </c>
      <c r="R1096" s="59">
        <v>7.9560000000000004</v>
      </c>
      <c r="S1096" s="59">
        <v>0.71399999999999997</v>
      </c>
      <c r="T1096" s="59">
        <v>26.968</v>
      </c>
      <c r="U1096" s="59">
        <v>0.90700000000000003</v>
      </c>
      <c r="V1096" s="59">
        <v>5.1420000000000003</v>
      </c>
      <c r="W1096" s="59">
        <v>6.6420000000000003</v>
      </c>
      <c r="X1096" s="59">
        <v>5.742</v>
      </c>
      <c r="Y1096" s="59">
        <v>5.4420000000000002</v>
      </c>
      <c r="Z1096" s="59">
        <v>10.977</v>
      </c>
      <c r="AA1096" s="59">
        <v>1.1783999999999999</v>
      </c>
      <c r="AB1096" s="59">
        <v>10.67</v>
      </c>
      <c r="AC1096" s="59">
        <v>6.3490000000000002</v>
      </c>
      <c r="AD1096" s="59">
        <v>2.6280000000000001</v>
      </c>
      <c r="AE1096" s="59">
        <v>26.568000000000001</v>
      </c>
      <c r="AF1096" s="59">
        <v>2.9315000000000002</v>
      </c>
      <c r="AG1096" s="59">
        <v>14.198</v>
      </c>
      <c r="AH1096" s="59">
        <v>2.3210000000000002</v>
      </c>
      <c r="AI1096" s="59">
        <v>13.798</v>
      </c>
      <c r="AJ1096" s="59">
        <v>14.605</v>
      </c>
      <c r="AK1096" s="59">
        <v>4.6280000000000001</v>
      </c>
      <c r="AL1096" s="59">
        <v>4.9279999999999999</v>
      </c>
      <c r="AM1096" s="60">
        <v>10.27</v>
      </c>
    </row>
    <row r="1097" spans="16:39" x14ac:dyDescent="0.25">
      <c r="P1097" s="58">
        <v>1.0940000000000001</v>
      </c>
      <c r="Q1097" s="59">
        <v>2.0179999999999998</v>
      </c>
      <c r="R1097" s="59">
        <v>7.9480000000000004</v>
      </c>
      <c r="S1097" s="59">
        <v>0.71199999999999997</v>
      </c>
      <c r="T1097" s="59">
        <v>26.943999999999999</v>
      </c>
      <c r="U1097" s="59">
        <v>0.90600000000000003</v>
      </c>
      <c r="V1097" s="59">
        <v>5.1360000000000001</v>
      </c>
      <c r="W1097" s="59">
        <v>6.6360000000000001</v>
      </c>
      <c r="X1097" s="59">
        <v>5.7359999999999998</v>
      </c>
      <c r="Y1097" s="59">
        <v>5.4359999999999999</v>
      </c>
      <c r="Z1097" s="59">
        <v>10.965999999999999</v>
      </c>
      <c r="AA1097" s="59">
        <v>1.1772</v>
      </c>
      <c r="AB1097" s="59">
        <v>10.66</v>
      </c>
      <c r="AC1097" s="59">
        <v>6.3419999999999996</v>
      </c>
      <c r="AD1097" s="59">
        <v>2.6240000000000001</v>
      </c>
      <c r="AE1097" s="59">
        <v>26.544</v>
      </c>
      <c r="AF1097" s="59">
        <v>2.927</v>
      </c>
      <c r="AG1097" s="59">
        <v>14.183999999999999</v>
      </c>
      <c r="AH1097" s="59">
        <v>2.3180000000000001</v>
      </c>
      <c r="AI1097" s="59">
        <v>13.784000000000001</v>
      </c>
      <c r="AJ1097" s="59">
        <v>14.59</v>
      </c>
      <c r="AK1097" s="59">
        <v>4.6239999999999997</v>
      </c>
      <c r="AL1097" s="59">
        <v>4.9240000000000004</v>
      </c>
      <c r="AM1097" s="60">
        <v>10.26</v>
      </c>
    </row>
    <row r="1098" spans="16:39" x14ac:dyDescent="0.25">
      <c r="P1098" s="58">
        <v>1.095</v>
      </c>
      <c r="Q1098" s="59">
        <v>2.0150000000000001</v>
      </c>
      <c r="R1098" s="59">
        <v>7.94</v>
      </c>
      <c r="S1098" s="59">
        <v>0.71</v>
      </c>
      <c r="T1098" s="59">
        <v>26.92</v>
      </c>
      <c r="U1098" s="59">
        <v>0.90500000000000003</v>
      </c>
      <c r="V1098" s="59">
        <v>5.13</v>
      </c>
      <c r="W1098" s="59">
        <v>6.63</v>
      </c>
      <c r="X1098" s="59">
        <v>5.73</v>
      </c>
      <c r="Y1098" s="59">
        <v>5.43</v>
      </c>
      <c r="Z1098" s="59">
        <v>10.955</v>
      </c>
      <c r="AA1098" s="59">
        <v>1.1759999999999999</v>
      </c>
      <c r="AB1098" s="59">
        <v>10.65</v>
      </c>
      <c r="AC1098" s="59">
        <v>6.335</v>
      </c>
      <c r="AD1098" s="59">
        <v>2.62</v>
      </c>
      <c r="AE1098" s="59">
        <v>26.52</v>
      </c>
      <c r="AF1098" s="59">
        <v>2.9224999999999999</v>
      </c>
      <c r="AG1098" s="59">
        <v>14.17</v>
      </c>
      <c r="AH1098" s="59">
        <v>2.3149999999999999</v>
      </c>
      <c r="AI1098" s="59">
        <v>13.77</v>
      </c>
      <c r="AJ1098" s="59">
        <v>14.574999999999999</v>
      </c>
      <c r="AK1098" s="59">
        <v>4.62</v>
      </c>
      <c r="AL1098" s="59">
        <v>4.92</v>
      </c>
      <c r="AM1098" s="60">
        <v>10.25</v>
      </c>
    </row>
    <row r="1099" spans="16:39" x14ac:dyDescent="0.25">
      <c r="P1099" s="58">
        <v>1.0960000000000001</v>
      </c>
      <c r="Q1099" s="59">
        <v>2.012</v>
      </c>
      <c r="R1099" s="59">
        <v>7.9320000000000004</v>
      </c>
      <c r="S1099" s="59">
        <v>0.70799999999999996</v>
      </c>
      <c r="T1099" s="59">
        <v>26.896000000000001</v>
      </c>
      <c r="U1099" s="59">
        <v>0.90400000000000003</v>
      </c>
      <c r="V1099" s="59">
        <v>5.1239999999999997</v>
      </c>
      <c r="W1099" s="59">
        <v>6.6239999999999997</v>
      </c>
      <c r="X1099" s="59">
        <v>5.7240000000000002</v>
      </c>
      <c r="Y1099" s="59">
        <v>5.4240000000000004</v>
      </c>
      <c r="Z1099" s="59">
        <v>10.944000000000001</v>
      </c>
      <c r="AA1099" s="59">
        <v>1.1748000000000001</v>
      </c>
      <c r="AB1099" s="59">
        <v>10.64</v>
      </c>
      <c r="AC1099" s="59">
        <v>6.3280000000000003</v>
      </c>
      <c r="AD1099" s="59">
        <v>2.6160000000000001</v>
      </c>
      <c r="AE1099" s="59">
        <v>26.495999999999999</v>
      </c>
      <c r="AF1099" s="59">
        <v>2.9180000000000001</v>
      </c>
      <c r="AG1099" s="59">
        <v>14.156000000000001</v>
      </c>
      <c r="AH1099" s="59">
        <v>2.3119999999999998</v>
      </c>
      <c r="AI1099" s="59">
        <v>13.756</v>
      </c>
      <c r="AJ1099" s="59">
        <v>14.56</v>
      </c>
      <c r="AK1099" s="59">
        <v>4.6159999999999997</v>
      </c>
      <c r="AL1099" s="59">
        <v>4.9160000000000004</v>
      </c>
      <c r="AM1099" s="60">
        <v>10.24</v>
      </c>
    </row>
    <row r="1100" spans="16:39" x14ac:dyDescent="0.25">
      <c r="P1100" s="58">
        <v>1.097</v>
      </c>
      <c r="Q1100" s="59">
        <v>2.0089999999999999</v>
      </c>
      <c r="R1100" s="59">
        <v>7.9240000000000004</v>
      </c>
      <c r="S1100" s="59">
        <v>0.70599999999999996</v>
      </c>
      <c r="T1100" s="59">
        <v>26.872</v>
      </c>
      <c r="U1100" s="59">
        <v>0.90300000000000002</v>
      </c>
      <c r="V1100" s="59">
        <v>5.1180000000000003</v>
      </c>
      <c r="W1100" s="59">
        <v>6.6180000000000003</v>
      </c>
      <c r="X1100" s="59">
        <v>5.718</v>
      </c>
      <c r="Y1100" s="59">
        <v>5.4180000000000001</v>
      </c>
      <c r="Z1100" s="59">
        <v>10.933</v>
      </c>
      <c r="AA1100" s="59">
        <v>1.1736</v>
      </c>
      <c r="AB1100" s="59">
        <v>10.63</v>
      </c>
      <c r="AC1100" s="59">
        <v>6.3209999999999997</v>
      </c>
      <c r="AD1100" s="59">
        <v>2.6120000000000001</v>
      </c>
      <c r="AE1100" s="59">
        <v>26.472000000000001</v>
      </c>
      <c r="AF1100" s="59">
        <v>2.9135</v>
      </c>
      <c r="AG1100" s="59">
        <v>14.141999999999999</v>
      </c>
      <c r="AH1100" s="59">
        <v>2.3090000000000002</v>
      </c>
      <c r="AI1100" s="59">
        <v>13.742000000000001</v>
      </c>
      <c r="AJ1100" s="59">
        <v>14.545</v>
      </c>
      <c r="AK1100" s="59">
        <v>4.6120000000000001</v>
      </c>
      <c r="AL1100" s="59">
        <v>4.9119999999999999</v>
      </c>
      <c r="AM1100" s="60">
        <v>10.23</v>
      </c>
    </row>
    <row r="1101" spans="16:39" x14ac:dyDescent="0.25">
      <c r="P1101" s="58">
        <v>1.0980000000000001</v>
      </c>
      <c r="Q1101" s="59">
        <v>2.0059999999999998</v>
      </c>
      <c r="R1101" s="59">
        <v>7.9160000000000004</v>
      </c>
      <c r="S1101" s="59">
        <v>0.70399999999999996</v>
      </c>
      <c r="T1101" s="59">
        <v>26.847999999999999</v>
      </c>
      <c r="U1101" s="59">
        <v>0.90200000000000002</v>
      </c>
      <c r="V1101" s="59">
        <v>5.1120000000000001</v>
      </c>
      <c r="W1101" s="59">
        <v>6.6120000000000001</v>
      </c>
      <c r="X1101" s="59">
        <v>5.7119999999999997</v>
      </c>
      <c r="Y1101" s="59">
        <v>5.4119999999999999</v>
      </c>
      <c r="Z1101" s="59">
        <v>10.922000000000001</v>
      </c>
      <c r="AA1101" s="59">
        <v>1.1724000000000001</v>
      </c>
      <c r="AB1101" s="59">
        <v>10.62</v>
      </c>
      <c r="AC1101" s="59">
        <v>6.3140000000000001</v>
      </c>
      <c r="AD1101" s="59">
        <v>2.6080000000000001</v>
      </c>
      <c r="AE1101" s="59">
        <v>26.448</v>
      </c>
      <c r="AF1101" s="59">
        <v>2.9089999999999998</v>
      </c>
      <c r="AG1101" s="59">
        <v>14.128</v>
      </c>
      <c r="AH1101" s="59">
        <v>2.306</v>
      </c>
      <c r="AI1101" s="59">
        <v>13.728</v>
      </c>
      <c r="AJ1101" s="59">
        <v>14.53</v>
      </c>
      <c r="AK1101" s="59">
        <v>4.6079999999999997</v>
      </c>
      <c r="AL1101" s="59">
        <v>4.9080000000000004</v>
      </c>
      <c r="AM1101" s="60">
        <v>10.220000000000001</v>
      </c>
    </row>
    <row r="1102" spans="16:39" x14ac:dyDescent="0.25">
      <c r="P1102" s="58">
        <v>1.099</v>
      </c>
      <c r="Q1102" s="59">
        <v>2.0030000000000001</v>
      </c>
      <c r="R1102" s="59">
        <v>7.9080000000000004</v>
      </c>
      <c r="S1102" s="59">
        <v>0.70199999999999996</v>
      </c>
      <c r="T1102" s="59">
        <v>26.824000000000002</v>
      </c>
      <c r="U1102" s="59">
        <v>0.90100000000000002</v>
      </c>
      <c r="V1102" s="59">
        <v>5.1059999999999999</v>
      </c>
      <c r="W1102" s="59">
        <v>6.6059999999999999</v>
      </c>
      <c r="X1102" s="59">
        <v>5.7060000000000004</v>
      </c>
      <c r="Y1102" s="59">
        <v>5.4059999999999997</v>
      </c>
      <c r="Z1102" s="59">
        <v>10.911</v>
      </c>
      <c r="AA1102" s="59">
        <v>1.1712</v>
      </c>
      <c r="AB1102" s="59">
        <v>10.61</v>
      </c>
      <c r="AC1102" s="59">
        <v>6.3070000000000004</v>
      </c>
      <c r="AD1102" s="59">
        <v>2.6040000000000001</v>
      </c>
      <c r="AE1102" s="59">
        <v>26.423999999999999</v>
      </c>
      <c r="AF1102" s="59">
        <v>2.9045000000000001</v>
      </c>
      <c r="AG1102" s="59">
        <v>14.114000000000001</v>
      </c>
      <c r="AH1102" s="59">
        <v>2.3029999999999999</v>
      </c>
      <c r="AI1102" s="59">
        <v>13.714</v>
      </c>
      <c r="AJ1102" s="59">
        <v>14.515000000000001</v>
      </c>
      <c r="AK1102" s="59">
        <v>4.6040000000000001</v>
      </c>
      <c r="AL1102" s="59">
        <v>4.9039999999999999</v>
      </c>
      <c r="AM1102" s="60">
        <v>10.210000000000001</v>
      </c>
    </row>
    <row r="1103" spans="16:39" x14ac:dyDescent="0.25">
      <c r="P1103" s="58">
        <v>1.1000000000000001</v>
      </c>
      <c r="Q1103" s="59">
        <v>2</v>
      </c>
      <c r="R1103" s="59">
        <v>7.9</v>
      </c>
      <c r="S1103" s="59">
        <v>0.7</v>
      </c>
      <c r="T1103" s="59">
        <v>26.8</v>
      </c>
      <c r="U1103" s="59">
        <v>0.9</v>
      </c>
      <c r="V1103" s="59">
        <v>5.0999999999999996</v>
      </c>
      <c r="W1103" s="59">
        <v>6.6</v>
      </c>
      <c r="X1103" s="59">
        <v>5.7</v>
      </c>
      <c r="Y1103" s="59">
        <v>5.4</v>
      </c>
      <c r="Z1103" s="59">
        <v>10.9</v>
      </c>
      <c r="AA1103" s="59">
        <v>1.17</v>
      </c>
      <c r="AB1103" s="59">
        <v>10.6</v>
      </c>
      <c r="AC1103" s="59">
        <v>6.3</v>
      </c>
      <c r="AD1103" s="59">
        <v>2.6</v>
      </c>
      <c r="AE1103" s="59">
        <v>26.4</v>
      </c>
      <c r="AF1103" s="59">
        <v>2.9</v>
      </c>
      <c r="AG1103" s="59">
        <v>14.1</v>
      </c>
      <c r="AH1103" s="59">
        <v>2.2999999999999998</v>
      </c>
      <c r="AI1103" s="59">
        <v>13.7</v>
      </c>
      <c r="AJ1103" s="59">
        <v>14.5</v>
      </c>
      <c r="AK1103" s="59">
        <v>4.5999999999999996</v>
      </c>
      <c r="AL1103" s="59">
        <v>4.9000000000000004</v>
      </c>
      <c r="AM1103" s="60">
        <v>10.199999999999999</v>
      </c>
    </row>
    <row r="1104" spans="16:39" x14ac:dyDescent="0.25">
      <c r="P1104" s="58">
        <v>1.101</v>
      </c>
      <c r="Q1104" s="59">
        <v>1.98</v>
      </c>
      <c r="R1104" s="59">
        <v>7.8940000000000001</v>
      </c>
      <c r="S1104" s="59">
        <v>0.69300000000000095</v>
      </c>
      <c r="T1104" s="59">
        <v>26.777799999999999</v>
      </c>
      <c r="U1104" s="59">
        <v>0.89100000000000101</v>
      </c>
      <c r="V1104" s="59">
        <v>5.0949999999999998</v>
      </c>
      <c r="W1104" s="59">
        <v>6.5940000000000003</v>
      </c>
      <c r="X1104" s="59">
        <v>5.6950000000000003</v>
      </c>
      <c r="Y1104" s="59">
        <v>5.3949999999999996</v>
      </c>
      <c r="Z1104" s="59">
        <v>10.891</v>
      </c>
      <c r="AA1104" s="59">
        <v>1.1583000000000001</v>
      </c>
      <c r="AB1104" s="59">
        <v>10.590999999999999</v>
      </c>
      <c r="AC1104" s="59">
        <v>6.2949999999999999</v>
      </c>
      <c r="AD1104" s="59">
        <v>2.5739999999999998</v>
      </c>
      <c r="AE1104" s="59">
        <v>26.381</v>
      </c>
      <c r="AF1104" s="59">
        <v>2.871</v>
      </c>
      <c r="AG1104" s="59">
        <v>14.089</v>
      </c>
      <c r="AH1104" s="59">
        <v>2.2770000000000001</v>
      </c>
      <c r="AI1104" s="59">
        <v>13.69</v>
      </c>
      <c r="AJ1104" s="59">
        <v>14.488</v>
      </c>
      <c r="AK1104" s="59">
        <v>4.5960000000000001</v>
      </c>
      <c r="AL1104" s="59">
        <v>4.8949999999999996</v>
      </c>
      <c r="AM1104" s="60">
        <v>10.191000000000001</v>
      </c>
    </row>
    <row r="1105" spans="16:39" x14ac:dyDescent="0.25">
      <c r="P1105" s="58">
        <v>1.1020000000000001</v>
      </c>
      <c r="Q1105" s="59">
        <v>1.96</v>
      </c>
      <c r="R1105" s="59">
        <v>7.8879999999999999</v>
      </c>
      <c r="S1105" s="59">
        <v>0.68600000000000005</v>
      </c>
      <c r="T1105" s="59">
        <v>26.755600000000001</v>
      </c>
      <c r="U1105" s="59">
        <v>0.88200000000000001</v>
      </c>
      <c r="V1105" s="59">
        <v>5.09</v>
      </c>
      <c r="W1105" s="59">
        <v>6.5880000000000001</v>
      </c>
      <c r="X1105" s="59">
        <v>5.69</v>
      </c>
      <c r="Y1105" s="59">
        <v>5.39</v>
      </c>
      <c r="Z1105" s="59">
        <v>10.882</v>
      </c>
      <c r="AA1105" s="59">
        <v>1.1466000000000001</v>
      </c>
      <c r="AB1105" s="59">
        <v>10.582000000000001</v>
      </c>
      <c r="AC1105" s="59">
        <v>6.29</v>
      </c>
      <c r="AD1105" s="59">
        <v>2.548</v>
      </c>
      <c r="AE1105" s="59">
        <v>26.361999999999998</v>
      </c>
      <c r="AF1105" s="59">
        <v>2.8420000000000001</v>
      </c>
      <c r="AG1105" s="59">
        <v>14.077999999999999</v>
      </c>
      <c r="AH1105" s="59">
        <v>2.254</v>
      </c>
      <c r="AI1105" s="59">
        <v>13.68</v>
      </c>
      <c r="AJ1105" s="59">
        <v>14.476000000000001</v>
      </c>
      <c r="AK1105" s="59">
        <v>4.5919999999999996</v>
      </c>
      <c r="AL1105" s="59">
        <v>4.8899999999999997</v>
      </c>
      <c r="AM1105" s="60">
        <v>10.182</v>
      </c>
    </row>
    <row r="1106" spans="16:39" x14ac:dyDescent="0.25">
      <c r="P1106" s="58">
        <v>1.103</v>
      </c>
      <c r="Q1106" s="59">
        <v>1.94</v>
      </c>
      <c r="R1106" s="59">
        <v>7.8819999999999997</v>
      </c>
      <c r="S1106" s="59">
        <v>0.67900000000000105</v>
      </c>
      <c r="T1106" s="59">
        <v>26.7334</v>
      </c>
      <c r="U1106" s="59">
        <v>0.873000000000001</v>
      </c>
      <c r="V1106" s="59">
        <v>5.085</v>
      </c>
      <c r="W1106" s="59">
        <v>6.5819999999999999</v>
      </c>
      <c r="X1106" s="59">
        <v>5.6849999999999996</v>
      </c>
      <c r="Y1106" s="59">
        <v>5.3849999999999998</v>
      </c>
      <c r="Z1106" s="59">
        <v>10.872999999999999</v>
      </c>
      <c r="AA1106" s="59">
        <v>1.1349</v>
      </c>
      <c r="AB1106" s="59">
        <v>10.573</v>
      </c>
      <c r="AC1106" s="59">
        <v>6.2850000000000001</v>
      </c>
      <c r="AD1106" s="59">
        <v>2.5219999999999998</v>
      </c>
      <c r="AE1106" s="59">
        <v>26.343</v>
      </c>
      <c r="AF1106" s="59">
        <v>2.8130000000000002</v>
      </c>
      <c r="AG1106" s="59">
        <v>14.067</v>
      </c>
      <c r="AH1106" s="59">
        <v>2.2309999999999999</v>
      </c>
      <c r="AI1106" s="59">
        <v>13.67</v>
      </c>
      <c r="AJ1106" s="59">
        <v>14.464</v>
      </c>
      <c r="AK1106" s="59">
        <v>4.5880000000000001</v>
      </c>
      <c r="AL1106" s="59">
        <v>4.8849999999999998</v>
      </c>
      <c r="AM1106" s="60">
        <v>10.173</v>
      </c>
    </row>
    <row r="1107" spans="16:39" x14ac:dyDescent="0.25">
      <c r="P1107" s="58">
        <v>1.1040000000000001</v>
      </c>
      <c r="Q1107" s="59">
        <v>1.92</v>
      </c>
      <c r="R1107" s="59">
        <v>7.8760000000000003</v>
      </c>
      <c r="S1107" s="59">
        <v>0.67200000000000004</v>
      </c>
      <c r="T1107" s="59">
        <v>26.711200000000002</v>
      </c>
      <c r="U1107" s="59">
        <v>0.86399999999999999</v>
      </c>
      <c r="V1107" s="59">
        <v>5.08</v>
      </c>
      <c r="W1107" s="59">
        <v>6.5759999999999996</v>
      </c>
      <c r="X1107" s="59">
        <v>5.68</v>
      </c>
      <c r="Y1107" s="59">
        <v>5.38</v>
      </c>
      <c r="Z1107" s="59">
        <v>10.864000000000001</v>
      </c>
      <c r="AA1107" s="59">
        <v>1.1232</v>
      </c>
      <c r="AB1107" s="59">
        <v>10.564</v>
      </c>
      <c r="AC1107" s="59">
        <v>6.28</v>
      </c>
      <c r="AD1107" s="59">
        <v>2.496</v>
      </c>
      <c r="AE1107" s="59">
        <v>26.324000000000002</v>
      </c>
      <c r="AF1107" s="59">
        <v>2.7839999999999998</v>
      </c>
      <c r="AG1107" s="59">
        <v>14.055999999999999</v>
      </c>
      <c r="AH1107" s="59">
        <v>2.2080000000000002</v>
      </c>
      <c r="AI1107" s="59">
        <v>13.66</v>
      </c>
      <c r="AJ1107" s="59">
        <v>14.452</v>
      </c>
      <c r="AK1107" s="59">
        <v>4.5839999999999996</v>
      </c>
      <c r="AL1107" s="59">
        <v>4.88</v>
      </c>
      <c r="AM1107" s="60">
        <v>10.164</v>
      </c>
    </row>
    <row r="1108" spans="16:39" x14ac:dyDescent="0.25">
      <c r="P1108" s="58">
        <v>1.105</v>
      </c>
      <c r="Q1108" s="59">
        <v>1.9</v>
      </c>
      <c r="R1108" s="59">
        <v>7.87</v>
      </c>
      <c r="S1108" s="59">
        <v>0.66500000000000103</v>
      </c>
      <c r="T1108" s="59">
        <v>26.689</v>
      </c>
      <c r="U1108" s="59">
        <v>0.85500000000000098</v>
      </c>
      <c r="V1108" s="59">
        <v>5.0750000000000002</v>
      </c>
      <c r="W1108" s="59">
        <v>6.57</v>
      </c>
      <c r="X1108" s="59">
        <v>5.6749999999999998</v>
      </c>
      <c r="Y1108" s="59">
        <v>5.375</v>
      </c>
      <c r="Z1108" s="59">
        <v>10.855</v>
      </c>
      <c r="AA1108" s="59">
        <v>1.1114999999999999</v>
      </c>
      <c r="AB1108" s="59">
        <v>10.555</v>
      </c>
      <c r="AC1108" s="59">
        <v>6.2750000000000004</v>
      </c>
      <c r="AD1108" s="59">
        <v>2.4700000000000002</v>
      </c>
      <c r="AE1108" s="59">
        <v>26.305</v>
      </c>
      <c r="AF1108" s="59">
        <v>2.7549999999999999</v>
      </c>
      <c r="AG1108" s="59">
        <v>14.045</v>
      </c>
      <c r="AH1108" s="59">
        <v>2.1850000000000001</v>
      </c>
      <c r="AI1108" s="59">
        <v>13.65</v>
      </c>
      <c r="AJ1108" s="59">
        <v>14.44</v>
      </c>
      <c r="AK1108" s="59">
        <v>4.58</v>
      </c>
      <c r="AL1108" s="59">
        <v>4.875</v>
      </c>
      <c r="AM1108" s="60">
        <v>10.154999999999999</v>
      </c>
    </row>
    <row r="1109" spans="16:39" x14ac:dyDescent="0.25">
      <c r="P1109" s="58">
        <v>1.1060000000000001</v>
      </c>
      <c r="Q1109" s="59">
        <v>1.88</v>
      </c>
      <c r="R1109" s="59">
        <v>7.8639999999999999</v>
      </c>
      <c r="S1109" s="59">
        <v>0.65800000000000003</v>
      </c>
      <c r="T1109" s="59">
        <v>26.666799999999999</v>
      </c>
      <c r="U1109" s="59">
        <v>0.84599999999999997</v>
      </c>
      <c r="V1109" s="59">
        <v>5.07</v>
      </c>
      <c r="W1109" s="59">
        <v>6.5640000000000001</v>
      </c>
      <c r="X1109" s="59">
        <v>5.67</v>
      </c>
      <c r="Y1109" s="59">
        <v>5.37</v>
      </c>
      <c r="Z1109" s="59">
        <v>10.846</v>
      </c>
      <c r="AA1109" s="59">
        <v>1.0998000000000001</v>
      </c>
      <c r="AB1109" s="59">
        <v>10.545999999999999</v>
      </c>
      <c r="AC1109" s="59">
        <v>6.27</v>
      </c>
      <c r="AD1109" s="59">
        <v>2.444</v>
      </c>
      <c r="AE1109" s="59">
        <v>26.286000000000001</v>
      </c>
      <c r="AF1109" s="59">
        <v>2.726</v>
      </c>
      <c r="AG1109" s="59">
        <v>14.034000000000001</v>
      </c>
      <c r="AH1109" s="59">
        <v>2.1619999999999999</v>
      </c>
      <c r="AI1109" s="59">
        <v>13.64</v>
      </c>
      <c r="AJ1109" s="59">
        <v>14.428000000000001</v>
      </c>
      <c r="AK1109" s="59">
        <v>4.5759999999999996</v>
      </c>
      <c r="AL1109" s="59">
        <v>4.87</v>
      </c>
      <c r="AM1109" s="60">
        <v>10.146000000000001</v>
      </c>
    </row>
    <row r="1110" spans="16:39" x14ac:dyDescent="0.25">
      <c r="P1110" s="58">
        <v>1.107</v>
      </c>
      <c r="Q1110" s="59">
        <v>1.86</v>
      </c>
      <c r="R1110" s="59">
        <v>7.8579999999999997</v>
      </c>
      <c r="S1110" s="59">
        <v>0.65100000000000102</v>
      </c>
      <c r="T1110" s="59">
        <v>26.644600000000001</v>
      </c>
      <c r="U1110" s="59">
        <v>0.83700000000000097</v>
      </c>
      <c r="V1110" s="59">
        <v>5.0650000000000004</v>
      </c>
      <c r="W1110" s="59">
        <v>6.5579999999999998</v>
      </c>
      <c r="X1110" s="59">
        <v>5.665</v>
      </c>
      <c r="Y1110" s="59">
        <v>5.3650000000000002</v>
      </c>
      <c r="Z1110" s="59">
        <v>10.837</v>
      </c>
      <c r="AA1110" s="59">
        <v>1.0881000000000001</v>
      </c>
      <c r="AB1110" s="59">
        <v>10.537000000000001</v>
      </c>
      <c r="AC1110" s="59">
        <v>6.2649999999999997</v>
      </c>
      <c r="AD1110" s="59">
        <v>2.4180000000000001</v>
      </c>
      <c r="AE1110" s="59">
        <v>26.266999999999999</v>
      </c>
      <c r="AF1110" s="59">
        <v>2.6970000000000001</v>
      </c>
      <c r="AG1110" s="59">
        <v>14.023</v>
      </c>
      <c r="AH1110" s="59">
        <v>2.1389999999999998</v>
      </c>
      <c r="AI1110" s="59">
        <v>13.63</v>
      </c>
      <c r="AJ1110" s="59">
        <v>14.416</v>
      </c>
      <c r="AK1110" s="59">
        <v>4.5720000000000001</v>
      </c>
      <c r="AL1110" s="59">
        <v>4.8650000000000002</v>
      </c>
      <c r="AM1110" s="60">
        <v>10.137</v>
      </c>
    </row>
    <row r="1111" spans="16:39" x14ac:dyDescent="0.25">
      <c r="P1111" s="58">
        <v>1.1080000000000001</v>
      </c>
      <c r="Q1111" s="59">
        <v>1.84</v>
      </c>
      <c r="R1111" s="59">
        <v>7.8520000000000003</v>
      </c>
      <c r="S1111" s="59">
        <v>0.64400000000000002</v>
      </c>
      <c r="T1111" s="59">
        <v>26.622399999999999</v>
      </c>
      <c r="U1111" s="59">
        <v>0.82799999999999996</v>
      </c>
      <c r="V1111" s="59">
        <v>5.0599999999999996</v>
      </c>
      <c r="W1111" s="59">
        <v>6.5519999999999996</v>
      </c>
      <c r="X1111" s="59">
        <v>5.66</v>
      </c>
      <c r="Y1111" s="59">
        <v>5.36</v>
      </c>
      <c r="Z1111" s="59">
        <v>10.827999999999999</v>
      </c>
      <c r="AA1111" s="59">
        <v>1.0764</v>
      </c>
      <c r="AB1111" s="59">
        <v>10.528</v>
      </c>
      <c r="AC1111" s="59">
        <v>6.26</v>
      </c>
      <c r="AD1111" s="59">
        <v>2.3919999999999999</v>
      </c>
      <c r="AE1111" s="59">
        <v>26.248000000000001</v>
      </c>
      <c r="AF1111" s="59">
        <v>2.6680000000000001</v>
      </c>
      <c r="AG1111" s="59">
        <v>14.012</v>
      </c>
      <c r="AH1111" s="59">
        <v>2.1160000000000001</v>
      </c>
      <c r="AI1111" s="59">
        <v>13.62</v>
      </c>
      <c r="AJ1111" s="59">
        <v>14.404</v>
      </c>
      <c r="AK1111" s="59">
        <v>4.5679999999999996</v>
      </c>
      <c r="AL1111" s="59">
        <v>4.8600000000000003</v>
      </c>
      <c r="AM1111" s="60">
        <v>10.128</v>
      </c>
    </row>
    <row r="1112" spans="16:39" x14ac:dyDescent="0.25">
      <c r="P1112" s="58">
        <v>1.109</v>
      </c>
      <c r="Q1112" s="59">
        <v>1.82</v>
      </c>
      <c r="R1112" s="59">
        <v>7.8460000000000001</v>
      </c>
      <c r="S1112" s="59">
        <v>0.63700000000000101</v>
      </c>
      <c r="T1112" s="59">
        <v>26.600200000000001</v>
      </c>
      <c r="U1112" s="59">
        <v>0.81900000000000095</v>
      </c>
      <c r="V1112" s="59">
        <v>5.0549999999999997</v>
      </c>
      <c r="W1112" s="59">
        <v>6.5460000000000003</v>
      </c>
      <c r="X1112" s="59">
        <v>5.6550000000000002</v>
      </c>
      <c r="Y1112" s="59">
        <v>5.3550000000000004</v>
      </c>
      <c r="Z1112" s="59">
        <v>10.819000000000001</v>
      </c>
      <c r="AA1112" s="59">
        <v>1.0647</v>
      </c>
      <c r="AB1112" s="59">
        <v>10.519</v>
      </c>
      <c r="AC1112" s="59">
        <v>6.2549999999999999</v>
      </c>
      <c r="AD1112" s="59">
        <v>2.3660000000000001</v>
      </c>
      <c r="AE1112" s="59">
        <v>26.228999999999999</v>
      </c>
      <c r="AF1112" s="59">
        <v>2.6389999999999998</v>
      </c>
      <c r="AG1112" s="59">
        <v>14.000999999999999</v>
      </c>
      <c r="AH1112" s="59">
        <v>2.093</v>
      </c>
      <c r="AI1112" s="59">
        <v>13.61</v>
      </c>
      <c r="AJ1112" s="59">
        <v>14.391999999999999</v>
      </c>
      <c r="AK1112" s="59">
        <v>4.5640000000000001</v>
      </c>
      <c r="AL1112" s="59">
        <v>4.8550000000000004</v>
      </c>
      <c r="AM1112" s="60">
        <v>10.119</v>
      </c>
    </row>
    <row r="1113" spans="16:39" x14ac:dyDescent="0.25">
      <c r="P1113" s="58">
        <v>1.1100000000000001</v>
      </c>
      <c r="Q1113" s="59">
        <v>1.8</v>
      </c>
      <c r="R1113" s="59">
        <v>7.84</v>
      </c>
      <c r="S1113" s="59">
        <v>0.63</v>
      </c>
      <c r="T1113" s="59">
        <v>26.577999999999999</v>
      </c>
      <c r="U1113" s="59">
        <v>0.81</v>
      </c>
      <c r="V1113" s="59">
        <v>5.05</v>
      </c>
      <c r="W1113" s="59">
        <v>6.54</v>
      </c>
      <c r="X1113" s="59">
        <v>5.65</v>
      </c>
      <c r="Y1113" s="59">
        <v>5.35</v>
      </c>
      <c r="Z1113" s="59">
        <v>10.81</v>
      </c>
      <c r="AA1113" s="59">
        <v>1.0529999999999999</v>
      </c>
      <c r="AB1113" s="59">
        <v>10.51</v>
      </c>
      <c r="AC1113" s="59">
        <v>6.25</v>
      </c>
      <c r="AD1113" s="59">
        <v>2.34</v>
      </c>
      <c r="AE1113" s="59">
        <v>26.21</v>
      </c>
      <c r="AF1113" s="59">
        <v>2.61</v>
      </c>
      <c r="AG1113" s="59">
        <v>13.99</v>
      </c>
      <c r="AH1113" s="59">
        <v>2.0699999999999998</v>
      </c>
      <c r="AI1113" s="59">
        <v>13.6</v>
      </c>
      <c r="AJ1113" s="59">
        <v>14.38</v>
      </c>
      <c r="AK1113" s="59">
        <v>4.5599999999999996</v>
      </c>
      <c r="AL1113" s="59">
        <v>4.8499999999999996</v>
      </c>
      <c r="AM1113" s="60">
        <v>10.11</v>
      </c>
    </row>
    <row r="1114" spans="16:39" x14ac:dyDescent="0.25">
      <c r="P1114" s="58">
        <v>1.111</v>
      </c>
      <c r="Q1114" s="59">
        <v>1.78</v>
      </c>
      <c r="R1114" s="59">
        <v>7.8339999999999996</v>
      </c>
      <c r="S1114" s="59">
        <v>0.623000000000001</v>
      </c>
      <c r="T1114" s="59">
        <v>26.555800000000001</v>
      </c>
      <c r="U1114" s="59">
        <v>0.80100000000000104</v>
      </c>
      <c r="V1114" s="59">
        <v>5.0449999999999999</v>
      </c>
      <c r="W1114" s="59">
        <v>6.5339999999999998</v>
      </c>
      <c r="X1114" s="59">
        <v>5.6449999999999996</v>
      </c>
      <c r="Y1114" s="59">
        <v>5.3449999999999998</v>
      </c>
      <c r="Z1114" s="59">
        <v>10.801</v>
      </c>
      <c r="AA1114" s="59">
        <v>1.0412999999999999</v>
      </c>
      <c r="AB1114" s="59">
        <v>10.500999999999999</v>
      </c>
      <c r="AC1114" s="59">
        <v>6.2450000000000001</v>
      </c>
      <c r="AD1114" s="59">
        <v>2.3140000000000001</v>
      </c>
      <c r="AE1114" s="59">
        <v>26.190999999999999</v>
      </c>
      <c r="AF1114" s="59">
        <v>2.581</v>
      </c>
      <c r="AG1114" s="59">
        <v>13.978999999999999</v>
      </c>
      <c r="AH1114" s="59">
        <v>2.0470000000000002</v>
      </c>
      <c r="AI1114" s="59">
        <v>13.59</v>
      </c>
      <c r="AJ1114" s="59">
        <v>14.368</v>
      </c>
      <c r="AK1114" s="59">
        <v>4.556</v>
      </c>
      <c r="AL1114" s="59">
        <v>4.8449999999999998</v>
      </c>
      <c r="AM1114" s="60">
        <v>10.101000000000001</v>
      </c>
    </row>
    <row r="1115" spans="16:39" x14ac:dyDescent="0.25">
      <c r="P1115" s="58">
        <v>1.1120000000000001</v>
      </c>
      <c r="Q1115" s="59">
        <v>1.76</v>
      </c>
      <c r="R1115" s="59">
        <v>7.8280000000000003</v>
      </c>
      <c r="S1115" s="59">
        <v>0.61599999999999999</v>
      </c>
      <c r="T1115" s="59">
        <v>26.5336</v>
      </c>
      <c r="U1115" s="59">
        <v>0.79200000000000004</v>
      </c>
      <c r="V1115" s="59">
        <v>5.04</v>
      </c>
      <c r="W1115" s="59">
        <v>6.5279999999999996</v>
      </c>
      <c r="X1115" s="59">
        <v>5.64</v>
      </c>
      <c r="Y1115" s="59">
        <v>5.34</v>
      </c>
      <c r="Z1115" s="59">
        <v>10.792</v>
      </c>
      <c r="AA1115" s="59">
        <v>1.0296000000000001</v>
      </c>
      <c r="AB1115" s="59">
        <v>10.492000000000001</v>
      </c>
      <c r="AC1115" s="59">
        <v>6.24</v>
      </c>
      <c r="AD1115" s="59">
        <v>2.2879999999999998</v>
      </c>
      <c r="AE1115" s="59">
        <v>26.172000000000001</v>
      </c>
      <c r="AF1115" s="59">
        <v>2.552</v>
      </c>
      <c r="AG1115" s="59">
        <v>13.968</v>
      </c>
      <c r="AH1115" s="59">
        <v>2.024</v>
      </c>
      <c r="AI1115" s="59">
        <v>13.58</v>
      </c>
      <c r="AJ1115" s="59">
        <v>14.356</v>
      </c>
      <c r="AK1115" s="59">
        <v>4.5519999999999996</v>
      </c>
      <c r="AL1115" s="59">
        <v>4.84</v>
      </c>
      <c r="AM1115" s="60">
        <v>10.092000000000001</v>
      </c>
    </row>
    <row r="1116" spans="16:39" x14ac:dyDescent="0.25">
      <c r="P1116" s="58">
        <v>1.113</v>
      </c>
      <c r="Q1116" s="59">
        <v>1.74</v>
      </c>
      <c r="R1116" s="59">
        <v>7.8220000000000001</v>
      </c>
      <c r="S1116" s="59">
        <v>0.60900000000000098</v>
      </c>
      <c r="T1116" s="59">
        <v>26.511399999999998</v>
      </c>
      <c r="U1116" s="59">
        <v>0.78300000000000103</v>
      </c>
      <c r="V1116" s="59">
        <v>5.0350000000000001</v>
      </c>
      <c r="W1116" s="59">
        <v>6.5220000000000002</v>
      </c>
      <c r="X1116" s="59">
        <v>5.6349999999999998</v>
      </c>
      <c r="Y1116" s="59">
        <v>5.335</v>
      </c>
      <c r="Z1116" s="59">
        <v>10.782999999999999</v>
      </c>
      <c r="AA1116" s="59">
        <v>1.0179</v>
      </c>
      <c r="AB1116" s="59">
        <v>10.483000000000001</v>
      </c>
      <c r="AC1116" s="59">
        <v>6.2350000000000003</v>
      </c>
      <c r="AD1116" s="59">
        <v>2.262</v>
      </c>
      <c r="AE1116" s="59">
        <v>26.152999999999999</v>
      </c>
      <c r="AF1116" s="59">
        <v>2.5230000000000001</v>
      </c>
      <c r="AG1116" s="59">
        <v>13.957000000000001</v>
      </c>
      <c r="AH1116" s="59">
        <v>2.0009999999999999</v>
      </c>
      <c r="AI1116" s="59">
        <v>13.57</v>
      </c>
      <c r="AJ1116" s="59">
        <v>14.343999999999999</v>
      </c>
      <c r="AK1116" s="59">
        <v>4.548</v>
      </c>
      <c r="AL1116" s="59">
        <v>4.835</v>
      </c>
      <c r="AM1116" s="60">
        <v>10.083</v>
      </c>
    </row>
    <row r="1117" spans="16:39" x14ac:dyDescent="0.25">
      <c r="P1117" s="58">
        <v>1.1140000000000001</v>
      </c>
      <c r="Q1117" s="59">
        <v>1.72</v>
      </c>
      <c r="R1117" s="59">
        <v>7.8159999999999998</v>
      </c>
      <c r="S1117" s="59">
        <v>0.60199999999999998</v>
      </c>
      <c r="T1117" s="59">
        <v>26.4892</v>
      </c>
      <c r="U1117" s="59">
        <v>0.77400000000000002</v>
      </c>
      <c r="V1117" s="59">
        <v>5.03</v>
      </c>
      <c r="W1117" s="59">
        <v>6.516</v>
      </c>
      <c r="X1117" s="59">
        <v>5.63</v>
      </c>
      <c r="Y1117" s="59">
        <v>5.33</v>
      </c>
      <c r="Z1117" s="59">
        <v>10.773999999999999</v>
      </c>
      <c r="AA1117" s="59">
        <v>1.0062</v>
      </c>
      <c r="AB1117" s="59">
        <v>10.474</v>
      </c>
      <c r="AC1117" s="59">
        <v>6.23</v>
      </c>
      <c r="AD1117" s="59">
        <v>2.2360000000000002</v>
      </c>
      <c r="AE1117" s="59">
        <v>26.134</v>
      </c>
      <c r="AF1117" s="59">
        <v>2.4940000000000002</v>
      </c>
      <c r="AG1117" s="59">
        <v>13.946</v>
      </c>
      <c r="AH1117" s="59">
        <v>1.978</v>
      </c>
      <c r="AI1117" s="59">
        <v>13.56</v>
      </c>
      <c r="AJ1117" s="59">
        <v>14.332000000000001</v>
      </c>
      <c r="AK1117" s="59">
        <v>4.5439999999999996</v>
      </c>
      <c r="AL1117" s="59">
        <v>4.83</v>
      </c>
      <c r="AM1117" s="60">
        <v>10.074</v>
      </c>
    </row>
    <row r="1118" spans="16:39" x14ac:dyDescent="0.25">
      <c r="P1118" s="58">
        <v>1.115</v>
      </c>
      <c r="Q1118" s="59">
        <v>1.7</v>
      </c>
      <c r="R1118" s="59">
        <v>7.81</v>
      </c>
      <c r="S1118" s="59">
        <v>0.59500000000000097</v>
      </c>
      <c r="T1118" s="59">
        <v>26.466999999999999</v>
      </c>
      <c r="U1118" s="59">
        <v>0.76500000000000101</v>
      </c>
      <c r="V1118" s="59">
        <v>5.0250000000000004</v>
      </c>
      <c r="W1118" s="59">
        <v>6.51</v>
      </c>
      <c r="X1118" s="59">
        <v>5.625</v>
      </c>
      <c r="Y1118" s="59">
        <v>5.3250000000000002</v>
      </c>
      <c r="Z1118" s="59">
        <v>10.765000000000001</v>
      </c>
      <c r="AA1118" s="59">
        <v>0.99450000000000105</v>
      </c>
      <c r="AB1118" s="59">
        <v>10.465</v>
      </c>
      <c r="AC1118" s="59">
        <v>6.2249999999999996</v>
      </c>
      <c r="AD1118" s="59">
        <v>2.21</v>
      </c>
      <c r="AE1118" s="59">
        <v>26.114999999999998</v>
      </c>
      <c r="AF1118" s="59">
        <v>2.4649999999999999</v>
      </c>
      <c r="AG1118" s="59">
        <v>13.935</v>
      </c>
      <c r="AH1118" s="59">
        <v>1.9550000000000001</v>
      </c>
      <c r="AI1118" s="59">
        <v>13.55</v>
      </c>
      <c r="AJ1118" s="59">
        <v>14.32</v>
      </c>
      <c r="AK1118" s="59">
        <v>4.54</v>
      </c>
      <c r="AL1118" s="59">
        <v>4.8250000000000002</v>
      </c>
      <c r="AM1118" s="60">
        <v>10.065</v>
      </c>
    </row>
    <row r="1119" spans="16:39" x14ac:dyDescent="0.25">
      <c r="P1119" s="58">
        <v>1.1160000000000001</v>
      </c>
      <c r="Q1119" s="59">
        <v>1.68</v>
      </c>
      <c r="R1119" s="59">
        <v>7.8040000000000003</v>
      </c>
      <c r="S1119" s="59">
        <v>0.58799999999999997</v>
      </c>
      <c r="T1119" s="59">
        <v>26.444800000000001</v>
      </c>
      <c r="U1119" s="59">
        <v>0.75600000000000001</v>
      </c>
      <c r="V1119" s="59">
        <v>5.0199999999999996</v>
      </c>
      <c r="W1119" s="59">
        <v>6.5039999999999996</v>
      </c>
      <c r="X1119" s="59">
        <v>5.62</v>
      </c>
      <c r="Y1119" s="59">
        <v>5.32</v>
      </c>
      <c r="Z1119" s="59">
        <v>10.756</v>
      </c>
      <c r="AA1119" s="59">
        <v>0.98279999999999901</v>
      </c>
      <c r="AB1119" s="59">
        <v>10.456</v>
      </c>
      <c r="AC1119" s="59">
        <v>6.22</v>
      </c>
      <c r="AD1119" s="59">
        <v>2.1840000000000002</v>
      </c>
      <c r="AE1119" s="59">
        <v>26.096</v>
      </c>
      <c r="AF1119" s="59">
        <v>2.4359999999999999</v>
      </c>
      <c r="AG1119" s="59">
        <v>13.923999999999999</v>
      </c>
      <c r="AH1119" s="59">
        <v>1.9319999999999999</v>
      </c>
      <c r="AI1119" s="59">
        <v>13.54</v>
      </c>
      <c r="AJ1119" s="59">
        <v>14.308</v>
      </c>
      <c r="AK1119" s="59">
        <v>4.5359999999999996</v>
      </c>
      <c r="AL1119" s="59">
        <v>4.82</v>
      </c>
      <c r="AM1119" s="60">
        <v>10.055999999999999</v>
      </c>
    </row>
    <row r="1120" spans="16:39" x14ac:dyDescent="0.25">
      <c r="P1120" s="58">
        <v>1.117</v>
      </c>
      <c r="Q1120" s="59">
        <v>1.66</v>
      </c>
      <c r="R1120" s="59">
        <v>7.798</v>
      </c>
      <c r="S1120" s="59">
        <v>0.58100000000000096</v>
      </c>
      <c r="T1120" s="59">
        <v>26.422599999999999</v>
      </c>
      <c r="U1120" s="59">
        <v>0.747000000000001</v>
      </c>
      <c r="V1120" s="59">
        <v>5.0149999999999997</v>
      </c>
      <c r="W1120" s="59">
        <v>6.4980000000000002</v>
      </c>
      <c r="X1120" s="59">
        <v>5.6150000000000002</v>
      </c>
      <c r="Y1120" s="59">
        <v>5.3150000000000004</v>
      </c>
      <c r="Z1120" s="59">
        <v>10.747</v>
      </c>
      <c r="AA1120" s="59">
        <v>0.97110000000000096</v>
      </c>
      <c r="AB1120" s="59">
        <v>10.446999999999999</v>
      </c>
      <c r="AC1120" s="59">
        <v>6.2149999999999999</v>
      </c>
      <c r="AD1120" s="59">
        <v>2.1579999999999999</v>
      </c>
      <c r="AE1120" s="59">
        <v>26.077000000000002</v>
      </c>
      <c r="AF1120" s="59">
        <v>2.407</v>
      </c>
      <c r="AG1120" s="59">
        <v>13.913</v>
      </c>
      <c r="AH1120" s="59">
        <v>1.909</v>
      </c>
      <c r="AI1120" s="59">
        <v>13.53</v>
      </c>
      <c r="AJ1120" s="59">
        <v>14.295999999999999</v>
      </c>
      <c r="AK1120" s="59">
        <v>4.532</v>
      </c>
      <c r="AL1120" s="59">
        <v>4.8150000000000004</v>
      </c>
      <c r="AM1120" s="60">
        <v>10.047000000000001</v>
      </c>
    </row>
    <row r="1121" spans="16:39" x14ac:dyDescent="0.25">
      <c r="P1121" s="58">
        <v>1.1180000000000001</v>
      </c>
      <c r="Q1121" s="59">
        <v>1.64</v>
      </c>
      <c r="R1121" s="59">
        <v>7.7919999999999998</v>
      </c>
      <c r="S1121" s="59">
        <v>0.57399999999999995</v>
      </c>
      <c r="T1121" s="59">
        <v>26.400400000000001</v>
      </c>
      <c r="U1121" s="59">
        <v>0.73799999999999999</v>
      </c>
      <c r="V1121" s="59">
        <v>5.01</v>
      </c>
      <c r="W1121" s="59">
        <v>6.492</v>
      </c>
      <c r="X1121" s="59">
        <v>5.61</v>
      </c>
      <c r="Y1121" s="59">
        <v>5.31</v>
      </c>
      <c r="Z1121" s="59">
        <v>10.738</v>
      </c>
      <c r="AA1121" s="59">
        <v>0.95939999999999903</v>
      </c>
      <c r="AB1121" s="59">
        <v>10.438000000000001</v>
      </c>
      <c r="AC1121" s="59">
        <v>6.21</v>
      </c>
      <c r="AD1121" s="59">
        <v>2.1320000000000001</v>
      </c>
      <c r="AE1121" s="59">
        <v>26.058</v>
      </c>
      <c r="AF1121" s="59">
        <v>2.3780000000000001</v>
      </c>
      <c r="AG1121" s="59">
        <v>13.901999999999999</v>
      </c>
      <c r="AH1121" s="59">
        <v>1.8859999999999999</v>
      </c>
      <c r="AI1121" s="59">
        <v>13.52</v>
      </c>
      <c r="AJ1121" s="59">
        <v>14.284000000000001</v>
      </c>
      <c r="AK1121" s="59">
        <v>4.5279999999999996</v>
      </c>
      <c r="AL1121" s="59">
        <v>4.8099999999999996</v>
      </c>
      <c r="AM1121" s="60">
        <v>10.038</v>
      </c>
    </row>
    <row r="1122" spans="16:39" x14ac:dyDescent="0.25">
      <c r="P1122" s="58">
        <v>1.119</v>
      </c>
      <c r="Q1122" s="59">
        <v>1.62</v>
      </c>
      <c r="R1122" s="59">
        <v>7.7859999999999996</v>
      </c>
      <c r="S1122" s="59">
        <v>0.56699999999999995</v>
      </c>
      <c r="T1122" s="59">
        <v>26.3782</v>
      </c>
      <c r="U1122" s="59">
        <v>0.72900000000000098</v>
      </c>
      <c r="V1122" s="59">
        <v>5.0049999999999999</v>
      </c>
      <c r="W1122" s="59">
        <v>6.4859999999999998</v>
      </c>
      <c r="X1122" s="59">
        <v>5.6050000000000004</v>
      </c>
      <c r="Y1122" s="59">
        <v>5.3049999999999997</v>
      </c>
      <c r="Z1122" s="59">
        <v>10.728999999999999</v>
      </c>
      <c r="AA1122" s="59">
        <v>0.94770000000000099</v>
      </c>
      <c r="AB1122" s="59">
        <v>10.429</v>
      </c>
      <c r="AC1122" s="59">
        <v>6.2050000000000001</v>
      </c>
      <c r="AD1122" s="59">
        <v>2.1059999999999999</v>
      </c>
      <c r="AE1122" s="59">
        <v>26.039000000000001</v>
      </c>
      <c r="AF1122" s="59">
        <v>2.3490000000000002</v>
      </c>
      <c r="AG1122" s="59">
        <v>13.891</v>
      </c>
      <c r="AH1122" s="59">
        <v>1.863</v>
      </c>
      <c r="AI1122" s="59">
        <v>13.51</v>
      </c>
      <c r="AJ1122" s="59">
        <v>14.272</v>
      </c>
      <c r="AK1122" s="59">
        <v>4.524</v>
      </c>
      <c r="AL1122" s="59">
        <v>4.8049999999999997</v>
      </c>
      <c r="AM1122" s="60">
        <v>10.029</v>
      </c>
    </row>
    <row r="1123" spans="16:39" x14ac:dyDescent="0.25">
      <c r="P1123" s="58">
        <v>1.1200000000000001</v>
      </c>
      <c r="Q1123" s="59">
        <v>1.6</v>
      </c>
      <c r="R1123" s="59">
        <v>7.78</v>
      </c>
      <c r="S1123" s="59">
        <v>0.56000000000000005</v>
      </c>
      <c r="T1123" s="59">
        <v>26.356000000000002</v>
      </c>
      <c r="U1123" s="59">
        <v>0.72</v>
      </c>
      <c r="V1123" s="59">
        <v>5</v>
      </c>
      <c r="W1123" s="59">
        <v>6.48</v>
      </c>
      <c r="X1123" s="59">
        <v>5.6</v>
      </c>
      <c r="Y1123" s="59">
        <v>5.3</v>
      </c>
      <c r="Z1123" s="59">
        <v>10.72</v>
      </c>
      <c r="AA1123" s="59">
        <v>0.93599999999999905</v>
      </c>
      <c r="AB1123" s="59">
        <v>10.42</v>
      </c>
      <c r="AC1123" s="59">
        <v>6.2</v>
      </c>
      <c r="AD1123" s="59">
        <v>2.08</v>
      </c>
      <c r="AE1123" s="59">
        <v>26.02</v>
      </c>
      <c r="AF1123" s="59">
        <v>2.3199999999999998</v>
      </c>
      <c r="AG1123" s="59">
        <v>13.88</v>
      </c>
      <c r="AH1123" s="59">
        <v>1.84</v>
      </c>
      <c r="AI1123" s="59">
        <v>13.5</v>
      </c>
      <c r="AJ1123" s="59">
        <v>14.26</v>
      </c>
      <c r="AK1123" s="59">
        <v>4.5199999999999996</v>
      </c>
      <c r="AL1123" s="59">
        <v>4.8</v>
      </c>
      <c r="AM1123" s="60">
        <v>10.02</v>
      </c>
    </row>
    <row r="1124" spans="16:39" x14ac:dyDescent="0.25">
      <c r="P1124" s="58">
        <v>1.121</v>
      </c>
      <c r="Q1124" s="59">
        <v>1.58</v>
      </c>
      <c r="R1124" s="59">
        <v>7.774</v>
      </c>
      <c r="S1124" s="59">
        <v>0.55300000000000105</v>
      </c>
      <c r="T1124" s="59">
        <v>26.3338</v>
      </c>
      <c r="U1124" s="59">
        <v>0.71100000000000096</v>
      </c>
      <c r="V1124" s="59">
        <v>4.9950000000000001</v>
      </c>
      <c r="W1124" s="59">
        <v>6.4740000000000002</v>
      </c>
      <c r="X1124" s="59">
        <v>5.5949999999999998</v>
      </c>
      <c r="Y1124" s="59">
        <v>5.2949999999999999</v>
      </c>
      <c r="Z1124" s="59">
        <v>10.711</v>
      </c>
      <c r="AA1124" s="59">
        <v>0.92430000000000101</v>
      </c>
      <c r="AB1124" s="59">
        <v>10.411</v>
      </c>
      <c r="AC1124" s="59">
        <v>6.1950000000000003</v>
      </c>
      <c r="AD1124" s="59">
        <v>2.0539999999999998</v>
      </c>
      <c r="AE1124" s="59">
        <v>26.001000000000001</v>
      </c>
      <c r="AF1124" s="59">
        <v>2.2909999999999999</v>
      </c>
      <c r="AG1124" s="59">
        <v>13.869</v>
      </c>
      <c r="AH1124" s="59">
        <v>1.8169999999999999</v>
      </c>
      <c r="AI1124" s="59">
        <v>13.49</v>
      </c>
      <c r="AJ1124" s="59">
        <v>14.247999999999999</v>
      </c>
      <c r="AK1124" s="59">
        <v>4.516</v>
      </c>
      <c r="AL1124" s="59">
        <v>4.7949999999999999</v>
      </c>
      <c r="AM1124" s="60">
        <v>10.010999999999999</v>
      </c>
    </row>
    <row r="1125" spans="16:39" x14ac:dyDescent="0.25">
      <c r="P1125" s="58">
        <v>1.1220000000000001</v>
      </c>
      <c r="Q1125" s="59">
        <v>1.56</v>
      </c>
      <c r="R1125" s="59">
        <v>7.7679999999999998</v>
      </c>
      <c r="S1125" s="59">
        <v>0.54600000000000004</v>
      </c>
      <c r="T1125" s="59">
        <v>26.311599999999999</v>
      </c>
      <c r="U1125" s="59">
        <v>0.70199999999999996</v>
      </c>
      <c r="V1125" s="59">
        <v>4.99</v>
      </c>
      <c r="W1125" s="59">
        <v>6.468</v>
      </c>
      <c r="X1125" s="59">
        <v>5.59</v>
      </c>
      <c r="Y1125" s="59">
        <v>5.29</v>
      </c>
      <c r="Z1125" s="59">
        <v>10.702</v>
      </c>
      <c r="AA1125" s="59">
        <v>0.91259999999999897</v>
      </c>
      <c r="AB1125" s="59">
        <v>10.401999999999999</v>
      </c>
      <c r="AC1125" s="59">
        <v>6.19</v>
      </c>
      <c r="AD1125" s="59">
        <v>2.028</v>
      </c>
      <c r="AE1125" s="59">
        <v>25.981999999999999</v>
      </c>
      <c r="AF1125" s="59">
        <v>2.262</v>
      </c>
      <c r="AG1125" s="59">
        <v>13.858000000000001</v>
      </c>
      <c r="AH1125" s="59">
        <v>1.794</v>
      </c>
      <c r="AI1125" s="59">
        <v>13.48</v>
      </c>
      <c r="AJ1125" s="59">
        <v>14.236000000000001</v>
      </c>
      <c r="AK1125" s="59">
        <v>4.5119999999999996</v>
      </c>
      <c r="AL1125" s="59">
        <v>4.79</v>
      </c>
      <c r="AM1125" s="60">
        <v>10.002000000000001</v>
      </c>
    </row>
    <row r="1126" spans="16:39" x14ac:dyDescent="0.25">
      <c r="P1126" s="58">
        <v>1.123</v>
      </c>
      <c r="Q1126" s="59">
        <v>1.54</v>
      </c>
      <c r="R1126" s="59">
        <v>7.7619999999999996</v>
      </c>
      <c r="S1126" s="59">
        <v>0.53900000000000003</v>
      </c>
      <c r="T1126" s="59">
        <v>26.289400000000001</v>
      </c>
      <c r="U1126" s="59">
        <v>0.69300000000000095</v>
      </c>
      <c r="V1126" s="59">
        <v>4.9850000000000003</v>
      </c>
      <c r="W1126" s="59">
        <v>6.4619999999999997</v>
      </c>
      <c r="X1126" s="59">
        <v>5.585</v>
      </c>
      <c r="Y1126" s="59">
        <v>5.2850000000000001</v>
      </c>
      <c r="Z1126" s="59">
        <v>10.693</v>
      </c>
      <c r="AA1126" s="59">
        <v>0.90090000000000103</v>
      </c>
      <c r="AB1126" s="59">
        <v>10.393000000000001</v>
      </c>
      <c r="AC1126" s="59">
        <v>6.1849999999999996</v>
      </c>
      <c r="AD1126" s="59">
        <v>2.0019999999999998</v>
      </c>
      <c r="AE1126" s="59">
        <v>25.963000000000001</v>
      </c>
      <c r="AF1126" s="59">
        <v>2.2330000000000001</v>
      </c>
      <c r="AG1126" s="59">
        <v>13.847</v>
      </c>
      <c r="AH1126" s="59">
        <v>1.7709999999999999</v>
      </c>
      <c r="AI1126" s="59">
        <v>13.47</v>
      </c>
      <c r="AJ1126" s="59">
        <v>14.224</v>
      </c>
      <c r="AK1126" s="59">
        <v>4.508</v>
      </c>
      <c r="AL1126" s="59">
        <v>4.7850000000000001</v>
      </c>
      <c r="AM1126" s="60">
        <v>9.9930000000000003</v>
      </c>
    </row>
    <row r="1127" spans="16:39" x14ac:dyDescent="0.25">
      <c r="P1127" s="58">
        <v>1.1240000000000001</v>
      </c>
      <c r="Q1127" s="59">
        <v>1.52</v>
      </c>
      <c r="R1127" s="59">
        <v>7.7560000000000002</v>
      </c>
      <c r="S1127" s="59">
        <v>0.53200000000000003</v>
      </c>
      <c r="T1127" s="59">
        <v>26.267199999999999</v>
      </c>
      <c r="U1127" s="59">
        <v>0.68399999999999905</v>
      </c>
      <c r="V1127" s="59">
        <v>4.9800000000000004</v>
      </c>
      <c r="W1127" s="59">
        <v>6.4560000000000004</v>
      </c>
      <c r="X1127" s="59">
        <v>5.58</v>
      </c>
      <c r="Y1127" s="59">
        <v>5.28</v>
      </c>
      <c r="Z1127" s="59">
        <v>10.683999999999999</v>
      </c>
      <c r="AA1127" s="59">
        <v>0.88919999999999899</v>
      </c>
      <c r="AB1127" s="59">
        <v>10.384</v>
      </c>
      <c r="AC1127" s="59">
        <v>6.18</v>
      </c>
      <c r="AD1127" s="59">
        <v>1.976</v>
      </c>
      <c r="AE1127" s="59">
        <v>25.943999999999999</v>
      </c>
      <c r="AF1127" s="59">
        <v>2.2040000000000002</v>
      </c>
      <c r="AG1127" s="59">
        <v>13.836</v>
      </c>
      <c r="AH1127" s="59">
        <v>1.748</v>
      </c>
      <c r="AI1127" s="59">
        <v>13.46</v>
      </c>
      <c r="AJ1127" s="59">
        <v>14.212</v>
      </c>
      <c r="AK1127" s="59">
        <v>4.5039999999999996</v>
      </c>
      <c r="AL1127" s="59">
        <v>4.78</v>
      </c>
      <c r="AM1127" s="60">
        <v>9.984</v>
      </c>
    </row>
    <row r="1128" spans="16:39" x14ac:dyDescent="0.25">
      <c r="P1128" s="58">
        <v>1.125</v>
      </c>
      <c r="Q1128" s="59">
        <v>1.5</v>
      </c>
      <c r="R1128" s="59">
        <v>7.75</v>
      </c>
      <c r="S1128" s="59">
        <v>0.52500000000000002</v>
      </c>
      <c r="T1128" s="59">
        <v>26.245000000000001</v>
      </c>
      <c r="U1128" s="59">
        <v>0.67500000000000004</v>
      </c>
      <c r="V1128" s="59">
        <v>4.9749999999999996</v>
      </c>
      <c r="W1128" s="59">
        <v>6.45</v>
      </c>
      <c r="X1128" s="59">
        <v>5.5750000000000002</v>
      </c>
      <c r="Y1128" s="59">
        <v>5.2750000000000004</v>
      </c>
      <c r="Z1128" s="59">
        <v>10.675000000000001</v>
      </c>
      <c r="AA1128" s="59">
        <v>0.87750000000000095</v>
      </c>
      <c r="AB1128" s="59">
        <v>10.375</v>
      </c>
      <c r="AC1128" s="59">
        <v>6.1749999999999998</v>
      </c>
      <c r="AD1128" s="59">
        <v>1.95</v>
      </c>
      <c r="AE1128" s="59">
        <v>25.925000000000001</v>
      </c>
      <c r="AF1128" s="59">
        <v>2.1749999999999998</v>
      </c>
      <c r="AG1128" s="59">
        <v>13.824999999999999</v>
      </c>
      <c r="AH1128" s="59">
        <v>1.7250000000000001</v>
      </c>
      <c r="AI1128" s="59">
        <v>13.45</v>
      </c>
      <c r="AJ1128" s="59">
        <v>14.2</v>
      </c>
      <c r="AK1128" s="59">
        <v>4.5</v>
      </c>
      <c r="AL1128" s="59">
        <v>4.7750000000000004</v>
      </c>
      <c r="AM1128" s="60">
        <v>9.9749999999999996</v>
      </c>
    </row>
    <row r="1129" spans="16:39" x14ac:dyDescent="0.25">
      <c r="P1129" s="58">
        <v>1.1259999999999999</v>
      </c>
      <c r="Q1129" s="59">
        <v>1.48</v>
      </c>
      <c r="R1129" s="59">
        <v>7.7439999999999998</v>
      </c>
      <c r="S1129" s="59">
        <v>0.51800000000000102</v>
      </c>
      <c r="T1129" s="59">
        <v>26.222799999999999</v>
      </c>
      <c r="U1129" s="59">
        <v>0.66600000000000104</v>
      </c>
      <c r="V1129" s="59">
        <v>4.97</v>
      </c>
      <c r="W1129" s="59">
        <v>6.444</v>
      </c>
      <c r="X1129" s="59">
        <v>5.57</v>
      </c>
      <c r="Y1129" s="59">
        <v>5.27</v>
      </c>
      <c r="Z1129" s="59">
        <v>10.666</v>
      </c>
      <c r="AA1129" s="59">
        <v>0.86580000000000201</v>
      </c>
      <c r="AB1129" s="59">
        <v>10.366</v>
      </c>
      <c r="AC1129" s="59">
        <v>6.17</v>
      </c>
      <c r="AD1129" s="59">
        <v>1.9239999999999999</v>
      </c>
      <c r="AE1129" s="59">
        <v>25.905999999999999</v>
      </c>
      <c r="AF1129" s="59">
        <v>2.1459999999999999</v>
      </c>
      <c r="AG1129" s="59">
        <v>13.814</v>
      </c>
      <c r="AH1129" s="59">
        <v>1.702</v>
      </c>
      <c r="AI1129" s="59">
        <v>13.44</v>
      </c>
      <c r="AJ1129" s="59">
        <v>14.188000000000001</v>
      </c>
      <c r="AK1129" s="59">
        <v>4.4960000000000004</v>
      </c>
      <c r="AL1129" s="59">
        <v>4.7699999999999996</v>
      </c>
      <c r="AM1129" s="60">
        <v>9.9659999999999993</v>
      </c>
    </row>
    <row r="1130" spans="16:39" x14ac:dyDescent="0.25">
      <c r="P1130" s="58">
        <v>1.127</v>
      </c>
      <c r="Q1130" s="59">
        <v>1.46</v>
      </c>
      <c r="R1130" s="59">
        <v>7.7380000000000004</v>
      </c>
      <c r="S1130" s="59">
        <v>0.51100000000000001</v>
      </c>
      <c r="T1130" s="59">
        <v>26.200600000000001</v>
      </c>
      <c r="U1130" s="59">
        <v>0.65700000000000103</v>
      </c>
      <c r="V1130" s="59">
        <v>4.9649999999999999</v>
      </c>
      <c r="W1130" s="59">
        <v>6.4379999999999997</v>
      </c>
      <c r="X1130" s="59">
        <v>5.5650000000000004</v>
      </c>
      <c r="Y1130" s="59">
        <v>5.2649999999999997</v>
      </c>
      <c r="Z1130" s="59">
        <v>10.657</v>
      </c>
      <c r="AA1130" s="59">
        <v>0.85409999999999997</v>
      </c>
      <c r="AB1130" s="59">
        <v>10.356999999999999</v>
      </c>
      <c r="AC1130" s="59">
        <v>6.165</v>
      </c>
      <c r="AD1130" s="59">
        <v>1.8979999999999999</v>
      </c>
      <c r="AE1130" s="59">
        <v>25.887</v>
      </c>
      <c r="AF1130" s="59">
        <v>2.117</v>
      </c>
      <c r="AG1130" s="59">
        <v>13.803000000000001</v>
      </c>
      <c r="AH1130" s="59">
        <v>1.679</v>
      </c>
      <c r="AI1130" s="59">
        <v>13.43</v>
      </c>
      <c r="AJ1130" s="59">
        <v>14.176</v>
      </c>
      <c r="AK1130" s="59">
        <v>4.492</v>
      </c>
      <c r="AL1130" s="59">
        <v>4.7649999999999997</v>
      </c>
      <c r="AM1130" s="60">
        <v>9.9570000000000007</v>
      </c>
    </row>
    <row r="1131" spans="16:39" x14ac:dyDescent="0.25">
      <c r="P1131" s="58">
        <v>1.1279999999999999</v>
      </c>
      <c r="Q1131" s="59">
        <v>1.44</v>
      </c>
      <c r="R1131" s="59">
        <v>7.7320000000000002</v>
      </c>
      <c r="S1131" s="59">
        <v>0.504000000000001</v>
      </c>
      <c r="T1131" s="59">
        <v>26.1784</v>
      </c>
      <c r="U1131" s="59">
        <v>0.64800000000000102</v>
      </c>
      <c r="V1131" s="59">
        <v>4.96</v>
      </c>
      <c r="W1131" s="59">
        <v>6.4320000000000004</v>
      </c>
      <c r="X1131" s="59">
        <v>5.56</v>
      </c>
      <c r="Y1131" s="59">
        <v>5.26</v>
      </c>
      <c r="Z1131" s="59">
        <v>10.648</v>
      </c>
      <c r="AA1131" s="59">
        <v>0.84240000000000204</v>
      </c>
      <c r="AB1131" s="59">
        <v>10.348000000000001</v>
      </c>
      <c r="AC1131" s="59">
        <v>6.16</v>
      </c>
      <c r="AD1131" s="59">
        <v>1.8720000000000001</v>
      </c>
      <c r="AE1131" s="59">
        <v>25.867999999999999</v>
      </c>
      <c r="AF1131" s="59">
        <v>2.0880000000000001</v>
      </c>
      <c r="AG1131" s="59">
        <v>13.792</v>
      </c>
      <c r="AH1131" s="59">
        <v>1.6559999999999999</v>
      </c>
      <c r="AI1131" s="59">
        <v>13.42</v>
      </c>
      <c r="AJ1131" s="59">
        <v>14.164</v>
      </c>
      <c r="AK1131" s="59">
        <v>4.4880000000000004</v>
      </c>
      <c r="AL1131" s="59">
        <v>4.76</v>
      </c>
      <c r="AM1131" s="60">
        <v>9.9480000000000004</v>
      </c>
    </row>
    <row r="1132" spans="16:39" x14ac:dyDescent="0.25">
      <c r="P1132" s="58">
        <v>1.129</v>
      </c>
      <c r="Q1132" s="59">
        <v>1.42</v>
      </c>
      <c r="R1132" s="59">
        <v>7.726</v>
      </c>
      <c r="S1132" s="59">
        <v>0.497</v>
      </c>
      <c r="T1132" s="59">
        <v>26.156199999999998</v>
      </c>
      <c r="U1132" s="59">
        <v>0.63900000000000001</v>
      </c>
      <c r="V1132" s="59">
        <v>4.9550000000000001</v>
      </c>
      <c r="W1132" s="59">
        <v>6.4260000000000002</v>
      </c>
      <c r="X1132" s="59">
        <v>5.5549999999999997</v>
      </c>
      <c r="Y1132" s="59">
        <v>5.2549999999999999</v>
      </c>
      <c r="Z1132" s="59">
        <v>10.638999999999999</v>
      </c>
      <c r="AA1132" s="59">
        <v>0.83069999999999999</v>
      </c>
      <c r="AB1132" s="59">
        <v>10.339</v>
      </c>
      <c r="AC1132" s="59">
        <v>6.1550000000000002</v>
      </c>
      <c r="AD1132" s="59">
        <v>1.8460000000000001</v>
      </c>
      <c r="AE1132" s="59">
        <v>25.849</v>
      </c>
      <c r="AF1132" s="59">
        <v>2.0590000000000002</v>
      </c>
      <c r="AG1132" s="59">
        <v>13.781000000000001</v>
      </c>
      <c r="AH1132" s="59">
        <v>1.633</v>
      </c>
      <c r="AI1132" s="59">
        <v>13.41</v>
      </c>
      <c r="AJ1132" s="59">
        <v>14.151999999999999</v>
      </c>
      <c r="AK1132" s="59">
        <v>4.484</v>
      </c>
      <c r="AL1132" s="59">
        <v>4.7549999999999999</v>
      </c>
      <c r="AM1132" s="60">
        <v>9.9390000000000001</v>
      </c>
    </row>
    <row r="1133" spans="16:39" x14ac:dyDescent="0.25">
      <c r="P1133" s="58">
        <v>1.1299999999999999</v>
      </c>
      <c r="Q1133" s="59">
        <v>1.4</v>
      </c>
      <c r="R1133" s="59">
        <v>7.72</v>
      </c>
      <c r="S1133" s="59">
        <v>0.49000000000000099</v>
      </c>
      <c r="T1133" s="59">
        <v>26.134</v>
      </c>
      <c r="U1133" s="59">
        <v>0.630000000000001</v>
      </c>
      <c r="V1133" s="59">
        <v>4.95</v>
      </c>
      <c r="W1133" s="59">
        <v>6.42</v>
      </c>
      <c r="X1133" s="59">
        <v>5.55</v>
      </c>
      <c r="Y1133" s="59">
        <v>5.25</v>
      </c>
      <c r="Z1133" s="59">
        <v>10.63</v>
      </c>
      <c r="AA1133" s="59">
        <v>0.81900000000000195</v>
      </c>
      <c r="AB1133" s="59">
        <v>10.33</v>
      </c>
      <c r="AC1133" s="59">
        <v>6.15</v>
      </c>
      <c r="AD1133" s="59">
        <v>1.82</v>
      </c>
      <c r="AE1133" s="59">
        <v>25.83</v>
      </c>
      <c r="AF1133" s="59">
        <v>2.0299999999999998</v>
      </c>
      <c r="AG1133" s="59">
        <v>13.77</v>
      </c>
      <c r="AH1133" s="59">
        <v>1.61</v>
      </c>
      <c r="AI1133" s="59">
        <v>13.4</v>
      </c>
      <c r="AJ1133" s="59">
        <v>14.14</v>
      </c>
      <c r="AK1133" s="59">
        <v>4.4800000000000004</v>
      </c>
      <c r="AL1133" s="59">
        <v>4.75</v>
      </c>
      <c r="AM1133" s="60">
        <v>9.93</v>
      </c>
    </row>
    <row r="1134" spans="16:39" x14ac:dyDescent="0.25">
      <c r="P1134" s="58">
        <v>1.131</v>
      </c>
      <c r="Q1134" s="59">
        <v>1.38</v>
      </c>
      <c r="R1134" s="59">
        <v>7.7140000000000004</v>
      </c>
      <c r="S1134" s="59">
        <v>0.48299999999999998</v>
      </c>
      <c r="T1134" s="59">
        <v>26.111799999999999</v>
      </c>
      <c r="U1134" s="59">
        <v>0.621</v>
      </c>
      <c r="V1134" s="59">
        <v>4.9450000000000003</v>
      </c>
      <c r="W1134" s="59">
        <v>6.4139999999999997</v>
      </c>
      <c r="X1134" s="59">
        <v>5.5449999999999999</v>
      </c>
      <c r="Y1134" s="59">
        <v>5.2450000000000001</v>
      </c>
      <c r="Z1134" s="59">
        <v>10.621</v>
      </c>
      <c r="AA1134" s="59">
        <v>0.80730000000000002</v>
      </c>
      <c r="AB1134" s="59">
        <v>10.321</v>
      </c>
      <c r="AC1134" s="59">
        <v>6.1449999999999996</v>
      </c>
      <c r="AD1134" s="59">
        <v>1.794</v>
      </c>
      <c r="AE1134" s="59">
        <v>25.811</v>
      </c>
      <c r="AF1134" s="59">
        <v>2.0009999999999999</v>
      </c>
      <c r="AG1134" s="59">
        <v>13.759</v>
      </c>
      <c r="AH1134" s="59">
        <v>1.587</v>
      </c>
      <c r="AI1134" s="59">
        <v>13.39</v>
      </c>
      <c r="AJ1134" s="59">
        <v>14.128</v>
      </c>
      <c r="AK1134" s="59">
        <v>4.476</v>
      </c>
      <c r="AL1134" s="59">
        <v>4.7450000000000001</v>
      </c>
      <c r="AM1134" s="60">
        <v>9.9209999999999994</v>
      </c>
    </row>
    <row r="1135" spans="16:39" x14ac:dyDescent="0.25">
      <c r="P1135" s="58">
        <v>1.1319999999999999</v>
      </c>
      <c r="Q1135" s="59">
        <v>1.36</v>
      </c>
      <c r="R1135" s="59">
        <v>7.7080000000000002</v>
      </c>
      <c r="S1135" s="59">
        <v>0.47600000000000098</v>
      </c>
      <c r="T1135" s="59">
        <v>26.089600000000001</v>
      </c>
      <c r="U1135" s="59">
        <v>0.61200000000000099</v>
      </c>
      <c r="V1135" s="59">
        <v>4.9400000000000004</v>
      </c>
      <c r="W1135" s="59">
        <v>6.4080000000000004</v>
      </c>
      <c r="X1135" s="59">
        <v>5.54</v>
      </c>
      <c r="Y1135" s="59">
        <v>5.24</v>
      </c>
      <c r="Z1135" s="59">
        <v>10.612</v>
      </c>
      <c r="AA1135" s="59">
        <v>0.79560000000000197</v>
      </c>
      <c r="AB1135" s="59">
        <v>10.311999999999999</v>
      </c>
      <c r="AC1135" s="59">
        <v>6.14</v>
      </c>
      <c r="AD1135" s="59">
        <v>1.768</v>
      </c>
      <c r="AE1135" s="59">
        <v>25.792000000000002</v>
      </c>
      <c r="AF1135" s="59">
        <v>1.972</v>
      </c>
      <c r="AG1135" s="59">
        <v>13.747999999999999</v>
      </c>
      <c r="AH1135" s="59">
        <v>1.5640000000000001</v>
      </c>
      <c r="AI1135" s="59">
        <v>13.38</v>
      </c>
      <c r="AJ1135" s="59">
        <v>14.116</v>
      </c>
      <c r="AK1135" s="59">
        <v>4.4720000000000004</v>
      </c>
      <c r="AL1135" s="59">
        <v>4.74</v>
      </c>
      <c r="AM1135" s="60">
        <v>9.9120000000000008</v>
      </c>
    </row>
    <row r="1136" spans="16:39" x14ac:dyDescent="0.25">
      <c r="P1136" s="58">
        <v>1.133</v>
      </c>
      <c r="Q1136" s="59">
        <v>1.34</v>
      </c>
      <c r="R1136" s="59">
        <v>7.702</v>
      </c>
      <c r="S1136" s="59">
        <v>0.46899999999999997</v>
      </c>
      <c r="T1136" s="59">
        <v>26.067399999999999</v>
      </c>
      <c r="U1136" s="59">
        <v>0.60299999999999998</v>
      </c>
      <c r="V1136" s="59">
        <v>4.9349999999999996</v>
      </c>
      <c r="W1136" s="59">
        <v>6.4020000000000001</v>
      </c>
      <c r="X1136" s="59">
        <v>5.5350000000000001</v>
      </c>
      <c r="Y1136" s="59">
        <v>5.2350000000000003</v>
      </c>
      <c r="Z1136" s="59">
        <v>10.603</v>
      </c>
      <c r="AA1136" s="59">
        <v>0.78390000000000004</v>
      </c>
      <c r="AB1136" s="59">
        <v>10.303000000000001</v>
      </c>
      <c r="AC1136" s="59">
        <v>6.1349999999999998</v>
      </c>
      <c r="AD1136" s="59">
        <v>1.742</v>
      </c>
      <c r="AE1136" s="59">
        <v>25.773</v>
      </c>
      <c r="AF1136" s="59">
        <v>1.9430000000000001</v>
      </c>
      <c r="AG1136" s="59">
        <v>13.737</v>
      </c>
      <c r="AH1136" s="59">
        <v>1.5409999999999999</v>
      </c>
      <c r="AI1136" s="59">
        <v>13.37</v>
      </c>
      <c r="AJ1136" s="59">
        <v>14.103999999999999</v>
      </c>
      <c r="AK1136" s="59">
        <v>4.468</v>
      </c>
      <c r="AL1136" s="59">
        <v>4.7350000000000003</v>
      </c>
      <c r="AM1136" s="60">
        <v>9.9030000000000005</v>
      </c>
    </row>
    <row r="1137" spans="16:39" x14ac:dyDescent="0.25">
      <c r="P1137" s="58">
        <v>1.1339999999999999</v>
      </c>
      <c r="Q1137" s="59">
        <v>1.32</v>
      </c>
      <c r="R1137" s="59">
        <v>7.6959999999999997</v>
      </c>
      <c r="S1137" s="59">
        <v>0.46200000000000102</v>
      </c>
      <c r="T1137" s="59">
        <v>26.045200000000001</v>
      </c>
      <c r="U1137" s="59">
        <v>0.59400000000000097</v>
      </c>
      <c r="V1137" s="59">
        <v>4.93</v>
      </c>
      <c r="W1137" s="59">
        <v>6.3959999999999999</v>
      </c>
      <c r="X1137" s="59">
        <v>5.53</v>
      </c>
      <c r="Y1137" s="59">
        <v>5.23</v>
      </c>
      <c r="Z1137" s="59">
        <v>10.593999999999999</v>
      </c>
      <c r="AA1137" s="59">
        <v>0.772200000000002</v>
      </c>
      <c r="AB1137" s="59">
        <v>10.294</v>
      </c>
      <c r="AC1137" s="59">
        <v>6.13</v>
      </c>
      <c r="AD1137" s="59">
        <v>1.716</v>
      </c>
      <c r="AE1137" s="59">
        <v>25.754000000000001</v>
      </c>
      <c r="AF1137" s="59">
        <v>1.9139999999999999</v>
      </c>
      <c r="AG1137" s="59">
        <v>13.726000000000001</v>
      </c>
      <c r="AH1137" s="59">
        <v>1.518</v>
      </c>
      <c r="AI1137" s="59">
        <v>13.36</v>
      </c>
      <c r="AJ1137" s="59">
        <v>14.092000000000001</v>
      </c>
      <c r="AK1137" s="59">
        <v>4.4640000000000004</v>
      </c>
      <c r="AL1137" s="59">
        <v>4.7300000000000004</v>
      </c>
      <c r="AM1137" s="60">
        <v>9.8940000000000001</v>
      </c>
    </row>
    <row r="1138" spans="16:39" x14ac:dyDescent="0.25">
      <c r="P1138" s="58">
        <v>1.135</v>
      </c>
      <c r="Q1138" s="59">
        <v>1.3</v>
      </c>
      <c r="R1138" s="59">
        <v>7.69</v>
      </c>
      <c r="S1138" s="59">
        <v>0.45500000000000002</v>
      </c>
      <c r="T1138" s="59">
        <v>26.023</v>
      </c>
      <c r="U1138" s="59">
        <v>0.58499999999999996</v>
      </c>
      <c r="V1138" s="59">
        <v>4.9249999999999998</v>
      </c>
      <c r="W1138" s="59">
        <v>6.39</v>
      </c>
      <c r="X1138" s="59">
        <v>5.5250000000000004</v>
      </c>
      <c r="Y1138" s="59">
        <v>5.2249999999999996</v>
      </c>
      <c r="Z1138" s="59">
        <v>10.585000000000001</v>
      </c>
      <c r="AA1138" s="59">
        <v>0.76049999999999995</v>
      </c>
      <c r="AB1138" s="59">
        <v>10.285</v>
      </c>
      <c r="AC1138" s="59">
        <v>6.125</v>
      </c>
      <c r="AD1138" s="59">
        <v>1.69</v>
      </c>
      <c r="AE1138" s="59">
        <v>25.734999999999999</v>
      </c>
      <c r="AF1138" s="59">
        <v>1.885</v>
      </c>
      <c r="AG1138" s="59">
        <v>13.715</v>
      </c>
      <c r="AH1138" s="59">
        <v>1.4950000000000001</v>
      </c>
      <c r="AI1138" s="59">
        <v>13.35</v>
      </c>
      <c r="AJ1138" s="59">
        <v>14.08</v>
      </c>
      <c r="AK1138" s="59">
        <v>4.46</v>
      </c>
      <c r="AL1138" s="59">
        <v>4.7249999999999996</v>
      </c>
      <c r="AM1138" s="60">
        <v>9.8849999999999998</v>
      </c>
    </row>
    <row r="1139" spans="16:39" x14ac:dyDescent="0.25">
      <c r="P1139" s="58">
        <v>1.1359999999999999</v>
      </c>
      <c r="Q1139" s="59">
        <v>1.28</v>
      </c>
      <c r="R1139" s="59">
        <v>7.6840000000000002</v>
      </c>
      <c r="S1139" s="59">
        <v>0.44800000000000101</v>
      </c>
      <c r="T1139" s="59">
        <v>26.000800000000002</v>
      </c>
      <c r="U1139" s="59">
        <v>0.57600000000000096</v>
      </c>
      <c r="V1139" s="59">
        <v>4.92</v>
      </c>
      <c r="W1139" s="59">
        <v>6.3840000000000003</v>
      </c>
      <c r="X1139" s="59">
        <v>5.52</v>
      </c>
      <c r="Y1139" s="59">
        <v>5.22</v>
      </c>
      <c r="Z1139" s="59">
        <v>10.576000000000001</v>
      </c>
      <c r="AA1139" s="59">
        <v>0.74880000000000202</v>
      </c>
      <c r="AB1139" s="59">
        <v>10.276</v>
      </c>
      <c r="AC1139" s="59">
        <v>6.12</v>
      </c>
      <c r="AD1139" s="59">
        <v>1.6639999999999999</v>
      </c>
      <c r="AE1139" s="59">
        <v>25.716000000000001</v>
      </c>
      <c r="AF1139" s="59">
        <v>1.8560000000000001</v>
      </c>
      <c r="AG1139" s="59">
        <v>13.704000000000001</v>
      </c>
      <c r="AH1139" s="59">
        <v>1.472</v>
      </c>
      <c r="AI1139" s="59">
        <v>13.34</v>
      </c>
      <c r="AJ1139" s="59">
        <v>14.068</v>
      </c>
      <c r="AK1139" s="59">
        <v>4.4560000000000004</v>
      </c>
      <c r="AL1139" s="59">
        <v>4.72</v>
      </c>
      <c r="AM1139" s="60">
        <v>9.8759999999999994</v>
      </c>
    </row>
    <row r="1140" spans="16:39" x14ac:dyDescent="0.25">
      <c r="P1140" s="58">
        <v>1.137</v>
      </c>
      <c r="Q1140" s="59">
        <v>1.26</v>
      </c>
      <c r="R1140" s="59">
        <v>7.6779999999999999</v>
      </c>
      <c r="S1140" s="59">
        <v>0.441</v>
      </c>
      <c r="T1140" s="59">
        <v>25.9786</v>
      </c>
      <c r="U1140" s="59">
        <v>0.56699999999999995</v>
      </c>
      <c r="V1140" s="59">
        <v>4.915</v>
      </c>
      <c r="W1140" s="59">
        <v>6.3780000000000001</v>
      </c>
      <c r="X1140" s="59">
        <v>5.5149999999999997</v>
      </c>
      <c r="Y1140" s="59">
        <v>5.2149999999999999</v>
      </c>
      <c r="Z1140" s="59">
        <v>10.567</v>
      </c>
      <c r="AA1140" s="59">
        <v>0.73709999999999998</v>
      </c>
      <c r="AB1140" s="59">
        <v>10.266999999999999</v>
      </c>
      <c r="AC1140" s="59">
        <v>6.1150000000000002</v>
      </c>
      <c r="AD1140" s="59">
        <v>1.6379999999999999</v>
      </c>
      <c r="AE1140" s="59">
        <v>25.696999999999999</v>
      </c>
      <c r="AF1140" s="59">
        <v>1.827</v>
      </c>
      <c r="AG1140" s="59">
        <v>13.693</v>
      </c>
      <c r="AH1140" s="59">
        <v>1.4490000000000001</v>
      </c>
      <c r="AI1140" s="59">
        <v>13.33</v>
      </c>
      <c r="AJ1140" s="59">
        <v>14.055999999999999</v>
      </c>
      <c r="AK1140" s="59">
        <v>4.452</v>
      </c>
      <c r="AL1140" s="59">
        <v>4.7149999999999999</v>
      </c>
      <c r="AM1140" s="60">
        <v>9.8670000000000009</v>
      </c>
    </row>
    <row r="1141" spans="16:39" x14ac:dyDescent="0.25">
      <c r="P1141" s="58">
        <v>1.1379999999999999</v>
      </c>
      <c r="Q1141" s="59">
        <v>1.24</v>
      </c>
      <c r="R1141" s="59">
        <v>7.6719999999999997</v>
      </c>
      <c r="S1141" s="59">
        <v>0.434000000000001</v>
      </c>
      <c r="T1141" s="59">
        <v>25.956399999999999</v>
      </c>
      <c r="U1141" s="59">
        <v>0.55800000000000105</v>
      </c>
      <c r="V1141" s="59">
        <v>4.91</v>
      </c>
      <c r="W1141" s="59">
        <v>6.3719999999999999</v>
      </c>
      <c r="X1141" s="59">
        <v>5.51</v>
      </c>
      <c r="Y1141" s="59">
        <v>5.21</v>
      </c>
      <c r="Z1141" s="59">
        <v>10.558</v>
      </c>
      <c r="AA1141" s="59">
        <v>0.72540000000000204</v>
      </c>
      <c r="AB1141" s="59">
        <v>10.257999999999999</v>
      </c>
      <c r="AC1141" s="59">
        <v>6.11</v>
      </c>
      <c r="AD1141" s="59">
        <v>1.6120000000000001</v>
      </c>
      <c r="AE1141" s="59">
        <v>25.678000000000001</v>
      </c>
      <c r="AF1141" s="59">
        <v>1.798</v>
      </c>
      <c r="AG1141" s="59">
        <v>13.682</v>
      </c>
      <c r="AH1141" s="59">
        <v>1.4259999999999999</v>
      </c>
      <c r="AI1141" s="59">
        <v>13.32</v>
      </c>
      <c r="AJ1141" s="59">
        <v>14.044</v>
      </c>
      <c r="AK1141" s="59">
        <v>4.4480000000000004</v>
      </c>
      <c r="AL1141" s="59">
        <v>4.71</v>
      </c>
      <c r="AM1141" s="60">
        <v>9.8580000000000005</v>
      </c>
    </row>
    <row r="1142" spans="16:39" x14ac:dyDescent="0.25">
      <c r="P1142" s="58">
        <v>1.139</v>
      </c>
      <c r="Q1142" s="59">
        <v>1.22</v>
      </c>
      <c r="R1142" s="59">
        <v>7.6660000000000004</v>
      </c>
      <c r="S1142" s="59">
        <v>0.42699999999999999</v>
      </c>
      <c r="T1142" s="59">
        <v>25.934200000000001</v>
      </c>
      <c r="U1142" s="59">
        <v>0.54900000000000004</v>
      </c>
      <c r="V1142" s="59">
        <v>4.9050000000000002</v>
      </c>
      <c r="W1142" s="59">
        <v>6.3659999999999997</v>
      </c>
      <c r="X1142" s="59">
        <v>5.5049999999999999</v>
      </c>
      <c r="Y1142" s="59">
        <v>5.2050000000000001</v>
      </c>
      <c r="Z1142" s="59">
        <v>10.548999999999999</v>
      </c>
      <c r="AA1142" s="59">
        <v>0.7137</v>
      </c>
      <c r="AB1142" s="59">
        <v>10.249000000000001</v>
      </c>
      <c r="AC1142" s="59">
        <v>6.1050000000000004</v>
      </c>
      <c r="AD1142" s="59">
        <v>1.5860000000000001</v>
      </c>
      <c r="AE1142" s="59">
        <v>25.658999999999999</v>
      </c>
      <c r="AF1142" s="59">
        <v>1.7689999999999999</v>
      </c>
      <c r="AG1142" s="59">
        <v>13.670999999999999</v>
      </c>
      <c r="AH1142" s="59">
        <v>1.403</v>
      </c>
      <c r="AI1142" s="59">
        <v>13.31</v>
      </c>
      <c r="AJ1142" s="59">
        <v>14.032</v>
      </c>
      <c r="AK1142" s="59">
        <v>4.444</v>
      </c>
      <c r="AL1142" s="59">
        <v>4.7050000000000001</v>
      </c>
      <c r="AM1142" s="60">
        <v>9.8490000000000002</v>
      </c>
    </row>
    <row r="1143" spans="16:39" x14ac:dyDescent="0.25">
      <c r="P1143" s="58">
        <v>1.1399999999999999</v>
      </c>
      <c r="Q1143" s="59">
        <v>1.2</v>
      </c>
      <c r="R1143" s="59">
        <v>7.66</v>
      </c>
      <c r="S1143" s="59">
        <v>0.42000000000000098</v>
      </c>
      <c r="T1143" s="59">
        <v>25.911999999999999</v>
      </c>
      <c r="U1143" s="59">
        <v>0.54000000000000103</v>
      </c>
      <c r="V1143" s="59">
        <v>4.9000000000000004</v>
      </c>
      <c r="W1143" s="59">
        <v>6.36</v>
      </c>
      <c r="X1143" s="59">
        <v>5.5</v>
      </c>
      <c r="Y1143" s="59">
        <v>5.2</v>
      </c>
      <c r="Z1143" s="59">
        <v>10.54</v>
      </c>
      <c r="AA1143" s="59">
        <v>0.70200000000000196</v>
      </c>
      <c r="AB1143" s="59">
        <v>10.24</v>
      </c>
      <c r="AC1143" s="59">
        <v>6.1</v>
      </c>
      <c r="AD1143" s="59">
        <v>1.56</v>
      </c>
      <c r="AE1143" s="59">
        <v>25.64</v>
      </c>
      <c r="AF1143" s="59">
        <v>1.74</v>
      </c>
      <c r="AG1143" s="59">
        <v>13.66</v>
      </c>
      <c r="AH1143" s="59">
        <v>1.38</v>
      </c>
      <c r="AI1143" s="59">
        <v>13.3</v>
      </c>
      <c r="AJ1143" s="59">
        <v>14.02</v>
      </c>
      <c r="AK1143" s="59">
        <v>4.4400000000000004</v>
      </c>
      <c r="AL1143" s="59">
        <v>4.7</v>
      </c>
      <c r="AM1143" s="60">
        <v>9.84</v>
      </c>
    </row>
    <row r="1144" spans="16:39" x14ac:dyDescent="0.25">
      <c r="P1144" s="58">
        <v>1.141</v>
      </c>
      <c r="Q1144" s="59">
        <v>1.18</v>
      </c>
      <c r="R1144" s="59">
        <v>7.6539999999999999</v>
      </c>
      <c r="S1144" s="59">
        <v>0.41299999999999998</v>
      </c>
      <c r="T1144" s="59">
        <v>25.889800000000001</v>
      </c>
      <c r="U1144" s="59">
        <v>0.53100000000000003</v>
      </c>
      <c r="V1144" s="59">
        <v>4.8949999999999996</v>
      </c>
      <c r="W1144" s="59">
        <v>6.3540000000000001</v>
      </c>
      <c r="X1144" s="59">
        <v>5.4950000000000001</v>
      </c>
      <c r="Y1144" s="59">
        <v>5.1950000000000003</v>
      </c>
      <c r="Z1144" s="59">
        <v>10.531000000000001</v>
      </c>
      <c r="AA1144" s="59">
        <v>0.69030000000000002</v>
      </c>
      <c r="AB1144" s="59">
        <v>10.231</v>
      </c>
      <c r="AC1144" s="59">
        <v>6.0949999999999998</v>
      </c>
      <c r="AD1144" s="59">
        <v>1.534</v>
      </c>
      <c r="AE1144" s="59">
        <v>25.620999999999999</v>
      </c>
      <c r="AF1144" s="59">
        <v>1.7110000000000001</v>
      </c>
      <c r="AG1144" s="59">
        <v>13.648999999999999</v>
      </c>
      <c r="AH1144" s="59">
        <v>1.357</v>
      </c>
      <c r="AI1144" s="59">
        <v>13.29</v>
      </c>
      <c r="AJ1144" s="59">
        <v>14.007999999999999</v>
      </c>
      <c r="AK1144" s="59">
        <v>4.4359999999999999</v>
      </c>
      <c r="AL1144" s="59">
        <v>4.6950000000000003</v>
      </c>
      <c r="AM1144" s="60">
        <v>9.8309999999999995</v>
      </c>
    </row>
    <row r="1145" spans="16:39" x14ac:dyDescent="0.25">
      <c r="P1145" s="58">
        <v>1.1419999999999999</v>
      </c>
      <c r="Q1145" s="59">
        <v>1.1599999999999999</v>
      </c>
      <c r="R1145" s="59">
        <v>7.6479999999999997</v>
      </c>
      <c r="S1145" s="59">
        <v>0.40600000000000103</v>
      </c>
      <c r="T1145" s="59">
        <v>25.867599999999999</v>
      </c>
      <c r="U1145" s="59">
        <v>0.52200000000000102</v>
      </c>
      <c r="V1145" s="59">
        <v>4.8899999999999997</v>
      </c>
      <c r="W1145" s="59">
        <v>6.3479999999999999</v>
      </c>
      <c r="X1145" s="59">
        <v>5.49</v>
      </c>
      <c r="Y1145" s="59">
        <v>5.19</v>
      </c>
      <c r="Z1145" s="59">
        <v>10.522</v>
      </c>
      <c r="AA1145" s="59">
        <v>0.67860000000000098</v>
      </c>
      <c r="AB1145" s="59">
        <v>10.222</v>
      </c>
      <c r="AC1145" s="59">
        <v>6.09</v>
      </c>
      <c r="AD1145" s="59">
        <v>1.508</v>
      </c>
      <c r="AE1145" s="59">
        <v>25.602</v>
      </c>
      <c r="AF1145" s="59">
        <v>1.6819999999999999</v>
      </c>
      <c r="AG1145" s="59">
        <v>13.638</v>
      </c>
      <c r="AH1145" s="59">
        <v>1.3340000000000001</v>
      </c>
      <c r="AI1145" s="59">
        <v>13.28</v>
      </c>
      <c r="AJ1145" s="59">
        <v>13.996</v>
      </c>
      <c r="AK1145" s="59">
        <v>4.4320000000000004</v>
      </c>
      <c r="AL1145" s="59">
        <v>4.6900000000000004</v>
      </c>
      <c r="AM1145" s="60">
        <v>9.8219999999999992</v>
      </c>
    </row>
    <row r="1146" spans="16:39" x14ac:dyDescent="0.25">
      <c r="P1146" s="58">
        <v>1.143</v>
      </c>
      <c r="Q1146" s="59">
        <v>1.1399999999999999</v>
      </c>
      <c r="R1146" s="59">
        <v>7.6420000000000003</v>
      </c>
      <c r="S1146" s="59">
        <v>0.39900000000000002</v>
      </c>
      <c r="T1146" s="59">
        <v>25.845400000000001</v>
      </c>
      <c r="U1146" s="59">
        <v>0.51300000000000001</v>
      </c>
      <c r="V1146" s="59">
        <v>4.8849999999999998</v>
      </c>
      <c r="W1146" s="59">
        <v>6.3419999999999996</v>
      </c>
      <c r="X1146" s="59">
        <v>5.4850000000000003</v>
      </c>
      <c r="Y1146" s="59">
        <v>5.1849999999999996</v>
      </c>
      <c r="Z1146" s="59">
        <v>10.513</v>
      </c>
      <c r="AA1146" s="59">
        <v>0.66690000000000005</v>
      </c>
      <c r="AB1146" s="59">
        <v>10.212999999999999</v>
      </c>
      <c r="AC1146" s="59">
        <v>6.085</v>
      </c>
      <c r="AD1146" s="59">
        <v>1.482</v>
      </c>
      <c r="AE1146" s="59">
        <v>25.582999999999998</v>
      </c>
      <c r="AF1146" s="59">
        <v>1.653</v>
      </c>
      <c r="AG1146" s="59">
        <v>13.627000000000001</v>
      </c>
      <c r="AH1146" s="59">
        <v>1.3109999999999999</v>
      </c>
      <c r="AI1146" s="59">
        <v>13.27</v>
      </c>
      <c r="AJ1146" s="59">
        <v>13.984</v>
      </c>
      <c r="AK1146" s="59">
        <v>4.4279999999999999</v>
      </c>
      <c r="AL1146" s="59">
        <v>4.6849999999999996</v>
      </c>
      <c r="AM1146" s="60">
        <v>9.8130000000000006</v>
      </c>
    </row>
    <row r="1147" spans="16:39" x14ac:dyDescent="0.25">
      <c r="P1147" s="58">
        <v>1.1439999999999999</v>
      </c>
      <c r="Q1147" s="59">
        <v>1.1200000000000001</v>
      </c>
      <c r="R1147" s="59">
        <v>7.6360000000000001</v>
      </c>
      <c r="S1147" s="59">
        <v>0.39200000000000101</v>
      </c>
      <c r="T1147" s="59">
        <v>25.8232</v>
      </c>
      <c r="U1147" s="59">
        <v>0.504000000000001</v>
      </c>
      <c r="V1147" s="59">
        <v>4.88</v>
      </c>
      <c r="W1147" s="59">
        <v>6.3360000000000003</v>
      </c>
      <c r="X1147" s="59">
        <v>5.48</v>
      </c>
      <c r="Y1147" s="59">
        <v>5.18</v>
      </c>
      <c r="Z1147" s="59">
        <v>10.504</v>
      </c>
      <c r="AA1147" s="59">
        <v>0.655200000000001</v>
      </c>
      <c r="AB1147" s="59">
        <v>10.204000000000001</v>
      </c>
      <c r="AC1147" s="59">
        <v>6.08</v>
      </c>
      <c r="AD1147" s="59">
        <v>1.456</v>
      </c>
      <c r="AE1147" s="59">
        <v>25.564</v>
      </c>
      <c r="AF1147" s="59">
        <v>1.6240000000000001</v>
      </c>
      <c r="AG1147" s="59">
        <v>13.616</v>
      </c>
      <c r="AH1147" s="59">
        <v>1.288</v>
      </c>
      <c r="AI1147" s="59">
        <v>13.26</v>
      </c>
      <c r="AJ1147" s="59">
        <v>13.972</v>
      </c>
      <c r="AK1147" s="59">
        <v>4.4240000000000004</v>
      </c>
      <c r="AL1147" s="59">
        <v>4.68</v>
      </c>
      <c r="AM1147" s="60">
        <v>9.8040000000000003</v>
      </c>
    </row>
    <row r="1148" spans="16:39" x14ac:dyDescent="0.25">
      <c r="P1148" s="58">
        <v>1.145</v>
      </c>
      <c r="Q1148" s="59">
        <v>1.1000000000000001</v>
      </c>
      <c r="R1148" s="59">
        <v>7.63</v>
      </c>
      <c r="S1148" s="59">
        <v>0.38500000000000001</v>
      </c>
      <c r="T1148" s="59">
        <v>25.800999999999998</v>
      </c>
      <c r="U1148" s="59">
        <v>0.495</v>
      </c>
      <c r="V1148" s="59">
        <v>4.875</v>
      </c>
      <c r="W1148" s="59">
        <v>6.33</v>
      </c>
      <c r="X1148" s="59">
        <v>5.4749999999999996</v>
      </c>
      <c r="Y1148" s="59">
        <v>5.1749999999999998</v>
      </c>
      <c r="Z1148" s="59">
        <v>10.494999999999999</v>
      </c>
      <c r="AA1148" s="59">
        <v>0.64349999999999996</v>
      </c>
      <c r="AB1148" s="59">
        <v>10.195</v>
      </c>
      <c r="AC1148" s="59">
        <v>6.0750000000000002</v>
      </c>
      <c r="AD1148" s="59">
        <v>1.43</v>
      </c>
      <c r="AE1148" s="59">
        <v>25.545000000000002</v>
      </c>
      <c r="AF1148" s="59">
        <v>1.595</v>
      </c>
      <c r="AG1148" s="59">
        <v>13.605</v>
      </c>
      <c r="AH1148" s="59">
        <v>1.2649999999999999</v>
      </c>
      <c r="AI1148" s="59">
        <v>13.25</v>
      </c>
      <c r="AJ1148" s="59">
        <v>13.96</v>
      </c>
      <c r="AK1148" s="59">
        <v>4.42</v>
      </c>
      <c r="AL1148" s="59">
        <v>4.6749999999999998</v>
      </c>
      <c r="AM1148" s="60">
        <v>9.7949999999999999</v>
      </c>
    </row>
    <row r="1149" spans="16:39" x14ac:dyDescent="0.25">
      <c r="P1149" s="58">
        <v>1.1459999999999999</v>
      </c>
      <c r="Q1149" s="59">
        <v>1.08</v>
      </c>
      <c r="R1149" s="59">
        <v>7.6239999999999997</v>
      </c>
      <c r="S1149" s="59">
        <v>0.378000000000001</v>
      </c>
      <c r="T1149" s="59">
        <v>25.7788</v>
      </c>
      <c r="U1149" s="59">
        <v>0.48600000000000099</v>
      </c>
      <c r="V1149" s="59">
        <v>4.87</v>
      </c>
      <c r="W1149" s="59">
        <v>6.3239999999999998</v>
      </c>
      <c r="X1149" s="59">
        <v>5.47</v>
      </c>
      <c r="Y1149" s="59">
        <v>5.17</v>
      </c>
      <c r="Z1149" s="59">
        <v>10.486000000000001</v>
      </c>
      <c r="AA1149" s="59">
        <v>0.63180000000000103</v>
      </c>
      <c r="AB1149" s="59">
        <v>10.186</v>
      </c>
      <c r="AC1149" s="59">
        <v>6.07</v>
      </c>
      <c r="AD1149" s="59">
        <v>1.4039999999999999</v>
      </c>
      <c r="AE1149" s="59">
        <v>25.526</v>
      </c>
      <c r="AF1149" s="59">
        <v>1.5660000000000001</v>
      </c>
      <c r="AG1149" s="59">
        <v>13.593999999999999</v>
      </c>
      <c r="AH1149" s="59">
        <v>1.242</v>
      </c>
      <c r="AI1149" s="59">
        <v>13.24</v>
      </c>
      <c r="AJ1149" s="59">
        <v>13.948</v>
      </c>
      <c r="AK1149" s="59">
        <v>4.4160000000000004</v>
      </c>
      <c r="AL1149" s="59">
        <v>4.67</v>
      </c>
      <c r="AM1149" s="60">
        <v>9.7859999999999996</v>
      </c>
    </row>
    <row r="1150" spans="16:39" x14ac:dyDescent="0.25">
      <c r="P1150" s="58">
        <v>1.147</v>
      </c>
      <c r="Q1150" s="59">
        <v>1.06</v>
      </c>
      <c r="R1150" s="59">
        <v>7.6180000000000003</v>
      </c>
      <c r="S1150" s="59">
        <v>0.371</v>
      </c>
      <c r="T1150" s="59">
        <v>25.756599999999999</v>
      </c>
      <c r="U1150" s="59">
        <v>0.47699999999999998</v>
      </c>
      <c r="V1150" s="59">
        <v>4.8650000000000002</v>
      </c>
      <c r="W1150" s="59">
        <v>6.3179999999999996</v>
      </c>
      <c r="X1150" s="59">
        <v>5.4649999999999999</v>
      </c>
      <c r="Y1150" s="59">
        <v>5.165</v>
      </c>
      <c r="Z1150" s="59">
        <v>10.477</v>
      </c>
      <c r="AA1150" s="59">
        <v>0.62009999999999998</v>
      </c>
      <c r="AB1150" s="59">
        <v>10.177</v>
      </c>
      <c r="AC1150" s="59">
        <v>6.0650000000000004</v>
      </c>
      <c r="AD1150" s="59">
        <v>1.3779999999999999</v>
      </c>
      <c r="AE1150" s="59">
        <v>25.507000000000001</v>
      </c>
      <c r="AF1150" s="59">
        <v>1.5369999999999999</v>
      </c>
      <c r="AG1150" s="59">
        <v>13.583</v>
      </c>
      <c r="AH1150" s="59">
        <v>1.2190000000000001</v>
      </c>
      <c r="AI1150" s="59">
        <v>13.23</v>
      </c>
      <c r="AJ1150" s="59">
        <v>13.936</v>
      </c>
      <c r="AK1150" s="59">
        <v>4.4119999999999999</v>
      </c>
      <c r="AL1150" s="59">
        <v>4.665</v>
      </c>
      <c r="AM1150" s="60">
        <v>9.7769999999999992</v>
      </c>
    </row>
    <row r="1151" spans="16:39" x14ac:dyDescent="0.25">
      <c r="P1151" s="58">
        <v>1.1479999999999999</v>
      </c>
      <c r="Q1151" s="59">
        <v>1.04</v>
      </c>
      <c r="R1151" s="59">
        <v>7.6120000000000001</v>
      </c>
      <c r="S1151" s="59">
        <v>0.36400000000000099</v>
      </c>
      <c r="T1151" s="59">
        <v>25.734400000000001</v>
      </c>
      <c r="U1151" s="59">
        <v>0.46800000000000103</v>
      </c>
      <c r="V1151" s="59">
        <v>4.8600000000000003</v>
      </c>
      <c r="W1151" s="59">
        <v>6.3120000000000003</v>
      </c>
      <c r="X1151" s="59">
        <v>5.46</v>
      </c>
      <c r="Y1151" s="59">
        <v>5.16</v>
      </c>
      <c r="Z1151" s="59">
        <v>10.468</v>
      </c>
      <c r="AA1151" s="59">
        <v>0.60840000000000105</v>
      </c>
      <c r="AB1151" s="59">
        <v>10.167999999999999</v>
      </c>
      <c r="AC1151" s="59">
        <v>6.06</v>
      </c>
      <c r="AD1151" s="59">
        <v>1.3520000000000001</v>
      </c>
      <c r="AE1151" s="59">
        <v>25.488</v>
      </c>
      <c r="AF1151" s="59">
        <v>1.508</v>
      </c>
      <c r="AG1151" s="59">
        <v>13.571999999999999</v>
      </c>
      <c r="AH1151" s="59">
        <v>1.196</v>
      </c>
      <c r="AI1151" s="59">
        <v>13.22</v>
      </c>
      <c r="AJ1151" s="59">
        <v>13.923999999999999</v>
      </c>
      <c r="AK1151" s="59">
        <v>4.4080000000000004</v>
      </c>
      <c r="AL1151" s="59">
        <v>4.66</v>
      </c>
      <c r="AM1151" s="60">
        <v>9.7680000000000007</v>
      </c>
    </row>
    <row r="1152" spans="16:39" x14ac:dyDescent="0.25">
      <c r="P1152" s="58">
        <v>1.149</v>
      </c>
      <c r="Q1152" s="59">
        <v>1.02</v>
      </c>
      <c r="R1152" s="59">
        <v>7.6059999999999999</v>
      </c>
      <c r="S1152" s="59">
        <v>0.35699999999999998</v>
      </c>
      <c r="T1152" s="59">
        <v>25.712199999999999</v>
      </c>
      <c r="U1152" s="59">
        <v>0.45900000000000002</v>
      </c>
      <c r="V1152" s="59">
        <v>4.8550000000000004</v>
      </c>
      <c r="W1152" s="59">
        <v>6.306</v>
      </c>
      <c r="X1152" s="59">
        <v>5.4550000000000001</v>
      </c>
      <c r="Y1152" s="59">
        <v>5.1550000000000002</v>
      </c>
      <c r="Z1152" s="59">
        <v>10.459</v>
      </c>
      <c r="AA1152" s="59">
        <v>0.59670000000000001</v>
      </c>
      <c r="AB1152" s="59">
        <v>10.159000000000001</v>
      </c>
      <c r="AC1152" s="59">
        <v>6.0549999999999997</v>
      </c>
      <c r="AD1152" s="59">
        <v>1.3260000000000001</v>
      </c>
      <c r="AE1152" s="59">
        <v>25.469000000000001</v>
      </c>
      <c r="AF1152" s="59">
        <v>1.4790000000000001</v>
      </c>
      <c r="AG1152" s="59">
        <v>13.561</v>
      </c>
      <c r="AH1152" s="59">
        <v>1.173</v>
      </c>
      <c r="AI1152" s="59">
        <v>13.21</v>
      </c>
      <c r="AJ1152" s="59">
        <v>13.912000000000001</v>
      </c>
      <c r="AK1152" s="59">
        <v>4.4039999999999999</v>
      </c>
      <c r="AL1152" s="59">
        <v>4.6550000000000002</v>
      </c>
      <c r="AM1152" s="60">
        <v>9.7590000000000003</v>
      </c>
    </row>
    <row r="1153" spans="16:39" x14ac:dyDescent="0.25">
      <c r="P1153" s="58">
        <v>1.1499999999999999</v>
      </c>
      <c r="Q1153" s="59">
        <v>1</v>
      </c>
      <c r="R1153" s="59">
        <v>7.6</v>
      </c>
      <c r="S1153" s="59">
        <v>0.35000000000000098</v>
      </c>
      <c r="T1153" s="59">
        <v>25.69</v>
      </c>
      <c r="U1153" s="59">
        <v>0.45000000000000101</v>
      </c>
      <c r="V1153" s="59">
        <v>4.8499999999999996</v>
      </c>
      <c r="W1153" s="59">
        <v>6.3</v>
      </c>
      <c r="X1153" s="59">
        <v>5.45</v>
      </c>
      <c r="Y1153" s="59">
        <v>5.15</v>
      </c>
      <c r="Z1153" s="59">
        <v>10.45</v>
      </c>
      <c r="AA1153" s="59">
        <v>0.58500000000000096</v>
      </c>
      <c r="AB1153" s="59">
        <v>10.15</v>
      </c>
      <c r="AC1153" s="59">
        <v>6.05</v>
      </c>
      <c r="AD1153" s="59">
        <v>1.3</v>
      </c>
      <c r="AE1153" s="59">
        <v>25.45</v>
      </c>
      <c r="AF1153" s="59">
        <v>1.45</v>
      </c>
      <c r="AG1153" s="59">
        <v>13.55</v>
      </c>
      <c r="AH1153" s="59">
        <v>1.1499999999999999</v>
      </c>
      <c r="AI1153" s="59">
        <v>13.2</v>
      </c>
      <c r="AJ1153" s="59">
        <v>13.9</v>
      </c>
      <c r="AK1153" s="59">
        <v>4.4000000000000004</v>
      </c>
      <c r="AL1153" s="59">
        <v>4.6500000000000004</v>
      </c>
      <c r="AM1153" s="60">
        <v>9.75</v>
      </c>
    </row>
    <row r="1154" spans="16:39" x14ac:dyDescent="0.25">
      <c r="P1154" s="58">
        <v>1.151</v>
      </c>
      <c r="Q1154" s="59">
        <v>0.98</v>
      </c>
      <c r="R1154" s="59">
        <v>7.5940000000000003</v>
      </c>
      <c r="S1154" s="59">
        <v>0.34300000000000003</v>
      </c>
      <c r="T1154" s="59">
        <v>25.6678</v>
      </c>
      <c r="U1154" s="59">
        <v>0.441</v>
      </c>
      <c r="V1154" s="59">
        <v>4.8449999999999998</v>
      </c>
      <c r="W1154" s="59">
        <v>6.2939999999999996</v>
      </c>
      <c r="X1154" s="59">
        <v>5.4450000000000003</v>
      </c>
      <c r="Y1154" s="59">
        <v>5.1449999999999996</v>
      </c>
      <c r="Z1154" s="59">
        <v>10.441000000000001</v>
      </c>
      <c r="AA1154" s="59">
        <v>0.57330000000000003</v>
      </c>
      <c r="AB1154" s="59">
        <v>10.141</v>
      </c>
      <c r="AC1154" s="59">
        <v>6.0449999999999999</v>
      </c>
      <c r="AD1154" s="59">
        <v>1.274</v>
      </c>
      <c r="AE1154" s="59">
        <v>25.431000000000001</v>
      </c>
      <c r="AF1154" s="59">
        <v>1.421</v>
      </c>
      <c r="AG1154" s="59">
        <v>13.539</v>
      </c>
      <c r="AH1154" s="59">
        <v>1.127</v>
      </c>
      <c r="AI1154" s="59">
        <v>13.19</v>
      </c>
      <c r="AJ1154" s="59">
        <v>13.888</v>
      </c>
      <c r="AK1154" s="59">
        <v>4.3959999999999999</v>
      </c>
      <c r="AL1154" s="59">
        <v>4.6449999999999996</v>
      </c>
      <c r="AM1154" s="60">
        <v>9.7409999999999997</v>
      </c>
    </row>
    <row r="1155" spans="16:39" x14ac:dyDescent="0.25">
      <c r="P1155" s="58">
        <v>1.1519999999999999</v>
      </c>
      <c r="Q1155" s="59">
        <v>0.96000000000000196</v>
      </c>
      <c r="R1155" s="59">
        <v>7.5880000000000001</v>
      </c>
      <c r="S1155" s="59">
        <v>0.33600000000000102</v>
      </c>
      <c r="T1155" s="59">
        <v>25.645600000000002</v>
      </c>
      <c r="U1155" s="59">
        <v>0.43200000000000099</v>
      </c>
      <c r="V1155" s="59">
        <v>4.84</v>
      </c>
      <c r="W1155" s="59">
        <v>6.2880000000000003</v>
      </c>
      <c r="X1155" s="59">
        <v>5.44</v>
      </c>
      <c r="Y1155" s="59">
        <v>5.14</v>
      </c>
      <c r="Z1155" s="59">
        <v>10.432</v>
      </c>
      <c r="AA1155" s="59">
        <v>0.56160000000000099</v>
      </c>
      <c r="AB1155" s="59">
        <v>10.132</v>
      </c>
      <c r="AC1155" s="59">
        <v>6.04</v>
      </c>
      <c r="AD1155" s="59">
        <v>1.248</v>
      </c>
      <c r="AE1155" s="59">
        <v>25.411999999999999</v>
      </c>
      <c r="AF1155" s="59">
        <v>1.3919999999999999</v>
      </c>
      <c r="AG1155" s="59">
        <v>13.528</v>
      </c>
      <c r="AH1155" s="59">
        <v>1.1040000000000001</v>
      </c>
      <c r="AI1155" s="59">
        <v>13.18</v>
      </c>
      <c r="AJ1155" s="59">
        <v>13.875999999999999</v>
      </c>
      <c r="AK1155" s="59">
        <v>4.3920000000000003</v>
      </c>
      <c r="AL1155" s="59">
        <v>4.6399999999999997</v>
      </c>
      <c r="AM1155" s="60">
        <v>9.7319999999999993</v>
      </c>
    </row>
    <row r="1156" spans="16:39" x14ac:dyDescent="0.25">
      <c r="P1156" s="58">
        <v>1.153</v>
      </c>
      <c r="Q1156" s="59">
        <v>0.94</v>
      </c>
      <c r="R1156" s="59">
        <v>7.5819999999999999</v>
      </c>
      <c r="S1156" s="59">
        <v>0.32900000000000001</v>
      </c>
      <c r="T1156" s="59">
        <v>25.6234</v>
      </c>
      <c r="U1156" s="59">
        <v>0.42299999999999999</v>
      </c>
      <c r="V1156" s="59">
        <v>4.835</v>
      </c>
      <c r="W1156" s="59">
        <v>6.282</v>
      </c>
      <c r="X1156" s="59">
        <v>5.4349999999999996</v>
      </c>
      <c r="Y1156" s="59">
        <v>5.1349999999999998</v>
      </c>
      <c r="Z1156" s="59">
        <v>10.423</v>
      </c>
      <c r="AA1156" s="59">
        <v>0.54990000000000006</v>
      </c>
      <c r="AB1156" s="59">
        <v>10.122999999999999</v>
      </c>
      <c r="AC1156" s="59">
        <v>6.0350000000000001</v>
      </c>
      <c r="AD1156" s="59">
        <v>1.222</v>
      </c>
      <c r="AE1156" s="59">
        <v>25.393000000000001</v>
      </c>
      <c r="AF1156" s="59">
        <v>1.363</v>
      </c>
      <c r="AG1156" s="59">
        <v>13.516999999999999</v>
      </c>
      <c r="AH1156" s="59">
        <v>1.081</v>
      </c>
      <c r="AI1156" s="59">
        <v>13.17</v>
      </c>
      <c r="AJ1156" s="59">
        <v>13.864000000000001</v>
      </c>
      <c r="AK1156" s="59">
        <v>4.3879999999999999</v>
      </c>
      <c r="AL1156" s="59">
        <v>4.6349999999999998</v>
      </c>
      <c r="AM1156" s="60">
        <v>9.7230000000000008</v>
      </c>
    </row>
    <row r="1157" spans="16:39" x14ac:dyDescent="0.25">
      <c r="P1157" s="58">
        <v>1.1539999999999999</v>
      </c>
      <c r="Q1157" s="59">
        <v>0.92000000000000204</v>
      </c>
      <c r="R1157" s="59">
        <v>7.5759999999999996</v>
      </c>
      <c r="S1157" s="59">
        <v>0.32200000000000101</v>
      </c>
      <c r="T1157" s="59">
        <v>25.601199999999999</v>
      </c>
      <c r="U1157" s="59">
        <v>0.41400000000000098</v>
      </c>
      <c r="V1157" s="59">
        <v>4.83</v>
      </c>
      <c r="W1157" s="59">
        <v>6.2759999999999998</v>
      </c>
      <c r="X1157" s="59">
        <v>5.43</v>
      </c>
      <c r="Y1157" s="59">
        <v>5.13</v>
      </c>
      <c r="Z1157" s="59">
        <v>10.414</v>
      </c>
      <c r="AA1157" s="59">
        <v>0.53820000000000101</v>
      </c>
      <c r="AB1157" s="59">
        <v>10.114000000000001</v>
      </c>
      <c r="AC1157" s="59">
        <v>6.03</v>
      </c>
      <c r="AD1157" s="59">
        <v>1.196</v>
      </c>
      <c r="AE1157" s="59">
        <v>25.373999999999999</v>
      </c>
      <c r="AF1157" s="59">
        <v>1.3340000000000001</v>
      </c>
      <c r="AG1157" s="59">
        <v>13.506</v>
      </c>
      <c r="AH1157" s="59">
        <v>1.0580000000000001</v>
      </c>
      <c r="AI1157" s="59">
        <v>13.16</v>
      </c>
      <c r="AJ1157" s="59">
        <v>13.852</v>
      </c>
      <c r="AK1157" s="59">
        <v>4.3840000000000003</v>
      </c>
      <c r="AL1157" s="59">
        <v>4.63</v>
      </c>
      <c r="AM1157" s="60">
        <v>9.7140000000000004</v>
      </c>
    </row>
    <row r="1158" spans="16:39" x14ac:dyDescent="0.25">
      <c r="P1158" s="58">
        <v>1.155</v>
      </c>
      <c r="Q1158" s="59">
        <v>0.9</v>
      </c>
      <c r="R1158" s="59">
        <v>7.57</v>
      </c>
      <c r="S1158" s="59">
        <v>0.315</v>
      </c>
      <c r="T1158" s="59">
        <v>25.579000000000001</v>
      </c>
      <c r="U1158" s="59">
        <v>0.40500000000000003</v>
      </c>
      <c r="V1158" s="59">
        <v>4.8250000000000002</v>
      </c>
      <c r="W1158" s="59">
        <v>6.27</v>
      </c>
      <c r="X1158" s="59">
        <v>5.4249999999999998</v>
      </c>
      <c r="Y1158" s="59">
        <v>5.125</v>
      </c>
      <c r="Z1158" s="59">
        <v>10.404999999999999</v>
      </c>
      <c r="AA1158" s="59">
        <v>0.52649999999999997</v>
      </c>
      <c r="AB1158" s="59">
        <v>10.105</v>
      </c>
      <c r="AC1158" s="59">
        <v>6.0250000000000004</v>
      </c>
      <c r="AD1158" s="59">
        <v>1.17</v>
      </c>
      <c r="AE1158" s="59">
        <v>25.355</v>
      </c>
      <c r="AF1158" s="59">
        <v>1.3049999999999999</v>
      </c>
      <c r="AG1158" s="59">
        <v>13.494999999999999</v>
      </c>
      <c r="AH1158" s="59">
        <v>1.0349999999999999</v>
      </c>
      <c r="AI1158" s="59">
        <v>13.15</v>
      </c>
      <c r="AJ1158" s="59">
        <v>13.84</v>
      </c>
      <c r="AK1158" s="59">
        <v>4.38</v>
      </c>
      <c r="AL1158" s="59">
        <v>4.625</v>
      </c>
      <c r="AM1158" s="60">
        <v>9.7050000000000001</v>
      </c>
    </row>
    <row r="1159" spans="16:39" x14ac:dyDescent="0.25">
      <c r="P1159" s="58">
        <v>1.1559999999999999</v>
      </c>
      <c r="Q1159" s="59">
        <v>0.880000000000002</v>
      </c>
      <c r="R1159" s="59">
        <v>7.5640000000000001</v>
      </c>
      <c r="S1159" s="59">
        <v>0.308000000000001</v>
      </c>
      <c r="T1159" s="59">
        <v>25.556799999999999</v>
      </c>
      <c r="U1159" s="59">
        <v>0.39600000000000102</v>
      </c>
      <c r="V1159" s="59">
        <v>4.82</v>
      </c>
      <c r="W1159" s="59">
        <v>6.2640000000000002</v>
      </c>
      <c r="X1159" s="59">
        <v>5.42</v>
      </c>
      <c r="Y1159" s="59">
        <v>5.12</v>
      </c>
      <c r="Z1159" s="59">
        <v>10.396000000000001</v>
      </c>
      <c r="AA1159" s="59">
        <v>0.51480000000000103</v>
      </c>
      <c r="AB1159" s="59">
        <v>10.096</v>
      </c>
      <c r="AC1159" s="59">
        <v>6.02</v>
      </c>
      <c r="AD1159" s="59">
        <v>1.1439999999999999</v>
      </c>
      <c r="AE1159" s="59">
        <v>25.335999999999999</v>
      </c>
      <c r="AF1159" s="59">
        <v>1.276</v>
      </c>
      <c r="AG1159" s="59">
        <v>13.484</v>
      </c>
      <c r="AH1159" s="59">
        <v>1.012</v>
      </c>
      <c r="AI1159" s="59">
        <v>13.14</v>
      </c>
      <c r="AJ1159" s="59">
        <v>13.827999999999999</v>
      </c>
      <c r="AK1159" s="59">
        <v>4.3760000000000003</v>
      </c>
      <c r="AL1159" s="59">
        <v>4.62</v>
      </c>
      <c r="AM1159" s="60">
        <v>9.6959999999999997</v>
      </c>
    </row>
    <row r="1160" spans="16:39" x14ac:dyDescent="0.25">
      <c r="P1160" s="58">
        <v>1.157</v>
      </c>
      <c r="Q1160" s="59">
        <v>0.86</v>
      </c>
      <c r="R1160" s="59">
        <v>7.5579999999999998</v>
      </c>
      <c r="S1160" s="59">
        <v>0.30099999999999999</v>
      </c>
      <c r="T1160" s="59">
        <v>25.534600000000001</v>
      </c>
      <c r="U1160" s="59">
        <v>0.38700000000000001</v>
      </c>
      <c r="V1160" s="59">
        <v>4.8150000000000004</v>
      </c>
      <c r="W1160" s="59">
        <v>6.258</v>
      </c>
      <c r="X1160" s="59">
        <v>5.415</v>
      </c>
      <c r="Y1160" s="59">
        <v>5.1150000000000002</v>
      </c>
      <c r="Z1160" s="59">
        <v>10.387</v>
      </c>
      <c r="AA1160" s="59">
        <v>0.50309999999999999</v>
      </c>
      <c r="AB1160" s="59">
        <v>10.087</v>
      </c>
      <c r="AC1160" s="59">
        <v>6.0149999999999997</v>
      </c>
      <c r="AD1160" s="59">
        <v>1.1180000000000001</v>
      </c>
      <c r="AE1160" s="59">
        <v>25.317</v>
      </c>
      <c r="AF1160" s="59">
        <v>1.2470000000000001</v>
      </c>
      <c r="AG1160" s="59">
        <v>13.473000000000001</v>
      </c>
      <c r="AH1160" s="59">
        <v>0.98899999999999999</v>
      </c>
      <c r="AI1160" s="59">
        <v>13.13</v>
      </c>
      <c r="AJ1160" s="59">
        <v>13.816000000000001</v>
      </c>
      <c r="AK1160" s="59">
        <v>4.3719999999999999</v>
      </c>
      <c r="AL1160" s="59">
        <v>4.6150000000000002</v>
      </c>
      <c r="AM1160" s="60">
        <v>9.6869999999999994</v>
      </c>
    </row>
    <row r="1161" spans="16:39" x14ac:dyDescent="0.25">
      <c r="P1161" s="58">
        <v>1.1579999999999999</v>
      </c>
      <c r="Q1161" s="59">
        <v>0.84000000000000197</v>
      </c>
      <c r="R1161" s="59">
        <v>7.5519999999999996</v>
      </c>
      <c r="S1161" s="59">
        <v>0.29400000000000098</v>
      </c>
      <c r="T1161" s="59">
        <v>25.5124</v>
      </c>
      <c r="U1161" s="59">
        <v>0.378000000000001</v>
      </c>
      <c r="V1161" s="59">
        <v>4.8099999999999996</v>
      </c>
      <c r="W1161" s="59">
        <v>6.2519999999999998</v>
      </c>
      <c r="X1161" s="59">
        <v>5.41</v>
      </c>
      <c r="Y1161" s="59">
        <v>5.1100000000000003</v>
      </c>
      <c r="Z1161" s="59">
        <v>10.378</v>
      </c>
      <c r="AA1161" s="59">
        <v>0.491400000000001</v>
      </c>
      <c r="AB1161" s="59">
        <v>10.077999999999999</v>
      </c>
      <c r="AC1161" s="59">
        <v>6.01</v>
      </c>
      <c r="AD1161" s="59">
        <v>1.0920000000000001</v>
      </c>
      <c r="AE1161" s="59">
        <v>25.297999999999998</v>
      </c>
      <c r="AF1161" s="59">
        <v>1.218</v>
      </c>
      <c r="AG1161" s="59">
        <v>13.462</v>
      </c>
      <c r="AH1161" s="59">
        <v>0.96600000000000197</v>
      </c>
      <c r="AI1161" s="59">
        <v>13.12</v>
      </c>
      <c r="AJ1161" s="59">
        <v>13.804</v>
      </c>
      <c r="AK1161" s="59">
        <v>4.3680000000000003</v>
      </c>
      <c r="AL1161" s="59">
        <v>4.6100000000000003</v>
      </c>
      <c r="AM1161" s="60">
        <v>9.6780000000000008</v>
      </c>
    </row>
    <row r="1162" spans="16:39" x14ac:dyDescent="0.25">
      <c r="P1162" s="58">
        <v>1.159</v>
      </c>
      <c r="Q1162" s="59">
        <v>0.81999999999999895</v>
      </c>
      <c r="R1162" s="59">
        <v>7.5460000000000003</v>
      </c>
      <c r="S1162" s="59">
        <v>0.28699999999999998</v>
      </c>
      <c r="T1162" s="59">
        <v>25.490200000000002</v>
      </c>
      <c r="U1162" s="59">
        <v>0.36899999999999999</v>
      </c>
      <c r="V1162" s="59">
        <v>4.8049999999999997</v>
      </c>
      <c r="W1162" s="59">
        <v>6.2460000000000004</v>
      </c>
      <c r="X1162" s="59">
        <v>5.4050000000000002</v>
      </c>
      <c r="Y1162" s="59">
        <v>5.1050000000000004</v>
      </c>
      <c r="Z1162" s="59">
        <v>10.369</v>
      </c>
      <c r="AA1162" s="59">
        <v>0.47970000000000002</v>
      </c>
      <c r="AB1162" s="59">
        <v>10.069000000000001</v>
      </c>
      <c r="AC1162" s="59">
        <v>6.0049999999999999</v>
      </c>
      <c r="AD1162" s="59">
        <v>1.0660000000000001</v>
      </c>
      <c r="AE1162" s="59">
        <v>25.279</v>
      </c>
      <c r="AF1162" s="59">
        <v>1.1890000000000001</v>
      </c>
      <c r="AG1162" s="59">
        <v>13.451000000000001</v>
      </c>
      <c r="AH1162" s="59">
        <v>0.94299999999999895</v>
      </c>
      <c r="AI1162" s="59">
        <v>13.11</v>
      </c>
      <c r="AJ1162" s="59">
        <v>13.792</v>
      </c>
      <c r="AK1162" s="59">
        <v>4.3639999999999999</v>
      </c>
      <c r="AL1162" s="59">
        <v>4.6050000000000004</v>
      </c>
      <c r="AM1162" s="60">
        <v>9.6690000000000005</v>
      </c>
    </row>
    <row r="1163" spans="16:39" x14ac:dyDescent="0.25">
      <c r="P1163" s="58">
        <v>1.1599999999999999</v>
      </c>
      <c r="Q1163" s="59">
        <v>0.80000000000000204</v>
      </c>
      <c r="R1163" s="59">
        <v>7.54</v>
      </c>
      <c r="S1163" s="59">
        <v>0.28000000000000103</v>
      </c>
      <c r="T1163" s="59">
        <v>25.468</v>
      </c>
      <c r="U1163" s="59">
        <v>0.36000000000000099</v>
      </c>
      <c r="V1163" s="59">
        <v>4.8</v>
      </c>
      <c r="W1163" s="59">
        <v>6.24</v>
      </c>
      <c r="X1163" s="59">
        <v>5.4</v>
      </c>
      <c r="Y1163" s="59">
        <v>5.0999999999999996</v>
      </c>
      <c r="Z1163" s="59">
        <v>10.36</v>
      </c>
      <c r="AA1163" s="59">
        <v>0.46800000000000103</v>
      </c>
      <c r="AB1163" s="59">
        <v>10.06</v>
      </c>
      <c r="AC1163" s="59">
        <v>6</v>
      </c>
      <c r="AD1163" s="59">
        <v>1.04</v>
      </c>
      <c r="AE1163" s="59">
        <v>25.26</v>
      </c>
      <c r="AF1163" s="59">
        <v>1.1599999999999999</v>
      </c>
      <c r="AG1163" s="59">
        <v>13.44</v>
      </c>
      <c r="AH1163" s="59">
        <v>0.92000000000000204</v>
      </c>
      <c r="AI1163" s="59">
        <v>13.1</v>
      </c>
      <c r="AJ1163" s="59">
        <v>13.78</v>
      </c>
      <c r="AK1163" s="59">
        <v>4.3600000000000003</v>
      </c>
      <c r="AL1163" s="59">
        <v>4.5999999999999996</v>
      </c>
      <c r="AM1163" s="60">
        <v>9.66</v>
      </c>
    </row>
    <row r="1164" spans="16:39" x14ac:dyDescent="0.25">
      <c r="P1164" s="58">
        <v>1.161</v>
      </c>
      <c r="Q1164" s="59">
        <v>0.77999999999999903</v>
      </c>
      <c r="R1164" s="59">
        <v>7.5339999999999998</v>
      </c>
      <c r="S1164" s="59">
        <v>0.27300000000000002</v>
      </c>
      <c r="T1164" s="59">
        <v>25.445799999999998</v>
      </c>
      <c r="U1164" s="59">
        <v>0.35099999999999998</v>
      </c>
      <c r="V1164" s="59">
        <v>4.7949999999999999</v>
      </c>
      <c r="W1164" s="59">
        <v>6.234</v>
      </c>
      <c r="X1164" s="59">
        <v>5.3949999999999996</v>
      </c>
      <c r="Y1164" s="59">
        <v>5.0949999999999998</v>
      </c>
      <c r="Z1164" s="59">
        <v>10.351000000000001</v>
      </c>
      <c r="AA1164" s="59">
        <v>0.45629999999999998</v>
      </c>
      <c r="AB1164" s="59">
        <v>10.051</v>
      </c>
      <c r="AC1164" s="59">
        <v>5.9950000000000001</v>
      </c>
      <c r="AD1164" s="59">
        <v>1.014</v>
      </c>
      <c r="AE1164" s="59">
        <v>25.241</v>
      </c>
      <c r="AF1164" s="59">
        <v>1.131</v>
      </c>
      <c r="AG1164" s="59">
        <v>13.429</v>
      </c>
      <c r="AH1164" s="59">
        <v>0.89699999999999902</v>
      </c>
      <c r="AI1164" s="59">
        <v>13.09</v>
      </c>
      <c r="AJ1164" s="59">
        <v>13.768000000000001</v>
      </c>
      <c r="AK1164" s="59">
        <v>4.3559999999999999</v>
      </c>
      <c r="AL1164" s="59">
        <v>4.5949999999999998</v>
      </c>
      <c r="AM1164" s="60">
        <v>9.6509999999999998</v>
      </c>
    </row>
    <row r="1165" spans="16:39" x14ac:dyDescent="0.25">
      <c r="P1165" s="58">
        <v>1.1619999999999999</v>
      </c>
      <c r="Q1165" s="59">
        <v>0.76000000000000201</v>
      </c>
      <c r="R1165" s="59">
        <v>7.5279999999999996</v>
      </c>
      <c r="S1165" s="59">
        <v>0.26600000000000101</v>
      </c>
      <c r="T1165" s="59">
        <v>25.4236</v>
      </c>
      <c r="U1165" s="59">
        <v>0.34200000000000103</v>
      </c>
      <c r="V1165" s="59">
        <v>4.79</v>
      </c>
      <c r="W1165" s="59">
        <v>6.2279999999999998</v>
      </c>
      <c r="X1165" s="59">
        <v>5.39</v>
      </c>
      <c r="Y1165" s="59">
        <v>5.09</v>
      </c>
      <c r="Z1165" s="59">
        <v>10.342000000000001</v>
      </c>
      <c r="AA1165" s="59">
        <v>0.44460000000000099</v>
      </c>
      <c r="AB1165" s="59">
        <v>10.042</v>
      </c>
      <c r="AC1165" s="59">
        <v>5.99</v>
      </c>
      <c r="AD1165" s="59">
        <v>0.98800000000000199</v>
      </c>
      <c r="AE1165" s="59">
        <v>25.222000000000001</v>
      </c>
      <c r="AF1165" s="59">
        <v>1.1020000000000001</v>
      </c>
      <c r="AG1165" s="59">
        <v>13.417999999999999</v>
      </c>
      <c r="AH1165" s="59">
        <v>0.874000000000002</v>
      </c>
      <c r="AI1165" s="59">
        <v>13.08</v>
      </c>
      <c r="AJ1165" s="59">
        <v>13.756</v>
      </c>
      <c r="AK1165" s="59">
        <v>4.3520000000000003</v>
      </c>
      <c r="AL1165" s="59">
        <v>4.59</v>
      </c>
      <c r="AM1165" s="60">
        <v>9.6419999999999995</v>
      </c>
    </row>
    <row r="1166" spans="16:39" x14ac:dyDescent="0.25">
      <c r="P1166" s="58">
        <v>1.163</v>
      </c>
      <c r="Q1166" s="59">
        <v>0.73999999999999899</v>
      </c>
      <c r="R1166" s="59">
        <v>7.5220000000000002</v>
      </c>
      <c r="S1166" s="59">
        <v>0.25900000000000001</v>
      </c>
      <c r="T1166" s="59">
        <v>25.401399999999999</v>
      </c>
      <c r="U1166" s="59">
        <v>0.33300000000000002</v>
      </c>
      <c r="V1166" s="59">
        <v>4.7850000000000001</v>
      </c>
      <c r="W1166" s="59">
        <v>6.2220000000000004</v>
      </c>
      <c r="X1166" s="59">
        <v>5.3849999999999998</v>
      </c>
      <c r="Y1166" s="59">
        <v>5.085</v>
      </c>
      <c r="Z1166" s="59">
        <v>10.333</v>
      </c>
      <c r="AA1166" s="59">
        <v>0.43290000000000001</v>
      </c>
      <c r="AB1166" s="59">
        <v>10.032999999999999</v>
      </c>
      <c r="AC1166" s="59">
        <v>5.9850000000000003</v>
      </c>
      <c r="AD1166" s="59">
        <v>0.96199999999999897</v>
      </c>
      <c r="AE1166" s="59">
        <v>25.202999999999999</v>
      </c>
      <c r="AF1166" s="59">
        <v>1.073</v>
      </c>
      <c r="AG1166" s="59">
        <v>13.407</v>
      </c>
      <c r="AH1166" s="59">
        <v>0.85099999999999898</v>
      </c>
      <c r="AI1166" s="59">
        <v>13.07</v>
      </c>
      <c r="AJ1166" s="59">
        <v>13.744</v>
      </c>
      <c r="AK1166" s="59">
        <v>4.3479999999999999</v>
      </c>
      <c r="AL1166" s="59">
        <v>4.585</v>
      </c>
      <c r="AM1166" s="60">
        <v>9.6329999999999991</v>
      </c>
    </row>
    <row r="1167" spans="16:39" x14ac:dyDescent="0.25">
      <c r="P1167" s="58">
        <v>1.1639999999999999</v>
      </c>
      <c r="Q1167" s="59">
        <v>0.72000000000000197</v>
      </c>
      <c r="R1167" s="59">
        <v>7.516</v>
      </c>
      <c r="S1167" s="59">
        <v>0.252000000000001</v>
      </c>
      <c r="T1167" s="59">
        <v>25.379200000000001</v>
      </c>
      <c r="U1167" s="59">
        <v>0.32400000000000101</v>
      </c>
      <c r="V1167" s="59">
        <v>4.78</v>
      </c>
      <c r="W1167" s="59">
        <v>6.2160000000000002</v>
      </c>
      <c r="X1167" s="59">
        <v>5.38</v>
      </c>
      <c r="Y1167" s="59">
        <v>5.08</v>
      </c>
      <c r="Z1167" s="59">
        <v>10.324</v>
      </c>
      <c r="AA1167" s="59">
        <v>0.42120000000000102</v>
      </c>
      <c r="AB1167" s="59">
        <v>10.023999999999999</v>
      </c>
      <c r="AC1167" s="59">
        <v>5.98</v>
      </c>
      <c r="AD1167" s="59">
        <v>0.93600000000000205</v>
      </c>
      <c r="AE1167" s="59">
        <v>25.184000000000001</v>
      </c>
      <c r="AF1167" s="59">
        <v>1.044</v>
      </c>
      <c r="AG1167" s="59">
        <v>13.396000000000001</v>
      </c>
      <c r="AH1167" s="59">
        <v>0.82800000000000196</v>
      </c>
      <c r="AI1167" s="59">
        <v>13.06</v>
      </c>
      <c r="AJ1167" s="59">
        <v>13.731999999999999</v>
      </c>
      <c r="AK1167" s="59">
        <v>4.3440000000000003</v>
      </c>
      <c r="AL1167" s="59">
        <v>4.58</v>
      </c>
      <c r="AM1167" s="60">
        <v>9.6240000000000006</v>
      </c>
    </row>
    <row r="1168" spans="16:39" x14ac:dyDescent="0.25">
      <c r="P1168" s="58">
        <v>1.165</v>
      </c>
      <c r="Q1168" s="59">
        <v>0.69999999999999896</v>
      </c>
      <c r="R1168" s="59">
        <v>7.51</v>
      </c>
      <c r="S1168" s="59">
        <v>0.245</v>
      </c>
      <c r="T1168" s="59">
        <v>25.356999999999999</v>
      </c>
      <c r="U1168" s="59">
        <v>0.315</v>
      </c>
      <c r="V1168" s="59">
        <v>4.7750000000000004</v>
      </c>
      <c r="W1168" s="59">
        <v>6.21</v>
      </c>
      <c r="X1168" s="59">
        <v>5.375</v>
      </c>
      <c r="Y1168" s="59">
        <v>5.0750000000000002</v>
      </c>
      <c r="Z1168" s="59">
        <v>10.315</v>
      </c>
      <c r="AA1168" s="59">
        <v>0.40949999999999998</v>
      </c>
      <c r="AB1168" s="59">
        <v>10.015000000000001</v>
      </c>
      <c r="AC1168" s="59">
        <v>5.9749999999999996</v>
      </c>
      <c r="AD1168" s="59">
        <v>0.90999999999999903</v>
      </c>
      <c r="AE1168" s="59">
        <v>25.164999999999999</v>
      </c>
      <c r="AF1168" s="59">
        <v>1.0149999999999999</v>
      </c>
      <c r="AG1168" s="59">
        <v>13.385</v>
      </c>
      <c r="AH1168" s="59">
        <v>0.80499999999999905</v>
      </c>
      <c r="AI1168" s="59">
        <v>13.05</v>
      </c>
      <c r="AJ1168" s="59">
        <v>13.72</v>
      </c>
      <c r="AK1168" s="59">
        <v>4.34</v>
      </c>
      <c r="AL1168" s="59">
        <v>4.5750000000000002</v>
      </c>
      <c r="AM1168" s="60">
        <v>9.6150000000000002</v>
      </c>
    </row>
    <row r="1169" spans="16:39" x14ac:dyDescent="0.25">
      <c r="P1169" s="58">
        <v>1.1659999999999999</v>
      </c>
      <c r="Q1169" s="59">
        <v>0.68000000000000205</v>
      </c>
      <c r="R1169" s="59">
        <v>7.5039999999999996</v>
      </c>
      <c r="S1169" s="59">
        <v>0.23800000000000099</v>
      </c>
      <c r="T1169" s="59">
        <v>25.334800000000001</v>
      </c>
      <c r="U1169" s="59">
        <v>0.30600000000000099</v>
      </c>
      <c r="V1169" s="59">
        <v>4.7699999999999996</v>
      </c>
      <c r="W1169" s="59">
        <v>6.2039999999999997</v>
      </c>
      <c r="X1169" s="59">
        <v>5.37</v>
      </c>
      <c r="Y1169" s="59">
        <v>5.07</v>
      </c>
      <c r="Z1169" s="59">
        <v>10.305999999999999</v>
      </c>
      <c r="AA1169" s="59">
        <v>0.39780000000000099</v>
      </c>
      <c r="AB1169" s="59">
        <v>10.006</v>
      </c>
      <c r="AC1169" s="59">
        <v>5.97</v>
      </c>
      <c r="AD1169" s="59">
        <v>0.88400000000000201</v>
      </c>
      <c r="AE1169" s="59">
        <v>25.146000000000001</v>
      </c>
      <c r="AF1169" s="59">
        <v>0.98600000000000199</v>
      </c>
      <c r="AG1169" s="59">
        <v>13.374000000000001</v>
      </c>
      <c r="AH1169" s="59">
        <v>0.78200000000000203</v>
      </c>
      <c r="AI1169" s="59">
        <v>13.04</v>
      </c>
      <c r="AJ1169" s="59">
        <v>13.708</v>
      </c>
      <c r="AK1169" s="59">
        <v>4.3360000000000003</v>
      </c>
      <c r="AL1169" s="59">
        <v>4.57</v>
      </c>
      <c r="AM1169" s="60">
        <v>9.6059999999999999</v>
      </c>
    </row>
    <row r="1170" spans="16:39" x14ac:dyDescent="0.25">
      <c r="P1170" s="58">
        <v>1.167</v>
      </c>
      <c r="Q1170" s="59">
        <v>0.65999999999999903</v>
      </c>
      <c r="R1170" s="59">
        <v>7.4980000000000002</v>
      </c>
      <c r="S1170" s="59">
        <v>0.23100000000000001</v>
      </c>
      <c r="T1170" s="59">
        <v>25.3126</v>
      </c>
      <c r="U1170" s="59">
        <v>0.29699999999999999</v>
      </c>
      <c r="V1170" s="59">
        <v>4.7649999999999997</v>
      </c>
      <c r="W1170" s="59">
        <v>6.1980000000000004</v>
      </c>
      <c r="X1170" s="59">
        <v>5.3650000000000002</v>
      </c>
      <c r="Y1170" s="59">
        <v>5.0650000000000004</v>
      </c>
      <c r="Z1170" s="59">
        <v>10.297000000000001</v>
      </c>
      <c r="AA1170" s="59">
        <v>0.3861</v>
      </c>
      <c r="AB1170" s="59">
        <v>9.9969999999999999</v>
      </c>
      <c r="AC1170" s="59">
        <v>5.9649999999999999</v>
      </c>
      <c r="AD1170" s="59">
        <v>0.85799999999999899</v>
      </c>
      <c r="AE1170" s="59">
        <v>25.126999999999999</v>
      </c>
      <c r="AF1170" s="59">
        <v>0.95699999999999896</v>
      </c>
      <c r="AG1170" s="59">
        <v>13.363</v>
      </c>
      <c r="AH1170" s="59">
        <v>0.75899999999999901</v>
      </c>
      <c r="AI1170" s="59">
        <v>13.03</v>
      </c>
      <c r="AJ1170" s="59">
        <v>13.696</v>
      </c>
      <c r="AK1170" s="59">
        <v>4.3319999999999999</v>
      </c>
      <c r="AL1170" s="59">
        <v>4.5650000000000004</v>
      </c>
      <c r="AM1170" s="60">
        <v>9.5969999999999995</v>
      </c>
    </row>
    <row r="1171" spans="16:39" x14ac:dyDescent="0.25">
      <c r="P1171" s="58">
        <v>1.1679999999999999</v>
      </c>
      <c r="Q1171" s="59">
        <v>0.64000000000000101</v>
      </c>
      <c r="R1171" s="59">
        <v>7.492</v>
      </c>
      <c r="S1171" s="59">
        <v>0.224</v>
      </c>
      <c r="T1171" s="59">
        <v>25.290400000000002</v>
      </c>
      <c r="U1171" s="59">
        <v>0.28800000000000098</v>
      </c>
      <c r="V1171" s="59">
        <v>4.76</v>
      </c>
      <c r="W1171" s="59">
        <v>6.1920000000000002</v>
      </c>
      <c r="X1171" s="59">
        <v>5.36</v>
      </c>
      <c r="Y1171" s="59">
        <v>5.0599999999999996</v>
      </c>
      <c r="Z1171" s="59">
        <v>10.288</v>
      </c>
      <c r="AA1171" s="59">
        <v>0.37440000000000101</v>
      </c>
      <c r="AB1171" s="59">
        <v>9.9879999999999995</v>
      </c>
      <c r="AC1171" s="59">
        <v>5.96</v>
      </c>
      <c r="AD1171" s="59">
        <v>0.83200000000000196</v>
      </c>
      <c r="AE1171" s="59">
        <v>25.108000000000001</v>
      </c>
      <c r="AF1171" s="59">
        <v>0.92800000000000205</v>
      </c>
      <c r="AG1171" s="59">
        <v>13.352</v>
      </c>
      <c r="AH1171" s="59">
        <v>0.73600000000000199</v>
      </c>
      <c r="AI1171" s="59">
        <v>13.02</v>
      </c>
      <c r="AJ1171" s="59">
        <v>13.683999999999999</v>
      </c>
      <c r="AK1171" s="59">
        <v>4.3280000000000003</v>
      </c>
      <c r="AL1171" s="59">
        <v>4.5599999999999996</v>
      </c>
      <c r="AM1171" s="60">
        <v>9.5879999999999992</v>
      </c>
    </row>
    <row r="1172" spans="16:39" x14ac:dyDescent="0.25">
      <c r="P1172" s="58">
        <v>1.169</v>
      </c>
      <c r="Q1172" s="59">
        <v>0.619999999999999</v>
      </c>
      <c r="R1172" s="59">
        <v>7.4859999999999998</v>
      </c>
      <c r="S1172" s="59">
        <v>0.217</v>
      </c>
      <c r="T1172" s="59">
        <v>25.2682</v>
      </c>
      <c r="U1172" s="59">
        <v>0.27900000000000003</v>
      </c>
      <c r="V1172" s="59">
        <v>4.7549999999999999</v>
      </c>
      <c r="W1172" s="59">
        <v>6.1859999999999999</v>
      </c>
      <c r="X1172" s="59">
        <v>5.3550000000000004</v>
      </c>
      <c r="Y1172" s="59">
        <v>5.0549999999999997</v>
      </c>
      <c r="Z1172" s="59">
        <v>10.279</v>
      </c>
      <c r="AA1172" s="59">
        <v>0.36269999999999902</v>
      </c>
      <c r="AB1172" s="59">
        <v>9.9789999999999992</v>
      </c>
      <c r="AC1172" s="59">
        <v>5.9550000000000001</v>
      </c>
      <c r="AD1172" s="59">
        <v>0.80599999999999905</v>
      </c>
      <c r="AE1172" s="59">
        <v>25.088999999999999</v>
      </c>
      <c r="AF1172" s="59">
        <v>0.89899999999999902</v>
      </c>
      <c r="AG1172" s="59">
        <v>13.340999999999999</v>
      </c>
      <c r="AH1172" s="59">
        <v>0.71299999999999897</v>
      </c>
      <c r="AI1172" s="59">
        <v>13.01</v>
      </c>
      <c r="AJ1172" s="59">
        <v>13.672000000000001</v>
      </c>
      <c r="AK1172" s="59">
        <v>4.3239999999999998</v>
      </c>
      <c r="AL1172" s="59">
        <v>4.5549999999999997</v>
      </c>
      <c r="AM1172" s="60">
        <v>9.5790000000000006</v>
      </c>
    </row>
    <row r="1173" spans="16:39" x14ac:dyDescent="0.25">
      <c r="P1173" s="58">
        <v>1.17</v>
      </c>
      <c r="Q1173" s="59">
        <v>0.60000000000000098</v>
      </c>
      <c r="R1173" s="59">
        <v>7.48</v>
      </c>
      <c r="S1173" s="59">
        <v>0.21</v>
      </c>
      <c r="T1173" s="59">
        <v>25.245999999999999</v>
      </c>
      <c r="U1173" s="59">
        <v>0.27000000000000102</v>
      </c>
      <c r="V1173" s="59">
        <v>4.75</v>
      </c>
      <c r="W1173" s="59">
        <v>6.18</v>
      </c>
      <c r="X1173" s="59">
        <v>5.35</v>
      </c>
      <c r="Y1173" s="59">
        <v>5.05</v>
      </c>
      <c r="Z1173" s="59">
        <v>10.27</v>
      </c>
      <c r="AA1173" s="59">
        <v>0.35100000000000098</v>
      </c>
      <c r="AB1173" s="59">
        <v>9.9700000000000006</v>
      </c>
      <c r="AC1173" s="59">
        <v>5.95</v>
      </c>
      <c r="AD1173" s="59">
        <v>0.78000000000000203</v>
      </c>
      <c r="AE1173" s="59">
        <v>25.07</v>
      </c>
      <c r="AF1173" s="59">
        <v>0.87000000000000199</v>
      </c>
      <c r="AG1173" s="59">
        <v>13.33</v>
      </c>
      <c r="AH1173" s="59">
        <v>0.69000000000000095</v>
      </c>
      <c r="AI1173" s="59">
        <v>13</v>
      </c>
      <c r="AJ1173" s="59">
        <v>13.66</v>
      </c>
      <c r="AK1173" s="59">
        <v>4.32</v>
      </c>
      <c r="AL1173" s="59">
        <v>4.55</v>
      </c>
      <c r="AM1173" s="60">
        <v>9.57</v>
      </c>
    </row>
    <row r="1174" spans="16:39" x14ac:dyDescent="0.25">
      <c r="P1174" s="58">
        <v>1.171</v>
      </c>
      <c r="Q1174" s="59">
        <v>0.57999999999999896</v>
      </c>
      <c r="R1174" s="59">
        <v>7.4740000000000002</v>
      </c>
      <c r="S1174" s="59">
        <v>0.20300000000000001</v>
      </c>
      <c r="T1174" s="59">
        <v>25.223800000000001</v>
      </c>
      <c r="U1174" s="59">
        <v>0.26100000000000001</v>
      </c>
      <c r="V1174" s="59">
        <v>4.7450000000000001</v>
      </c>
      <c r="W1174" s="59">
        <v>6.1740000000000004</v>
      </c>
      <c r="X1174" s="59">
        <v>5.3449999999999998</v>
      </c>
      <c r="Y1174" s="59">
        <v>5.0449999999999999</v>
      </c>
      <c r="Z1174" s="59">
        <v>10.260999999999999</v>
      </c>
      <c r="AA1174" s="59">
        <v>0.33929999999999899</v>
      </c>
      <c r="AB1174" s="59">
        <v>9.9610000000000003</v>
      </c>
      <c r="AC1174" s="59">
        <v>5.9450000000000003</v>
      </c>
      <c r="AD1174" s="59">
        <v>0.753999999999999</v>
      </c>
      <c r="AE1174" s="59">
        <v>25.050999999999998</v>
      </c>
      <c r="AF1174" s="59">
        <v>0.84099999999999797</v>
      </c>
      <c r="AG1174" s="59">
        <v>13.319000000000001</v>
      </c>
      <c r="AH1174" s="59">
        <v>0.66699999999999904</v>
      </c>
      <c r="AI1174" s="59">
        <v>12.99</v>
      </c>
      <c r="AJ1174" s="59">
        <v>13.648</v>
      </c>
      <c r="AK1174" s="59">
        <v>4.3159999999999998</v>
      </c>
      <c r="AL1174" s="59">
        <v>4.5449999999999999</v>
      </c>
      <c r="AM1174" s="60">
        <v>9.5609999999999999</v>
      </c>
    </row>
    <row r="1175" spans="16:39" x14ac:dyDescent="0.25">
      <c r="P1175" s="58">
        <v>1.1719999999999999</v>
      </c>
      <c r="Q1175" s="59">
        <v>0.56000000000000105</v>
      </c>
      <c r="R1175" s="59">
        <v>7.468</v>
      </c>
      <c r="S1175" s="59">
        <v>0.19600000000000101</v>
      </c>
      <c r="T1175" s="59">
        <v>25.201599999999999</v>
      </c>
      <c r="U1175" s="59">
        <v>0.252000000000001</v>
      </c>
      <c r="V1175" s="59">
        <v>4.74</v>
      </c>
      <c r="W1175" s="59">
        <v>6.1680000000000001</v>
      </c>
      <c r="X1175" s="59">
        <v>5.34</v>
      </c>
      <c r="Y1175" s="59">
        <v>5.04</v>
      </c>
      <c r="Z1175" s="59">
        <v>10.252000000000001</v>
      </c>
      <c r="AA1175" s="59">
        <v>0.327600000000001</v>
      </c>
      <c r="AB1175" s="59">
        <v>9.952</v>
      </c>
      <c r="AC1175" s="59">
        <v>5.94</v>
      </c>
      <c r="AD1175" s="59">
        <v>0.72800000000000198</v>
      </c>
      <c r="AE1175" s="59">
        <v>25.032</v>
      </c>
      <c r="AF1175" s="59">
        <v>0.81200000000000205</v>
      </c>
      <c r="AG1175" s="59">
        <v>13.308</v>
      </c>
      <c r="AH1175" s="59">
        <v>0.64400000000000102</v>
      </c>
      <c r="AI1175" s="59">
        <v>12.98</v>
      </c>
      <c r="AJ1175" s="59">
        <v>13.635999999999999</v>
      </c>
      <c r="AK1175" s="59">
        <v>4.3120000000000003</v>
      </c>
      <c r="AL1175" s="59">
        <v>4.54</v>
      </c>
      <c r="AM1175" s="60">
        <v>9.5519999999999996</v>
      </c>
    </row>
    <row r="1176" spans="16:39" x14ac:dyDescent="0.25">
      <c r="P1176" s="58">
        <v>1.173</v>
      </c>
      <c r="Q1176" s="59">
        <v>0.53999999999999904</v>
      </c>
      <c r="R1176" s="59">
        <v>7.4619999999999997</v>
      </c>
      <c r="S1176" s="59">
        <v>0.189</v>
      </c>
      <c r="T1176" s="59">
        <v>25.179400000000001</v>
      </c>
      <c r="U1176" s="59">
        <v>0.24299999999999999</v>
      </c>
      <c r="V1176" s="59">
        <v>4.7350000000000003</v>
      </c>
      <c r="W1176" s="59">
        <v>6.1619999999999999</v>
      </c>
      <c r="X1176" s="59">
        <v>5.335</v>
      </c>
      <c r="Y1176" s="59">
        <v>5.0350000000000001</v>
      </c>
      <c r="Z1176" s="59">
        <v>10.243</v>
      </c>
      <c r="AA1176" s="59">
        <v>0.31589999999999901</v>
      </c>
      <c r="AB1176" s="59">
        <v>9.9429999999999996</v>
      </c>
      <c r="AC1176" s="59">
        <v>5.9349999999999996</v>
      </c>
      <c r="AD1176" s="59">
        <v>0.70199999999999896</v>
      </c>
      <c r="AE1176" s="59">
        <v>25.013000000000002</v>
      </c>
      <c r="AF1176" s="59">
        <v>0.78299999999999903</v>
      </c>
      <c r="AG1176" s="59">
        <v>13.297000000000001</v>
      </c>
      <c r="AH1176" s="59">
        <v>0.620999999999999</v>
      </c>
      <c r="AI1176" s="59">
        <v>12.97</v>
      </c>
      <c r="AJ1176" s="59">
        <v>13.624000000000001</v>
      </c>
      <c r="AK1176" s="59">
        <v>4.3079999999999998</v>
      </c>
      <c r="AL1176" s="59">
        <v>4.5350000000000001</v>
      </c>
      <c r="AM1176" s="60">
        <v>9.5429999999999993</v>
      </c>
    </row>
    <row r="1177" spans="16:39" x14ac:dyDescent="0.25">
      <c r="P1177" s="58">
        <v>1.1739999999999999</v>
      </c>
      <c r="Q1177" s="59">
        <v>0.52000000000000102</v>
      </c>
      <c r="R1177" s="59">
        <v>7.4560000000000004</v>
      </c>
      <c r="S1177" s="59">
        <v>0.182</v>
      </c>
      <c r="T1177" s="59">
        <v>25.1572</v>
      </c>
      <c r="U1177" s="59">
        <v>0.23400000000000101</v>
      </c>
      <c r="V1177" s="59">
        <v>4.7300000000000004</v>
      </c>
      <c r="W1177" s="59">
        <v>6.1559999999999997</v>
      </c>
      <c r="X1177" s="59">
        <v>5.33</v>
      </c>
      <c r="Y1177" s="59">
        <v>5.03</v>
      </c>
      <c r="Z1177" s="59">
        <v>10.234</v>
      </c>
      <c r="AA1177" s="59">
        <v>0.30420000000000103</v>
      </c>
      <c r="AB1177" s="59">
        <v>9.9339999999999993</v>
      </c>
      <c r="AC1177" s="59">
        <v>5.93</v>
      </c>
      <c r="AD1177" s="59">
        <v>0.67600000000000204</v>
      </c>
      <c r="AE1177" s="59">
        <v>24.994</v>
      </c>
      <c r="AF1177" s="59">
        <v>0.754000000000001</v>
      </c>
      <c r="AG1177" s="59">
        <v>13.286</v>
      </c>
      <c r="AH1177" s="59">
        <v>0.59800000000000098</v>
      </c>
      <c r="AI1177" s="59">
        <v>12.96</v>
      </c>
      <c r="AJ1177" s="59">
        <v>13.612</v>
      </c>
      <c r="AK1177" s="59">
        <v>4.3040000000000003</v>
      </c>
      <c r="AL1177" s="59">
        <v>4.53</v>
      </c>
      <c r="AM1177" s="60">
        <v>9.5340000000000007</v>
      </c>
    </row>
    <row r="1178" spans="16:39" x14ac:dyDescent="0.25">
      <c r="P1178" s="58">
        <v>1.175</v>
      </c>
      <c r="Q1178" s="59">
        <v>0.499999999999999</v>
      </c>
      <c r="R1178" s="59">
        <v>7.45</v>
      </c>
      <c r="S1178" s="59">
        <v>0.17499999999999999</v>
      </c>
      <c r="T1178" s="59">
        <v>25.135000000000002</v>
      </c>
      <c r="U1178" s="59">
        <v>0.22500000000000001</v>
      </c>
      <c r="V1178" s="59">
        <v>4.7249999999999996</v>
      </c>
      <c r="W1178" s="59">
        <v>6.15</v>
      </c>
      <c r="X1178" s="59">
        <v>5.3250000000000002</v>
      </c>
      <c r="Y1178" s="59">
        <v>5.0250000000000004</v>
      </c>
      <c r="Z1178" s="59">
        <v>10.225</v>
      </c>
      <c r="AA1178" s="59">
        <v>0.29249999999999898</v>
      </c>
      <c r="AB1178" s="59">
        <v>9.9250000000000007</v>
      </c>
      <c r="AC1178" s="59">
        <v>5.9249999999999998</v>
      </c>
      <c r="AD1178" s="59">
        <v>0.64999999999999902</v>
      </c>
      <c r="AE1178" s="59">
        <v>24.975000000000001</v>
      </c>
      <c r="AF1178" s="59">
        <v>0.72499999999999798</v>
      </c>
      <c r="AG1178" s="59">
        <v>13.275</v>
      </c>
      <c r="AH1178" s="59">
        <v>0.57499999999999896</v>
      </c>
      <c r="AI1178" s="59">
        <v>12.95</v>
      </c>
      <c r="AJ1178" s="59">
        <v>13.6</v>
      </c>
      <c r="AK1178" s="59">
        <v>4.3</v>
      </c>
      <c r="AL1178" s="59">
        <v>4.5250000000000004</v>
      </c>
      <c r="AM1178" s="60">
        <v>9.5250000000000004</v>
      </c>
    </row>
    <row r="1179" spans="16:39" x14ac:dyDescent="0.25">
      <c r="P1179" s="58">
        <v>1.1759999999999999</v>
      </c>
      <c r="Q1179" s="59">
        <v>0.48000000000000098</v>
      </c>
      <c r="R1179" s="59">
        <v>7.444</v>
      </c>
      <c r="S1179" s="59">
        <v>0.16800000000000001</v>
      </c>
      <c r="T1179" s="59">
        <v>25.1128</v>
      </c>
      <c r="U1179" s="59">
        <v>0.216</v>
      </c>
      <c r="V1179" s="59">
        <v>4.72</v>
      </c>
      <c r="W1179" s="59">
        <v>6.1440000000000001</v>
      </c>
      <c r="X1179" s="59">
        <v>5.32</v>
      </c>
      <c r="Y1179" s="59">
        <v>5.0199999999999996</v>
      </c>
      <c r="Z1179" s="59">
        <v>10.215999999999999</v>
      </c>
      <c r="AA1179" s="59">
        <v>0.28080000000000099</v>
      </c>
      <c r="AB1179" s="59">
        <v>9.9160000000000004</v>
      </c>
      <c r="AC1179" s="59">
        <v>5.92</v>
      </c>
      <c r="AD1179" s="59">
        <v>0.624000000000001</v>
      </c>
      <c r="AE1179" s="59">
        <v>24.956</v>
      </c>
      <c r="AF1179" s="59">
        <v>0.69600000000000195</v>
      </c>
      <c r="AG1179" s="59">
        <v>13.263999999999999</v>
      </c>
      <c r="AH1179" s="59">
        <v>0.55200000000000105</v>
      </c>
      <c r="AI1179" s="59">
        <v>12.94</v>
      </c>
      <c r="AJ1179" s="59">
        <v>13.587999999999999</v>
      </c>
      <c r="AK1179" s="59">
        <v>4.2960000000000003</v>
      </c>
      <c r="AL1179" s="59">
        <v>4.5199999999999996</v>
      </c>
      <c r="AM1179" s="60">
        <v>9.516</v>
      </c>
    </row>
    <row r="1180" spans="16:39" x14ac:dyDescent="0.25">
      <c r="P1180" s="58">
        <v>1.177</v>
      </c>
      <c r="Q1180" s="59">
        <v>0.45999999999999902</v>
      </c>
      <c r="R1180" s="59">
        <v>7.4379999999999997</v>
      </c>
      <c r="S1180" s="59">
        <v>0.161</v>
      </c>
      <c r="T1180" s="59">
        <v>25.090599999999998</v>
      </c>
      <c r="U1180" s="59">
        <v>0.20699999999999899</v>
      </c>
      <c r="V1180" s="59">
        <v>4.7149999999999999</v>
      </c>
      <c r="W1180" s="59">
        <v>6.1379999999999999</v>
      </c>
      <c r="X1180" s="59">
        <v>5.3150000000000004</v>
      </c>
      <c r="Y1180" s="59">
        <v>5.0149999999999997</v>
      </c>
      <c r="Z1180" s="59">
        <v>10.207000000000001</v>
      </c>
      <c r="AA1180" s="59">
        <v>0.26909999999999901</v>
      </c>
      <c r="AB1180" s="59">
        <v>9.907</v>
      </c>
      <c r="AC1180" s="59">
        <v>5.915</v>
      </c>
      <c r="AD1180" s="59">
        <v>0.59799999999999898</v>
      </c>
      <c r="AE1180" s="59">
        <v>24.937000000000001</v>
      </c>
      <c r="AF1180" s="59">
        <v>0.66699999999999804</v>
      </c>
      <c r="AG1180" s="59">
        <v>13.253</v>
      </c>
      <c r="AH1180" s="59">
        <v>0.52899999999999903</v>
      </c>
      <c r="AI1180" s="59">
        <v>12.93</v>
      </c>
      <c r="AJ1180" s="59">
        <v>13.576000000000001</v>
      </c>
      <c r="AK1180" s="59">
        <v>4.2919999999999998</v>
      </c>
      <c r="AL1180" s="59">
        <v>4.5149999999999997</v>
      </c>
      <c r="AM1180" s="60">
        <v>9.5069999999999997</v>
      </c>
    </row>
    <row r="1181" spans="16:39" x14ac:dyDescent="0.25">
      <c r="P1181" s="58">
        <v>1.1779999999999999</v>
      </c>
      <c r="Q1181" s="59">
        <v>0.440000000000001</v>
      </c>
      <c r="R1181" s="59">
        <v>7.4320000000000004</v>
      </c>
      <c r="S1181" s="59">
        <v>0.154</v>
      </c>
      <c r="T1181" s="59">
        <v>25.0684</v>
      </c>
      <c r="U1181" s="59">
        <v>0.19800000000000001</v>
      </c>
      <c r="V1181" s="59">
        <v>4.71</v>
      </c>
      <c r="W1181" s="59">
        <v>6.1319999999999997</v>
      </c>
      <c r="X1181" s="59">
        <v>5.31</v>
      </c>
      <c r="Y1181" s="59">
        <v>5.01</v>
      </c>
      <c r="Z1181" s="59">
        <v>10.198</v>
      </c>
      <c r="AA1181" s="59">
        <v>0.25740000000000102</v>
      </c>
      <c r="AB1181" s="59">
        <v>9.8979999999999997</v>
      </c>
      <c r="AC1181" s="59">
        <v>5.91</v>
      </c>
      <c r="AD1181" s="59">
        <v>0.57200000000000095</v>
      </c>
      <c r="AE1181" s="59">
        <v>24.917999999999999</v>
      </c>
      <c r="AF1181" s="59">
        <v>0.63800000000000101</v>
      </c>
      <c r="AG1181" s="59">
        <v>13.242000000000001</v>
      </c>
      <c r="AH1181" s="59">
        <v>0.506000000000001</v>
      </c>
      <c r="AI1181" s="59">
        <v>12.92</v>
      </c>
      <c r="AJ1181" s="59">
        <v>13.564</v>
      </c>
      <c r="AK1181" s="59">
        <v>4.2880000000000003</v>
      </c>
      <c r="AL1181" s="59">
        <v>4.51</v>
      </c>
      <c r="AM1181" s="60">
        <v>9.4979999999999993</v>
      </c>
    </row>
    <row r="1182" spans="16:39" x14ac:dyDescent="0.25">
      <c r="P1182" s="58">
        <v>1.179</v>
      </c>
      <c r="Q1182" s="59">
        <v>0.41999999999999899</v>
      </c>
      <c r="R1182" s="59">
        <v>7.4260000000000002</v>
      </c>
      <c r="S1182" s="59">
        <v>0.14699999999999999</v>
      </c>
      <c r="T1182" s="59">
        <v>25.046199999999999</v>
      </c>
      <c r="U1182" s="59">
        <v>0.188999999999999</v>
      </c>
      <c r="V1182" s="59">
        <v>4.7050000000000001</v>
      </c>
      <c r="W1182" s="59">
        <v>6.1260000000000003</v>
      </c>
      <c r="X1182" s="59">
        <v>5.3049999999999997</v>
      </c>
      <c r="Y1182" s="59">
        <v>5.0049999999999999</v>
      </c>
      <c r="Z1182" s="59">
        <v>10.189</v>
      </c>
      <c r="AA1182" s="59">
        <v>0.245699999999999</v>
      </c>
      <c r="AB1182" s="59">
        <v>9.8889999999999993</v>
      </c>
      <c r="AC1182" s="59">
        <v>5.9050000000000002</v>
      </c>
      <c r="AD1182" s="59">
        <v>0.54599999999999904</v>
      </c>
      <c r="AE1182" s="59">
        <v>24.899000000000001</v>
      </c>
      <c r="AF1182" s="59">
        <v>0.60899999999999799</v>
      </c>
      <c r="AG1182" s="59">
        <v>13.231</v>
      </c>
      <c r="AH1182" s="59">
        <v>0.48299999999999899</v>
      </c>
      <c r="AI1182" s="59">
        <v>12.91</v>
      </c>
      <c r="AJ1182" s="59">
        <v>13.552</v>
      </c>
      <c r="AK1182" s="59">
        <v>4.2839999999999998</v>
      </c>
      <c r="AL1182" s="59">
        <v>4.5049999999999999</v>
      </c>
      <c r="AM1182" s="60">
        <v>9.4890000000000008</v>
      </c>
    </row>
    <row r="1183" spans="16:39" x14ac:dyDescent="0.25">
      <c r="P1183" s="58">
        <v>1.18</v>
      </c>
      <c r="Q1183" s="59">
        <v>0.40000000000000102</v>
      </c>
      <c r="R1183" s="59">
        <v>7.42</v>
      </c>
      <c r="S1183" s="59">
        <v>0.14000000000000001</v>
      </c>
      <c r="T1183" s="59">
        <v>25.024000000000001</v>
      </c>
      <c r="U1183" s="59">
        <v>0.18</v>
      </c>
      <c r="V1183" s="59">
        <v>4.7</v>
      </c>
      <c r="W1183" s="59">
        <v>6.12</v>
      </c>
      <c r="X1183" s="59">
        <v>5.3</v>
      </c>
      <c r="Y1183" s="59">
        <v>5</v>
      </c>
      <c r="Z1183" s="59">
        <v>10.18</v>
      </c>
      <c r="AA1183" s="59">
        <v>0.23400000000000001</v>
      </c>
      <c r="AB1183" s="59">
        <v>9.8800000000000008</v>
      </c>
      <c r="AC1183" s="59">
        <v>5.9</v>
      </c>
      <c r="AD1183" s="59">
        <v>0.52000000000000102</v>
      </c>
      <c r="AE1183" s="59">
        <v>24.88</v>
      </c>
      <c r="AF1183" s="59">
        <v>0.58000000000000096</v>
      </c>
      <c r="AG1183" s="59">
        <v>13.22</v>
      </c>
      <c r="AH1183" s="59">
        <v>0.46000000000000102</v>
      </c>
      <c r="AI1183" s="59">
        <v>12.9</v>
      </c>
      <c r="AJ1183" s="59">
        <v>13.54</v>
      </c>
      <c r="AK1183" s="59">
        <v>4.28</v>
      </c>
      <c r="AL1183" s="59">
        <v>4.5</v>
      </c>
      <c r="AM1183" s="60">
        <v>9.48</v>
      </c>
    </row>
    <row r="1184" spans="16:39" x14ac:dyDescent="0.25">
      <c r="P1184" s="58">
        <v>1.181</v>
      </c>
      <c r="Q1184" s="59">
        <v>0.37999999999999901</v>
      </c>
      <c r="R1184" s="59">
        <v>7.4139999999999997</v>
      </c>
      <c r="S1184" s="59">
        <v>0.13300000000000001</v>
      </c>
      <c r="T1184" s="59">
        <v>25.001799999999999</v>
      </c>
      <c r="U1184" s="59">
        <v>0.17099999999999899</v>
      </c>
      <c r="V1184" s="59">
        <v>4.6950000000000003</v>
      </c>
      <c r="W1184" s="59">
        <v>6.1139999999999999</v>
      </c>
      <c r="X1184" s="59">
        <v>5.2949999999999999</v>
      </c>
      <c r="Y1184" s="59">
        <v>4.9950000000000001</v>
      </c>
      <c r="Z1184" s="59">
        <v>10.170999999999999</v>
      </c>
      <c r="AA1184" s="59">
        <v>0.222299999999999</v>
      </c>
      <c r="AB1184" s="59">
        <v>9.8710000000000004</v>
      </c>
      <c r="AC1184" s="59">
        <v>5.8949999999999996</v>
      </c>
      <c r="AD1184" s="59">
        <v>0.493999999999998</v>
      </c>
      <c r="AE1184" s="59">
        <v>24.861000000000001</v>
      </c>
      <c r="AF1184" s="59">
        <v>0.55099999999999805</v>
      </c>
      <c r="AG1184" s="59">
        <v>13.209</v>
      </c>
      <c r="AH1184" s="59">
        <v>0.436999999999999</v>
      </c>
      <c r="AI1184" s="59">
        <v>12.89</v>
      </c>
      <c r="AJ1184" s="59">
        <v>13.528</v>
      </c>
      <c r="AK1184" s="59">
        <v>4.2759999999999998</v>
      </c>
      <c r="AL1184" s="59">
        <v>4.4950000000000001</v>
      </c>
      <c r="AM1184" s="60">
        <v>9.4710000000000001</v>
      </c>
    </row>
    <row r="1185" spans="16:39" x14ac:dyDescent="0.25">
      <c r="P1185" s="58">
        <v>1.1819999999999999</v>
      </c>
      <c r="Q1185" s="59">
        <v>0.36000000000000099</v>
      </c>
      <c r="R1185" s="59">
        <v>7.4080000000000004</v>
      </c>
      <c r="S1185" s="59">
        <v>0.126</v>
      </c>
      <c r="T1185" s="59">
        <v>24.979600000000001</v>
      </c>
      <c r="U1185" s="59">
        <v>0.16200000000000001</v>
      </c>
      <c r="V1185" s="59">
        <v>4.6900000000000004</v>
      </c>
      <c r="W1185" s="59">
        <v>6.1079999999999997</v>
      </c>
      <c r="X1185" s="59">
        <v>5.29</v>
      </c>
      <c r="Y1185" s="59">
        <v>4.99</v>
      </c>
      <c r="Z1185" s="59">
        <v>10.162000000000001</v>
      </c>
      <c r="AA1185" s="59">
        <v>0.21060000000000001</v>
      </c>
      <c r="AB1185" s="59">
        <v>9.8620000000000001</v>
      </c>
      <c r="AC1185" s="59">
        <v>5.89</v>
      </c>
      <c r="AD1185" s="59">
        <v>0.46800000000000103</v>
      </c>
      <c r="AE1185" s="59">
        <v>24.841999999999999</v>
      </c>
      <c r="AF1185" s="59">
        <v>0.52200000000000102</v>
      </c>
      <c r="AG1185" s="59">
        <v>13.198</v>
      </c>
      <c r="AH1185" s="59">
        <v>0.41400000000000098</v>
      </c>
      <c r="AI1185" s="59">
        <v>12.88</v>
      </c>
      <c r="AJ1185" s="59">
        <v>13.516</v>
      </c>
      <c r="AK1185" s="59">
        <v>4.2720000000000002</v>
      </c>
      <c r="AL1185" s="59">
        <v>4.49</v>
      </c>
      <c r="AM1185" s="60">
        <v>9.4619999999999997</v>
      </c>
    </row>
    <row r="1186" spans="16:39" x14ac:dyDescent="0.25">
      <c r="P1186" s="58">
        <v>1.1830000000000001</v>
      </c>
      <c r="Q1186" s="59">
        <v>0.33999999999999803</v>
      </c>
      <c r="R1186" s="59">
        <v>7.4020000000000001</v>
      </c>
      <c r="S1186" s="59">
        <v>0.11899999999999999</v>
      </c>
      <c r="T1186" s="59">
        <v>24.9574</v>
      </c>
      <c r="U1186" s="59">
        <v>0.152999999999999</v>
      </c>
      <c r="V1186" s="59">
        <v>4.6849999999999996</v>
      </c>
      <c r="W1186" s="59">
        <v>6.1020000000000003</v>
      </c>
      <c r="X1186" s="59">
        <v>5.2850000000000001</v>
      </c>
      <c r="Y1186" s="59">
        <v>4.9850000000000003</v>
      </c>
      <c r="Z1186" s="59">
        <v>10.153</v>
      </c>
      <c r="AA1186" s="59">
        <v>0.19889999999999899</v>
      </c>
      <c r="AB1186" s="59">
        <v>9.8529999999999998</v>
      </c>
      <c r="AC1186" s="59">
        <v>5.8849999999999998</v>
      </c>
      <c r="AD1186" s="59">
        <v>0.44199999999999801</v>
      </c>
      <c r="AE1186" s="59">
        <v>24.823</v>
      </c>
      <c r="AF1186" s="59">
        <v>0.492999999999998</v>
      </c>
      <c r="AG1186" s="59">
        <v>13.186999999999999</v>
      </c>
      <c r="AH1186" s="59">
        <v>0.39099999999999802</v>
      </c>
      <c r="AI1186" s="59">
        <v>12.87</v>
      </c>
      <c r="AJ1186" s="59">
        <v>13.504</v>
      </c>
      <c r="AK1186" s="59">
        <v>4.2679999999999998</v>
      </c>
      <c r="AL1186" s="59">
        <v>4.4850000000000003</v>
      </c>
      <c r="AM1186" s="60">
        <v>9.4529999999999994</v>
      </c>
    </row>
    <row r="1187" spans="16:39" x14ac:dyDescent="0.25">
      <c r="P1187" s="58">
        <v>1.1839999999999999</v>
      </c>
      <c r="Q1187" s="59">
        <v>0.32</v>
      </c>
      <c r="R1187" s="59">
        <v>7.3959999999999999</v>
      </c>
      <c r="S1187" s="59">
        <v>0.112</v>
      </c>
      <c r="T1187" s="59">
        <v>24.935199999999998</v>
      </c>
      <c r="U1187" s="59">
        <v>0.14399999999999999</v>
      </c>
      <c r="V1187" s="59">
        <v>4.68</v>
      </c>
      <c r="W1187" s="59">
        <v>6.0960000000000001</v>
      </c>
      <c r="X1187" s="59">
        <v>5.28</v>
      </c>
      <c r="Y1187" s="59">
        <v>4.9800000000000004</v>
      </c>
      <c r="Z1187" s="59">
        <v>10.144</v>
      </c>
      <c r="AA1187" s="59">
        <v>0.18720000000000001</v>
      </c>
      <c r="AB1187" s="59">
        <v>9.8439999999999994</v>
      </c>
      <c r="AC1187" s="59">
        <v>5.88</v>
      </c>
      <c r="AD1187" s="59">
        <v>0.41600000000000098</v>
      </c>
      <c r="AE1187" s="59">
        <v>24.803999999999998</v>
      </c>
      <c r="AF1187" s="59">
        <v>0.46400000000000102</v>
      </c>
      <c r="AG1187" s="59">
        <v>13.176</v>
      </c>
      <c r="AH1187" s="59">
        <v>0.36800000000000099</v>
      </c>
      <c r="AI1187" s="59">
        <v>12.86</v>
      </c>
      <c r="AJ1187" s="59">
        <v>13.492000000000001</v>
      </c>
      <c r="AK1187" s="59">
        <v>4.2640000000000002</v>
      </c>
      <c r="AL1187" s="59">
        <v>4.4800000000000004</v>
      </c>
      <c r="AM1187" s="60">
        <v>9.4440000000000008</v>
      </c>
    </row>
    <row r="1188" spans="16:39" x14ac:dyDescent="0.25">
      <c r="P1188" s="58">
        <v>1.1850000000000001</v>
      </c>
      <c r="Q1188" s="59">
        <v>0.29999999999999799</v>
      </c>
      <c r="R1188" s="59">
        <v>7.39</v>
      </c>
      <c r="S1188" s="59">
        <v>0.105</v>
      </c>
      <c r="T1188" s="59">
        <v>24.913</v>
      </c>
      <c r="U1188" s="59">
        <v>0.13499999999999901</v>
      </c>
      <c r="V1188" s="59">
        <v>4.6749999999999998</v>
      </c>
      <c r="W1188" s="59">
        <v>6.09</v>
      </c>
      <c r="X1188" s="59">
        <v>5.2750000000000004</v>
      </c>
      <c r="Y1188" s="59">
        <v>4.9749999999999996</v>
      </c>
      <c r="Z1188" s="59">
        <v>10.135</v>
      </c>
      <c r="AA1188" s="59">
        <v>0.17549999999999899</v>
      </c>
      <c r="AB1188" s="59">
        <v>9.8350000000000009</v>
      </c>
      <c r="AC1188" s="59">
        <v>5.875</v>
      </c>
      <c r="AD1188" s="59">
        <v>0.38999999999999801</v>
      </c>
      <c r="AE1188" s="59">
        <v>24.785</v>
      </c>
      <c r="AF1188" s="59">
        <v>0.434999999999998</v>
      </c>
      <c r="AG1188" s="59">
        <v>13.164999999999999</v>
      </c>
      <c r="AH1188" s="59">
        <v>0.34499999999999797</v>
      </c>
      <c r="AI1188" s="59">
        <v>12.85</v>
      </c>
      <c r="AJ1188" s="59">
        <v>13.48</v>
      </c>
      <c r="AK1188" s="59">
        <v>4.26</v>
      </c>
      <c r="AL1188" s="59">
        <v>4.4749999999999996</v>
      </c>
      <c r="AM1188" s="60">
        <v>9.4350000000000005</v>
      </c>
    </row>
    <row r="1189" spans="16:39" x14ac:dyDescent="0.25">
      <c r="P1189" s="58">
        <v>1.1859999999999999</v>
      </c>
      <c r="Q1189" s="59">
        <v>0.28000000000000003</v>
      </c>
      <c r="R1189" s="59">
        <v>7.3840000000000003</v>
      </c>
      <c r="S1189" s="59">
        <v>9.8000000000000198E-2</v>
      </c>
      <c r="T1189" s="59">
        <v>24.890799999999999</v>
      </c>
      <c r="U1189" s="59">
        <v>0.126</v>
      </c>
      <c r="V1189" s="59">
        <v>4.67</v>
      </c>
      <c r="W1189" s="59">
        <v>6.0839999999999996</v>
      </c>
      <c r="X1189" s="59">
        <v>5.27</v>
      </c>
      <c r="Y1189" s="59">
        <v>4.97</v>
      </c>
      <c r="Z1189" s="59">
        <v>10.125999999999999</v>
      </c>
      <c r="AA1189" s="59">
        <v>0.1638</v>
      </c>
      <c r="AB1189" s="59">
        <v>9.8260000000000005</v>
      </c>
      <c r="AC1189" s="59">
        <v>5.87</v>
      </c>
      <c r="AD1189" s="59">
        <v>0.36400000000000099</v>
      </c>
      <c r="AE1189" s="59">
        <v>24.765999999999998</v>
      </c>
      <c r="AF1189" s="59">
        <v>0.40600000000000103</v>
      </c>
      <c r="AG1189" s="59">
        <v>13.154</v>
      </c>
      <c r="AH1189" s="59">
        <v>0.32200000000000101</v>
      </c>
      <c r="AI1189" s="59">
        <v>12.84</v>
      </c>
      <c r="AJ1189" s="59">
        <v>13.468</v>
      </c>
      <c r="AK1189" s="59">
        <v>4.2560000000000002</v>
      </c>
      <c r="AL1189" s="59">
        <v>4.47</v>
      </c>
      <c r="AM1189" s="60">
        <v>9.4260000000000002</v>
      </c>
    </row>
    <row r="1190" spans="16:39" x14ac:dyDescent="0.25">
      <c r="P1190" s="58">
        <v>1.1870000000000001</v>
      </c>
      <c r="Q1190" s="59">
        <v>0.25999999999999801</v>
      </c>
      <c r="R1190" s="59">
        <v>7.3780000000000001</v>
      </c>
      <c r="S1190" s="59">
        <v>9.0999999999999401E-2</v>
      </c>
      <c r="T1190" s="59">
        <v>24.868600000000001</v>
      </c>
      <c r="U1190" s="59">
        <v>0.11699999999999899</v>
      </c>
      <c r="V1190" s="59">
        <v>4.665</v>
      </c>
      <c r="W1190" s="59">
        <v>6.0780000000000003</v>
      </c>
      <c r="X1190" s="59">
        <v>5.2649999999999997</v>
      </c>
      <c r="Y1190" s="59">
        <v>4.9649999999999999</v>
      </c>
      <c r="Z1190" s="59">
        <v>10.117000000000001</v>
      </c>
      <c r="AA1190" s="59">
        <v>0.15209999999999901</v>
      </c>
      <c r="AB1190" s="59">
        <v>9.8170000000000002</v>
      </c>
      <c r="AC1190" s="59">
        <v>5.8650000000000002</v>
      </c>
      <c r="AD1190" s="59">
        <v>0.33799999999999802</v>
      </c>
      <c r="AE1190" s="59">
        <v>24.747</v>
      </c>
      <c r="AF1190" s="59">
        <v>0.376999999999998</v>
      </c>
      <c r="AG1190" s="59">
        <v>13.143000000000001</v>
      </c>
      <c r="AH1190" s="59">
        <v>0.29899999999999799</v>
      </c>
      <c r="AI1190" s="59">
        <v>12.83</v>
      </c>
      <c r="AJ1190" s="59">
        <v>13.456</v>
      </c>
      <c r="AK1190" s="59">
        <v>4.2519999999999998</v>
      </c>
      <c r="AL1190" s="59">
        <v>4.4649999999999999</v>
      </c>
      <c r="AM1190" s="60">
        <v>9.4169999999999998</v>
      </c>
    </row>
    <row r="1191" spans="16:39" x14ac:dyDescent="0.25">
      <c r="P1191" s="58">
        <v>1.1879999999999999</v>
      </c>
      <c r="Q1191" s="59">
        <v>0.24</v>
      </c>
      <c r="R1191" s="59">
        <v>7.3719999999999999</v>
      </c>
      <c r="S1191" s="59">
        <v>8.40000000000002E-2</v>
      </c>
      <c r="T1191" s="59">
        <v>24.846399999999999</v>
      </c>
      <c r="U1191" s="59">
        <v>0.108</v>
      </c>
      <c r="V1191" s="59">
        <v>4.66</v>
      </c>
      <c r="W1191" s="59">
        <v>6.0720000000000001</v>
      </c>
      <c r="X1191" s="59">
        <v>5.26</v>
      </c>
      <c r="Y1191" s="59">
        <v>4.96</v>
      </c>
      <c r="Z1191" s="59">
        <v>10.108000000000001</v>
      </c>
      <c r="AA1191" s="59">
        <v>0.1404</v>
      </c>
      <c r="AB1191" s="59">
        <v>9.8079999999999998</v>
      </c>
      <c r="AC1191" s="59">
        <v>5.86</v>
      </c>
      <c r="AD1191" s="59">
        <v>0.312000000000001</v>
      </c>
      <c r="AE1191" s="59">
        <v>24.728000000000002</v>
      </c>
      <c r="AF1191" s="59">
        <v>0.34800000000000098</v>
      </c>
      <c r="AG1191" s="59">
        <v>13.132</v>
      </c>
      <c r="AH1191" s="59">
        <v>0.27600000000000102</v>
      </c>
      <c r="AI1191" s="59">
        <v>12.82</v>
      </c>
      <c r="AJ1191" s="59">
        <v>13.444000000000001</v>
      </c>
      <c r="AK1191" s="59">
        <v>4.2480000000000002</v>
      </c>
      <c r="AL1191" s="59">
        <v>4.46</v>
      </c>
      <c r="AM1191" s="60">
        <v>9.4079999999999995</v>
      </c>
    </row>
    <row r="1192" spans="16:39" x14ac:dyDescent="0.25">
      <c r="P1192" s="58">
        <v>1.1890000000000001</v>
      </c>
      <c r="Q1192" s="59">
        <v>0.219999999999998</v>
      </c>
      <c r="R1192" s="59">
        <v>7.3659999999999997</v>
      </c>
      <c r="S1192" s="59">
        <v>7.6999999999999402E-2</v>
      </c>
      <c r="T1192" s="59">
        <v>24.824200000000001</v>
      </c>
      <c r="U1192" s="59">
        <v>9.89999999999992E-2</v>
      </c>
      <c r="V1192" s="59">
        <v>4.6550000000000002</v>
      </c>
      <c r="W1192" s="59">
        <v>6.0659999999999998</v>
      </c>
      <c r="X1192" s="59">
        <v>5.2549999999999999</v>
      </c>
      <c r="Y1192" s="59">
        <v>4.9550000000000001</v>
      </c>
      <c r="Z1192" s="59">
        <v>10.099</v>
      </c>
      <c r="AA1192" s="59">
        <v>0.12869999999999901</v>
      </c>
      <c r="AB1192" s="59">
        <v>9.7989999999999995</v>
      </c>
      <c r="AC1192" s="59">
        <v>5.8550000000000004</v>
      </c>
      <c r="AD1192" s="59">
        <v>0.28599999999999798</v>
      </c>
      <c r="AE1192" s="59">
        <v>24.709</v>
      </c>
      <c r="AF1192" s="59">
        <v>0.31899999999999701</v>
      </c>
      <c r="AG1192" s="59">
        <v>13.121</v>
      </c>
      <c r="AH1192" s="59">
        <v>0.252999999999998</v>
      </c>
      <c r="AI1192" s="59">
        <v>12.81</v>
      </c>
      <c r="AJ1192" s="59">
        <v>13.432</v>
      </c>
      <c r="AK1192" s="59">
        <v>4.2439999999999998</v>
      </c>
      <c r="AL1192" s="59">
        <v>4.4550000000000001</v>
      </c>
      <c r="AM1192" s="60">
        <v>9.3989999999999991</v>
      </c>
    </row>
    <row r="1193" spans="16:39" x14ac:dyDescent="0.25">
      <c r="P1193" s="58">
        <v>1.19</v>
      </c>
      <c r="Q1193" s="59">
        <v>0.2</v>
      </c>
      <c r="R1193" s="59">
        <v>7.36</v>
      </c>
      <c r="S1193" s="59">
        <v>7.0000000000000201E-2</v>
      </c>
      <c r="T1193" s="59">
        <v>24.802</v>
      </c>
      <c r="U1193" s="59">
        <v>9.0000000000000205E-2</v>
      </c>
      <c r="V1193" s="59">
        <v>4.6500000000000004</v>
      </c>
      <c r="W1193" s="59">
        <v>6.06</v>
      </c>
      <c r="X1193" s="59">
        <v>5.25</v>
      </c>
      <c r="Y1193" s="59">
        <v>4.95</v>
      </c>
      <c r="Z1193" s="59">
        <v>10.09</v>
      </c>
      <c r="AA1193" s="59">
        <v>0.11700000000000001</v>
      </c>
      <c r="AB1193" s="59">
        <v>9.7899999999999991</v>
      </c>
      <c r="AC1193" s="59">
        <v>5.85</v>
      </c>
      <c r="AD1193" s="59">
        <v>0.26000000000000101</v>
      </c>
      <c r="AE1193" s="59">
        <v>24.69</v>
      </c>
      <c r="AF1193" s="59">
        <v>0.28999999999999998</v>
      </c>
      <c r="AG1193" s="59">
        <v>13.11</v>
      </c>
      <c r="AH1193" s="59">
        <v>0.23</v>
      </c>
      <c r="AI1193" s="59">
        <v>12.8</v>
      </c>
      <c r="AJ1193" s="59">
        <v>13.42</v>
      </c>
      <c r="AK1193" s="59">
        <v>4.24</v>
      </c>
      <c r="AL1193" s="59">
        <v>4.45</v>
      </c>
      <c r="AM1193" s="60">
        <v>9.39</v>
      </c>
    </row>
    <row r="1194" spans="16:39" x14ac:dyDescent="0.25">
      <c r="P1194" s="58">
        <v>1.1910000000000001</v>
      </c>
      <c r="Q1194" s="59">
        <v>0.17999999999999799</v>
      </c>
      <c r="R1194" s="59">
        <v>7.3540000000000001</v>
      </c>
      <c r="S1194" s="59">
        <v>6.2999999999999404E-2</v>
      </c>
      <c r="T1194" s="59">
        <v>24.779800000000002</v>
      </c>
      <c r="U1194" s="59">
        <v>8.0999999999999198E-2</v>
      </c>
      <c r="V1194" s="59">
        <v>4.6449999999999996</v>
      </c>
      <c r="W1194" s="59">
        <v>6.0540000000000003</v>
      </c>
      <c r="X1194" s="59">
        <v>5.2450000000000001</v>
      </c>
      <c r="Y1194" s="59">
        <v>4.9450000000000003</v>
      </c>
      <c r="Z1194" s="59">
        <v>10.081</v>
      </c>
      <c r="AA1194" s="59">
        <v>0.10529999999999901</v>
      </c>
      <c r="AB1194" s="59">
        <v>9.7810000000000006</v>
      </c>
      <c r="AC1194" s="59">
        <v>5.8449999999999998</v>
      </c>
      <c r="AD1194" s="59">
        <v>0.23399999999999799</v>
      </c>
      <c r="AE1194" s="59">
        <v>24.670999999999999</v>
      </c>
      <c r="AF1194" s="59">
        <v>0.26099999999999701</v>
      </c>
      <c r="AG1194" s="59">
        <v>13.099</v>
      </c>
      <c r="AH1194" s="59">
        <v>0.20699999999999799</v>
      </c>
      <c r="AI1194" s="59">
        <v>12.79</v>
      </c>
      <c r="AJ1194" s="59">
        <v>13.407999999999999</v>
      </c>
      <c r="AK1194" s="59">
        <v>4.2359999999999998</v>
      </c>
      <c r="AL1194" s="59">
        <v>4.4450000000000003</v>
      </c>
      <c r="AM1194" s="60">
        <v>9.3810000000000002</v>
      </c>
    </row>
    <row r="1195" spans="16:39" x14ac:dyDescent="0.25">
      <c r="P1195" s="58">
        <v>1.1919999999999999</v>
      </c>
      <c r="Q1195" s="59">
        <v>0.16</v>
      </c>
      <c r="R1195" s="59">
        <v>7.3479999999999999</v>
      </c>
      <c r="S1195" s="59">
        <v>5.6000000000000202E-2</v>
      </c>
      <c r="T1195" s="59">
        <v>24.7576</v>
      </c>
      <c r="U1195" s="59">
        <v>7.2000000000000203E-2</v>
      </c>
      <c r="V1195" s="59">
        <v>4.6399999999999997</v>
      </c>
      <c r="W1195" s="59">
        <v>6.048</v>
      </c>
      <c r="X1195" s="59">
        <v>5.24</v>
      </c>
      <c r="Y1195" s="59">
        <v>4.9400000000000004</v>
      </c>
      <c r="Z1195" s="59">
        <v>10.071999999999999</v>
      </c>
      <c r="AA1195" s="59">
        <v>9.36000000000001E-2</v>
      </c>
      <c r="AB1195" s="59">
        <v>9.7720000000000002</v>
      </c>
      <c r="AC1195" s="59">
        <v>5.84</v>
      </c>
      <c r="AD1195" s="59">
        <v>0.20800000000000099</v>
      </c>
      <c r="AE1195" s="59">
        <v>24.652000000000001</v>
      </c>
      <c r="AF1195" s="59">
        <v>0.23200000000000001</v>
      </c>
      <c r="AG1195" s="59">
        <v>13.087999999999999</v>
      </c>
      <c r="AH1195" s="59">
        <v>0.184000000000001</v>
      </c>
      <c r="AI1195" s="59">
        <v>12.78</v>
      </c>
      <c r="AJ1195" s="59">
        <v>13.396000000000001</v>
      </c>
      <c r="AK1195" s="59">
        <v>4.2320000000000002</v>
      </c>
      <c r="AL1195" s="59">
        <v>4.4400000000000004</v>
      </c>
      <c r="AM1195" s="60">
        <v>9.3719999999999999</v>
      </c>
    </row>
    <row r="1196" spans="16:39" x14ac:dyDescent="0.25">
      <c r="P1196" s="58">
        <v>1.1930000000000001</v>
      </c>
      <c r="Q1196" s="59">
        <v>0.13999999999999799</v>
      </c>
      <c r="R1196" s="59">
        <v>7.3419999999999996</v>
      </c>
      <c r="S1196" s="59">
        <v>4.8999999999999398E-2</v>
      </c>
      <c r="T1196" s="59">
        <v>24.735399999999998</v>
      </c>
      <c r="U1196" s="59">
        <v>6.2999999999999196E-2</v>
      </c>
      <c r="V1196" s="59">
        <v>4.6349999999999998</v>
      </c>
      <c r="W1196" s="59">
        <v>6.0419999999999998</v>
      </c>
      <c r="X1196" s="59">
        <v>5.2350000000000003</v>
      </c>
      <c r="Y1196" s="59">
        <v>4.9349999999999996</v>
      </c>
      <c r="Z1196" s="59">
        <v>10.063000000000001</v>
      </c>
      <c r="AA1196" s="59">
        <v>8.1899999999998793E-2</v>
      </c>
      <c r="AB1196" s="59">
        <v>9.7629999999999999</v>
      </c>
      <c r="AC1196" s="59">
        <v>5.835</v>
      </c>
      <c r="AD1196" s="59">
        <v>0.181999999999998</v>
      </c>
      <c r="AE1196" s="59">
        <v>24.632999999999999</v>
      </c>
      <c r="AF1196" s="59">
        <v>0.20299999999999699</v>
      </c>
      <c r="AG1196" s="59">
        <v>13.077</v>
      </c>
      <c r="AH1196" s="59">
        <v>0.16099999999999801</v>
      </c>
      <c r="AI1196" s="59">
        <v>12.77</v>
      </c>
      <c r="AJ1196" s="59">
        <v>13.384</v>
      </c>
      <c r="AK1196" s="59">
        <v>4.2279999999999998</v>
      </c>
      <c r="AL1196" s="59">
        <v>4.4349999999999996</v>
      </c>
      <c r="AM1196" s="60">
        <v>9.3629999999999995</v>
      </c>
    </row>
    <row r="1197" spans="16:39" x14ac:dyDescent="0.25">
      <c r="P1197" s="58">
        <v>1.194</v>
      </c>
      <c r="Q1197" s="59">
        <v>0.12</v>
      </c>
      <c r="R1197" s="59">
        <v>7.3360000000000003</v>
      </c>
      <c r="S1197" s="59">
        <v>4.20000000000001E-2</v>
      </c>
      <c r="T1197" s="59">
        <v>24.713200000000001</v>
      </c>
      <c r="U1197" s="59">
        <v>5.4000000000000097E-2</v>
      </c>
      <c r="V1197" s="59">
        <v>4.63</v>
      </c>
      <c r="W1197" s="59">
        <v>6.0359999999999996</v>
      </c>
      <c r="X1197" s="59">
        <v>5.23</v>
      </c>
      <c r="Y1197" s="59">
        <v>4.93</v>
      </c>
      <c r="Z1197" s="59">
        <v>10.054</v>
      </c>
      <c r="AA1197" s="59">
        <v>7.0199999999999999E-2</v>
      </c>
      <c r="AB1197" s="59">
        <v>9.7539999999999996</v>
      </c>
      <c r="AC1197" s="59">
        <v>5.83</v>
      </c>
      <c r="AD1197" s="59">
        <v>0.156</v>
      </c>
      <c r="AE1197" s="59">
        <v>24.614000000000001</v>
      </c>
      <c r="AF1197" s="59">
        <v>0.17399999999999999</v>
      </c>
      <c r="AG1197" s="59">
        <v>13.066000000000001</v>
      </c>
      <c r="AH1197" s="59">
        <v>0.13800000000000001</v>
      </c>
      <c r="AI1197" s="59">
        <v>12.76</v>
      </c>
      <c r="AJ1197" s="59">
        <v>13.372</v>
      </c>
      <c r="AK1197" s="59">
        <v>4.2240000000000002</v>
      </c>
      <c r="AL1197" s="59">
        <v>4.43</v>
      </c>
      <c r="AM1197" s="60">
        <v>9.3539999999999992</v>
      </c>
    </row>
    <row r="1198" spans="16:39" x14ac:dyDescent="0.25">
      <c r="P1198" s="58">
        <v>1.1950000000000001</v>
      </c>
      <c r="Q1198" s="59">
        <v>9.9999999999997896E-2</v>
      </c>
      <c r="R1198" s="59">
        <v>7.33</v>
      </c>
      <c r="S1198" s="59">
        <v>3.49999999999994E-2</v>
      </c>
      <c r="T1198" s="59">
        <v>24.690999999999999</v>
      </c>
      <c r="U1198" s="59">
        <v>4.4999999999998999E-2</v>
      </c>
      <c r="V1198" s="59">
        <v>4.625</v>
      </c>
      <c r="W1198" s="59">
        <v>6.03</v>
      </c>
      <c r="X1198" s="59">
        <v>5.2249999999999996</v>
      </c>
      <c r="Y1198" s="59">
        <v>4.9249999999999998</v>
      </c>
      <c r="Z1198" s="59">
        <v>10.045</v>
      </c>
      <c r="AA1198" s="59">
        <v>5.84999999999989E-2</v>
      </c>
      <c r="AB1198" s="59">
        <v>9.7449999999999992</v>
      </c>
      <c r="AC1198" s="59">
        <v>5.8250000000000002</v>
      </c>
      <c r="AD1198" s="59">
        <v>0.12999999999999701</v>
      </c>
      <c r="AE1198" s="59">
        <v>24.594999999999999</v>
      </c>
      <c r="AF1198" s="59">
        <v>0.14499999999999699</v>
      </c>
      <c r="AG1198" s="59">
        <v>13.055</v>
      </c>
      <c r="AH1198" s="59">
        <v>0.11499999999999801</v>
      </c>
      <c r="AI1198" s="59">
        <v>12.75</v>
      </c>
      <c r="AJ1198" s="59">
        <v>13.36</v>
      </c>
      <c r="AK1198" s="59">
        <v>4.22</v>
      </c>
      <c r="AL1198" s="59">
        <v>4.4249999999999998</v>
      </c>
      <c r="AM1198" s="60">
        <v>9.3450000000000006</v>
      </c>
    </row>
    <row r="1199" spans="16:39" x14ac:dyDescent="0.25">
      <c r="P1199" s="58">
        <v>1.196</v>
      </c>
      <c r="Q1199" s="59">
        <v>8.0000000000000099E-2</v>
      </c>
      <c r="R1199" s="59">
        <v>7.3239999999999998</v>
      </c>
      <c r="S1199" s="59">
        <v>2.8000000000000101E-2</v>
      </c>
      <c r="T1199" s="59">
        <v>24.668800000000001</v>
      </c>
      <c r="U1199" s="59">
        <v>3.5999999999999997E-2</v>
      </c>
      <c r="V1199" s="59">
        <v>4.62</v>
      </c>
      <c r="W1199" s="59">
        <v>6.024</v>
      </c>
      <c r="X1199" s="59">
        <v>5.22</v>
      </c>
      <c r="Y1199" s="59">
        <v>4.92</v>
      </c>
      <c r="Z1199" s="59">
        <v>10.036</v>
      </c>
      <c r="AA1199" s="59">
        <v>4.6800000000000001E-2</v>
      </c>
      <c r="AB1199" s="59">
        <v>9.7360000000000007</v>
      </c>
      <c r="AC1199" s="59">
        <v>5.82</v>
      </c>
      <c r="AD1199" s="59">
        <v>0.104</v>
      </c>
      <c r="AE1199" s="59">
        <v>24.576000000000001</v>
      </c>
      <c r="AF1199" s="59">
        <v>0.11600000000000001</v>
      </c>
      <c r="AG1199" s="59">
        <v>13.044</v>
      </c>
      <c r="AH1199" s="59">
        <v>9.2000000000000096E-2</v>
      </c>
      <c r="AI1199" s="59">
        <v>12.74</v>
      </c>
      <c r="AJ1199" s="59">
        <v>13.348000000000001</v>
      </c>
      <c r="AK1199" s="59">
        <v>4.2160000000000002</v>
      </c>
      <c r="AL1199" s="59">
        <v>4.42</v>
      </c>
      <c r="AM1199" s="60">
        <v>9.3360000000000003</v>
      </c>
    </row>
    <row r="1200" spans="16:39" x14ac:dyDescent="0.25">
      <c r="P1200" s="58">
        <v>1.1970000000000001</v>
      </c>
      <c r="Q1200" s="59">
        <v>5.9999999999997798E-2</v>
      </c>
      <c r="R1200" s="59">
        <v>7.3179999999999996</v>
      </c>
      <c r="S1200" s="59">
        <v>2.09999999999992E-2</v>
      </c>
      <c r="T1200" s="59">
        <v>24.646599999999999</v>
      </c>
      <c r="U1200" s="59">
        <v>2.6999999999999E-2</v>
      </c>
      <c r="V1200" s="59">
        <v>4.6150000000000002</v>
      </c>
      <c r="W1200" s="59">
        <v>6.0179999999999998</v>
      </c>
      <c r="X1200" s="59">
        <v>5.2149999999999999</v>
      </c>
      <c r="Y1200" s="59">
        <v>4.915</v>
      </c>
      <c r="Z1200" s="59">
        <v>10.026999999999999</v>
      </c>
      <c r="AA1200" s="59">
        <v>3.5099999999998799E-2</v>
      </c>
      <c r="AB1200" s="59">
        <v>9.7270000000000003</v>
      </c>
      <c r="AC1200" s="59">
        <v>5.8150000000000004</v>
      </c>
      <c r="AD1200" s="59">
        <v>7.7999999999997197E-2</v>
      </c>
      <c r="AE1200" s="59">
        <v>24.556999999999999</v>
      </c>
      <c r="AF1200" s="59">
        <v>8.6999999999996594E-2</v>
      </c>
      <c r="AG1200" s="59">
        <v>13.032999999999999</v>
      </c>
      <c r="AH1200" s="59">
        <v>6.8999999999997702E-2</v>
      </c>
      <c r="AI1200" s="59">
        <v>12.73</v>
      </c>
      <c r="AJ1200" s="59">
        <v>13.336</v>
      </c>
      <c r="AK1200" s="59">
        <v>4.2119999999999997</v>
      </c>
      <c r="AL1200" s="59">
        <v>4.415</v>
      </c>
      <c r="AM1200" s="60">
        <v>9.327</v>
      </c>
    </row>
    <row r="1201" spans="16:39" x14ac:dyDescent="0.25">
      <c r="P1201" s="58">
        <v>1.198</v>
      </c>
      <c r="Q1201" s="59">
        <v>3.99999999999998E-2</v>
      </c>
      <c r="R1201" s="59">
        <v>7.3120000000000003</v>
      </c>
      <c r="S1201" s="59">
        <v>1.4E-2</v>
      </c>
      <c r="T1201" s="59">
        <v>24.624400000000001</v>
      </c>
      <c r="U1201" s="59">
        <v>1.7999999999999999E-2</v>
      </c>
      <c r="V1201" s="59">
        <v>4.6100000000000003</v>
      </c>
      <c r="W1201" s="59">
        <v>6.0119999999999996</v>
      </c>
      <c r="X1201" s="59">
        <v>5.21</v>
      </c>
      <c r="Y1201" s="59">
        <v>4.91</v>
      </c>
      <c r="Z1201" s="59">
        <v>10.018000000000001</v>
      </c>
      <c r="AA1201" s="59">
        <v>2.3400000000000101E-2</v>
      </c>
      <c r="AB1201" s="59">
        <v>9.718</v>
      </c>
      <c r="AC1201" s="59">
        <v>5.81</v>
      </c>
      <c r="AD1201" s="59">
        <v>5.1999999999999998E-2</v>
      </c>
      <c r="AE1201" s="59">
        <v>24.538</v>
      </c>
      <c r="AF1201" s="59">
        <v>5.7999999999999802E-2</v>
      </c>
      <c r="AG1201" s="59">
        <v>13.022</v>
      </c>
      <c r="AH1201" s="59">
        <v>4.6000000000000298E-2</v>
      </c>
      <c r="AI1201" s="59">
        <v>12.72</v>
      </c>
      <c r="AJ1201" s="59">
        <v>13.324</v>
      </c>
      <c r="AK1201" s="59">
        <v>4.2080000000000002</v>
      </c>
      <c r="AL1201" s="59">
        <v>4.41</v>
      </c>
      <c r="AM1201" s="60">
        <v>9.3179999999999996</v>
      </c>
    </row>
    <row r="1202" spans="16:39" x14ac:dyDescent="0.25">
      <c r="P1202" s="58">
        <v>1.1990000000000001</v>
      </c>
      <c r="Q1202" s="59">
        <v>1.99999999999976E-2</v>
      </c>
      <c r="R1202" s="59">
        <v>7.306</v>
      </c>
      <c r="S1202" s="59">
        <v>6.9999999999992299E-3</v>
      </c>
      <c r="T1202" s="59">
        <v>24.6022</v>
      </c>
      <c r="U1202" s="59">
        <v>8.9999999999990105E-3</v>
      </c>
      <c r="V1202" s="59">
        <v>4.6050000000000004</v>
      </c>
      <c r="W1202" s="59">
        <v>6.0060000000000002</v>
      </c>
      <c r="X1202" s="59">
        <v>5.2050000000000001</v>
      </c>
      <c r="Y1202" s="59">
        <v>4.9050000000000002</v>
      </c>
      <c r="Z1202" s="59">
        <v>10.009</v>
      </c>
      <c r="AA1202" s="59">
        <v>1.1699999999998699E-2</v>
      </c>
      <c r="AB1202" s="59">
        <v>9.7089999999999996</v>
      </c>
      <c r="AC1202" s="59">
        <v>5.8049999999999997</v>
      </c>
      <c r="AD1202" s="59">
        <v>2.5999999999997098E-2</v>
      </c>
      <c r="AE1202" s="59">
        <v>24.518999999999998</v>
      </c>
      <c r="AF1202" s="59">
        <v>2.8999999999996799E-2</v>
      </c>
      <c r="AG1202" s="59">
        <v>13.010999999999999</v>
      </c>
      <c r="AH1202" s="59">
        <v>2.2999999999997502E-2</v>
      </c>
      <c r="AI1202" s="59">
        <v>12.71</v>
      </c>
      <c r="AJ1202" s="59">
        <v>13.311999999999999</v>
      </c>
      <c r="AK1202" s="59">
        <v>4.2039999999999997</v>
      </c>
      <c r="AL1202" s="59">
        <v>4.4050000000000002</v>
      </c>
      <c r="AM1202" s="60">
        <v>9.3089999999999993</v>
      </c>
    </row>
    <row r="1203" spans="16:39" x14ac:dyDescent="0.25">
      <c r="P1203" s="62">
        <v>1.2</v>
      </c>
      <c r="Q1203" s="63" t="e">
        <v>#DIV/0!</v>
      </c>
      <c r="R1203" s="63" t="e">
        <v>#DIV/0!</v>
      </c>
      <c r="S1203" s="63" t="e">
        <v>#DIV/0!</v>
      </c>
      <c r="T1203" s="63" t="e">
        <v>#DIV/0!</v>
      </c>
      <c r="U1203" s="63" t="e">
        <v>#DIV/0!</v>
      </c>
      <c r="V1203" s="63" t="e">
        <v>#DIV/0!</v>
      </c>
      <c r="W1203" s="63" t="e">
        <v>#DIV/0!</v>
      </c>
      <c r="X1203" s="63" t="e">
        <v>#DIV/0!</v>
      </c>
      <c r="Y1203" s="63" t="e">
        <v>#DIV/0!</v>
      </c>
      <c r="Z1203" s="63" t="e">
        <v>#DIV/0!</v>
      </c>
      <c r="AA1203" s="63" t="e">
        <v>#DIV/0!</v>
      </c>
      <c r="AB1203" s="63" t="e">
        <v>#DIV/0!</v>
      </c>
      <c r="AC1203" s="63" t="e">
        <v>#DIV/0!</v>
      </c>
      <c r="AD1203" s="63" t="e">
        <v>#DIV/0!</v>
      </c>
      <c r="AE1203" s="63" t="e">
        <v>#DIV/0!</v>
      </c>
      <c r="AF1203" s="63" t="e">
        <v>#DIV/0!</v>
      </c>
      <c r="AG1203" s="63" t="e">
        <v>#DIV/0!</v>
      </c>
      <c r="AH1203" s="63" t="e">
        <v>#DIV/0!</v>
      </c>
      <c r="AI1203" s="63" t="e">
        <v>#DIV/0!</v>
      </c>
      <c r="AJ1203" s="63" t="e">
        <v>#DIV/0!</v>
      </c>
      <c r="AK1203" s="63" t="e">
        <v>#DIV/0!</v>
      </c>
      <c r="AL1203" s="63" t="e">
        <v>#DIV/0!</v>
      </c>
      <c r="AM1203" s="64" t="e">
        <v>#DIV/0!</v>
      </c>
    </row>
  </sheetData>
  <mergeCells count="2">
    <mergeCell ref="A1:N1"/>
    <mergeCell ref="P1:A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F808-09BC-4338-8FF5-3B87E3493DC4}">
  <dimension ref="A1:S8"/>
  <sheetViews>
    <sheetView workbookViewId="0">
      <selection activeCell="E11" sqref="E11"/>
    </sheetView>
  </sheetViews>
  <sheetFormatPr defaultRowHeight="15" x14ac:dyDescent="0.25"/>
  <cols>
    <col min="3" max="3" width="14.28515625" bestFit="1" customWidth="1"/>
    <col min="4" max="4" width="12" bestFit="1" customWidth="1"/>
    <col min="19" max="19" width="12" bestFit="1" customWidth="1"/>
  </cols>
  <sheetData>
    <row r="1" spans="1:19" x14ac:dyDescent="0.25">
      <c r="A1" t="s">
        <v>18</v>
      </c>
    </row>
    <row r="2" spans="1:19" x14ac:dyDescent="0.25">
      <c r="D2" t="s">
        <v>20</v>
      </c>
      <c r="E2" t="s">
        <v>14</v>
      </c>
      <c r="F2" t="s">
        <v>21</v>
      </c>
      <c r="G2" t="s">
        <v>22</v>
      </c>
      <c r="H2" t="s">
        <v>23</v>
      </c>
      <c r="I2" t="s">
        <v>24</v>
      </c>
      <c r="J2" t="s">
        <v>25</v>
      </c>
      <c r="K2" t="s">
        <v>26</v>
      </c>
      <c r="L2" t="s">
        <v>27</v>
      </c>
      <c r="M2" t="s">
        <v>28</v>
      </c>
      <c r="N2" t="s">
        <v>29</v>
      </c>
      <c r="O2" t="s">
        <v>30</v>
      </c>
      <c r="P2" t="s">
        <v>31</v>
      </c>
      <c r="Q2" t="s">
        <v>32</v>
      </c>
      <c r="R2" t="s">
        <v>33</v>
      </c>
    </row>
    <row r="3" spans="1:19" x14ac:dyDescent="0.25">
      <c r="C3" t="s">
        <v>19</v>
      </c>
      <c r="D3">
        <v>51.996000000000002</v>
      </c>
      <c r="E3">
        <v>55.844999999999999</v>
      </c>
      <c r="F3">
        <v>26.981999999999999</v>
      </c>
      <c r="G3">
        <v>12.009</v>
      </c>
      <c r="H3">
        <v>63.545999999999999</v>
      </c>
      <c r="I3">
        <v>54.938000000000002</v>
      </c>
      <c r="J3">
        <v>95.96</v>
      </c>
      <c r="K3">
        <v>14.006</v>
      </c>
      <c r="L3">
        <v>58.692999999999998</v>
      </c>
      <c r="M3">
        <v>30.974</v>
      </c>
      <c r="N3">
        <v>32.058999999999997</v>
      </c>
      <c r="O3">
        <v>28.084</v>
      </c>
      <c r="P3">
        <v>118.71</v>
      </c>
      <c r="Q3">
        <v>47.866999999999997</v>
      </c>
      <c r="R3">
        <v>50.942</v>
      </c>
      <c r="S3">
        <f>S8*6.022*10^26</f>
        <v>54.978066158469161</v>
      </c>
    </row>
    <row r="4" spans="1:19" x14ac:dyDescent="0.25">
      <c r="C4" t="s">
        <v>35</v>
      </c>
      <c r="D4">
        <v>19.579999999999998</v>
      </c>
      <c r="E4">
        <v>72.34</v>
      </c>
      <c r="F4">
        <f>0.0023/100</f>
        <v>2.3E-5</v>
      </c>
      <c r="G4">
        <f>0.0003/100</f>
        <v>2.9999999999999997E-6</v>
      </c>
      <c r="H4">
        <f>0.0029/100</f>
        <v>2.8999999999999997E-5</v>
      </c>
      <c r="I4">
        <f>0.04/100</f>
        <v>4.0000000000000002E-4</v>
      </c>
      <c r="J4">
        <f>0.0007/100</f>
        <v>6.9999999999999999E-6</v>
      </c>
      <c r="K4" s="1">
        <v>1.9999999999999999E-7</v>
      </c>
      <c r="L4">
        <f>0.0292/100</f>
        <v>2.92E-4</v>
      </c>
      <c r="M4">
        <f>0.0002/100</f>
        <v>1.9999999999999999E-6</v>
      </c>
      <c r="N4" s="1">
        <v>3.9999999999999998E-7</v>
      </c>
      <c r="O4">
        <f>0.0041/100</f>
        <v>4.1E-5</v>
      </c>
      <c r="P4">
        <v>0</v>
      </c>
      <c r="Q4" s="1">
        <v>5.9999999999999997E-7</v>
      </c>
      <c r="R4">
        <f>0.001/100</f>
        <v>1.0000000000000001E-5</v>
      </c>
      <c r="S4" t="s">
        <v>37</v>
      </c>
    </row>
    <row r="5" spans="1:19" x14ac:dyDescent="0.25">
      <c r="C5" t="s">
        <v>36</v>
      </c>
      <c r="D5">
        <f>(D4*6.022*10^23)/D3</f>
        <v>2.2676890530040768E+23</v>
      </c>
      <c r="E5">
        <f t="shared" ref="E5:R5" si="0">(E4*6.022*10^23)/E3</f>
        <v>7.8007248634613657E+23</v>
      </c>
      <c r="F5">
        <f t="shared" si="0"/>
        <v>5.1332740345415462E+17</v>
      </c>
      <c r="G5">
        <f t="shared" si="0"/>
        <v>1.5043717212090928E+17</v>
      </c>
      <c r="H5">
        <f t="shared" si="0"/>
        <v>2.7482138922984922E+17</v>
      </c>
      <c r="I5">
        <f t="shared" si="0"/>
        <v>4.3845789799410237E+18</v>
      </c>
      <c r="J5">
        <f t="shared" si="0"/>
        <v>4.3928720300125056E+16</v>
      </c>
      <c r="K5">
        <f t="shared" si="0"/>
        <v>8599171783521348</v>
      </c>
      <c r="L5">
        <f t="shared" si="0"/>
        <v>2.9959688548889984E+18</v>
      </c>
      <c r="M5">
        <f t="shared" si="0"/>
        <v>3.8884225479434368E+16</v>
      </c>
      <c r="N5">
        <f t="shared" si="0"/>
        <v>7513646713871300</v>
      </c>
      <c r="O5">
        <f t="shared" si="0"/>
        <v>8.7915539096994726E+17</v>
      </c>
      <c r="P5">
        <f t="shared" si="0"/>
        <v>0</v>
      </c>
      <c r="Q5">
        <f t="shared" si="0"/>
        <v>7548415401006956</v>
      </c>
      <c r="R5">
        <f t="shared" si="0"/>
        <v>1.1821286953790586E+17</v>
      </c>
      <c r="S5">
        <f>SUM(D5:R5)</f>
        <v>1.006850814622784E+24</v>
      </c>
    </row>
    <row r="6" spans="1:19" x14ac:dyDescent="0.25">
      <c r="C6" t="s">
        <v>34</v>
      </c>
      <c r="D6">
        <f>(D5*100)/$S$5</f>
        <v>22.522592424515889</v>
      </c>
      <c r="E6">
        <f t="shared" ref="E6:R6" si="1">(E5*100)/$S$5</f>
        <v>77.476471689441908</v>
      </c>
      <c r="F6">
        <f t="shared" si="1"/>
        <v>5.0983462097755998E-5</v>
      </c>
      <c r="G6">
        <f t="shared" si="1"/>
        <v>1.4941356746805678E-5</v>
      </c>
      <c r="H6">
        <f t="shared" si="1"/>
        <v>2.7295144944865628E-5</v>
      </c>
      <c r="I6">
        <f t="shared" si="1"/>
        <v>4.354745426296053E-4</v>
      </c>
      <c r="J6">
        <f t="shared" si="1"/>
        <v>4.3629820487936856E-6</v>
      </c>
      <c r="K6">
        <f t="shared" si="1"/>
        <v>8.5406612962249241E-7</v>
      </c>
      <c r="L6">
        <f t="shared" si="1"/>
        <v>2.9755836826843469E-4</v>
      </c>
      <c r="M6">
        <f t="shared" si="1"/>
        <v>3.8619649420457903E-6</v>
      </c>
      <c r="N6">
        <f t="shared" si="1"/>
        <v>7.4625223565879344E-7</v>
      </c>
      <c r="O6">
        <f t="shared" si="1"/>
        <v>8.7317344158808891E-5</v>
      </c>
      <c r="P6">
        <f t="shared" si="1"/>
        <v>0</v>
      </c>
      <c r="Q6">
        <f t="shared" si="1"/>
        <v>7.4970544706118792E-7</v>
      </c>
      <c r="R6">
        <f t="shared" si="1"/>
        <v>1.1740852549460788E-5</v>
      </c>
      <c r="S6">
        <f>(S5*100)/$S$5</f>
        <v>100.00000000000001</v>
      </c>
    </row>
    <row r="7" spans="1:19" x14ac:dyDescent="0.25">
      <c r="C7" t="s">
        <v>38</v>
      </c>
      <c r="D7">
        <f>D6/100</f>
        <v>0.22522592424515889</v>
      </c>
      <c r="E7">
        <f t="shared" ref="E7:S7" si="2">E6/100</f>
        <v>0.77476471689441906</v>
      </c>
      <c r="F7">
        <f t="shared" si="2"/>
        <v>5.0983462097755997E-7</v>
      </c>
      <c r="G7">
        <f t="shared" si="2"/>
        <v>1.4941356746805678E-7</v>
      </c>
      <c r="H7">
        <f t="shared" si="2"/>
        <v>2.7295144944865629E-7</v>
      </c>
      <c r="I7">
        <f t="shared" si="2"/>
        <v>4.3547454262960527E-6</v>
      </c>
      <c r="J7">
        <f t="shared" si="2"/>
        <v>4.3629820487936859E-8</v>
      </c>
      <c r="K7">
        <f t="shared" si="2"/>
        <v>8.5406612962249244E-9</v>
      </c>
      <c r="L7">
        <f t="shared" si="2"/>
        <v>2.975583682684347E-6</v>
      </c>
      <c r="M7">
        <f t="shared" si="2"/>
        <v>3.8619649420457905E-8</v>
      </c>
      <c r="N7">
        <f t="shared" si="2"/>
        <v>7.4625223565879339E-9</v>
      </c>
      <c r="O7">
        <f t="shared" si="2"/>
        <v>8.7317344158808891E-7</v>
      </c>
      <c r="P7">
        <f t="shared" si="2"/>
        <v>0</v>
      </c>
      <c r="Q7">
        <f t="shared" si="2"/>
        <v>7.4970544706118793E-9</v>
      </c>
      <c r="R7">
        <f t="shared" si="2"/>
        <v>1.1740852549460788E-7</v>
      </c>
      <c r="S7">
        <f t="shared" si="2"/>
        <v>1.0000000000000002</v>
      </c>
    </row>
    <row r="8" spans="1:19" x14ac:dyDescent="0.25">
      <c r="C8" t="s">
        <v>39</v>
      </c>
      <c r="D8">
        <f>D7*D3/(6.022*10^26)</f>
        <v>1.94467737579729E-26</v>
      </c>
      <c r="E8">
        <f t="shared" ref="E8:R8" si="3">E7*E3/(6.022*10^26)</f>
        <v>7.1847784149732359E-26</v>
      </c>
      <c r="F8">
        <f t="shared" si="3"/>
        <v>2.2843503392920164E-32</v>
      </c>
      <c r="G8">
        <f t="shared" si="3"/>
        <v>2.9795873990765423E-33</v>
      </c>
      <c r="H8">
        <f t="shared" si="3"/>
        <v>2.8802678191073253E-32</v>
      </c>
      <c r="I8">
        <f t="shared" si="3"/>
        <v>3.9727831987687237E-31</v>
      </c>
      <c r="J8">
        <f t="shared" si="3"/>
        <v>6.9523705978452683E-33</v>
      </c>
      <c r="K8">
        <f t="shared" si="3"/>
        <v>1.9863915993843621E-34</v>
      </c>
      <c r="L8">
        <f t="shared" si="3"/>
        <v>2.9001317351011687E-31</v>
      </c>
      <c r="M8">
        <f t="shared" si="3"/>
        <v>1.9863915993843623E-33</v>
      </c>
      <c r="N8">
        <f t="shared" si="3"/>
        <v>3.9727831987687234E-34</v>
      </c>
      <c r="O8">
        <f t="shared" si="3"/>
        <v>4.0721027787379419E-32</v>
      </c>
      <c r="P8">
        <f t="shared" si="3"/>
        <v>0</v>
      </c>
      <c r="Q8">
        <f t="shared" si="3"/>
        <v>5.9591747981530847E-34</v>
      </c>
      <c r="R8">
        <f t="shared" si="3"/>
        <v>9.9319579969218099E-33</v>
      </c>
      <c r="S8">
        <f>SUM(D8:R8)</f>
        <v>9.1295360608550565E-26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25359-8B21-49B9-B1E4-818238E7379D}">
  <dimension ref="A1:F3"/>
  <sheetViews>
    <sheetView workbookViewId="0">
      <selection activeCell="E11" sqref="E11"/>
    </sheetView>
  </sheetViews>
  <sheetFormatPr defaultRowHeight="15" x14ac:dyDescent="0.25"/>
  <sheetData>
    <row r="1" spans="1:6" x14ac:dyDescent="0.25">
      <c r="A1" t="s">
        <v>7</v>
      </c>
    </row>
    <row r="2" spans="1:6" x14ac:dyDescent="0.25">
      <c r="A2" t="s">
        <v>8</v>
      </c>
      <c r="B2" t="s">
        <v>9</v>
      </c>
      <c r="C2" t="s">
        <v>10</v>
      </c>
      <c r="D2" t="s">
        <v>11</v>
      </c>
      <c r="E2" t="s">
        <v>12</v>
      </c>
      <c r="F2" t="s">
        <v>13</v>
      </c>
    </row>
    <row r="3" spans="1:6" x14ac:dyDescent="0.25">
      <c r="A3">
        <v>48</v>
      </c>
      <c r="B3">
        <v>24</v>
      </c>
      <c r="C3">
        <v>24</v>
      </c>
      <c r="D3">
        <v>12</v>
      </c>
      <c r="E3">
        <v>8</v>
      </c>
      <c r="F3">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Temperature Factor Calc</vt:lpstr>
      <vt:lpstr>Theor Intensity and Structure</vt:lpstr>
      <vt:lpstr>Atomic Scattering</vt:lpstr>
      <vt:lpstr>Atomic Mass avg</vt:lpstr>
      <vt:lpstr>Multiplicity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2021-04-21T16:08:55Z</dcterms:created>
  <dcterms:modified xsi:type="dcterms:W3CDTF">2022-02-09T21:25:01Z</dcterms:modified>
</cp:coreProperties>
</file>