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3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F22"/>
  <c r="D22"/>
  <c r="F28"/>
  <c r="G28" s="1"/>
  <c r="H28" s="1"/>
  <c r="B24"/>
  <c r="F19"/>
  <c r="C22"/>
  <c r="D19"/>
  <c r="C19"/>
  <c r="B14"/>
  <c r="J10"/>
  <c r="I3"/>
  <c r="I4"/>
  <c r="I5"/>
  <c r="I6"/>
  <c r="I7"/>
  <c r="I8"/>
  <c r="I9"/>
  <c r="I10"/>
  <c r="I2"/>
  <c r="J9" l="1"/>
  <c r="J7"/>
  <c r="J8"/>
  <c r="J2"/>
  <c r="J3"/>
  <c r="J4"/>
  <c r="J5"/>
  <c r="J6"/>
</calcChain>
</file>

<file path=xl/sharedStrings.xml><?xml version="1.0" encoding="utf-8"?>
<sst xmlns="http://schemas.openxmlformats.org/spreadsheetml/2006/main" count="25" uniqueCount="25">
  <si>
    <t>Planets</t>
  </si>
  <si>
    <t>Order From Sun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</si>
  <si>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</si>
  <si>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</si>
  <si>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</si>
  <si>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</si>
  <si>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</si>
  <si>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</si>
  <si>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</si>
  <si>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</si>
  <si>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</si>
  <si>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Distance Min MKms</t>
  </si>
  <si>
    <t>Distance Max MKms</t>
  </si>
  <si>
    <t>Distance Ave MKms</t>
  </si>
  <si>
    <t>Radius (Km)</t>
  </si>
  <si>
    <t>Mass (10^21 kg)</t>
  </si>
  <si>
    <t>Density (g/cm^3)</t>
  </si>
  <si>
    <t>Semi-Major axis</t>
  </si>
  <si>
    <t>Gravity</t>
  </si>
  <si>
    <t>Orbital period (s)</t>
  </si>
  <si>
    <t>Tests</t>
  </si>
  <si>
    <t>N</t>
  </si>
  <si>
    <t>Velocity^2</t>
  </si>
  <si>
    <t>Acceleration</t>
  </si>
  <si>
    <t>Force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</si>
</sst>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E22" sqref="E22"/>
    </sheetView>
  </sheetViews>
  <sheetFormatPr defaultRowHeight="15"/>
  <cols>
    <col min="2" max="2" width="26.7109375" customWidth="1"/>
    <col min="3" max="3" width="20.140625" customWidth="1"/>
    <col min="4" max="4" width="19.85546875" customWidth="1"/>
    <col min="5" max="5" width="17.7109375" customWidth="1"/>
    <col min="6" max="6" width="18.5703125" bestFit="1" customWidth="1"/>
    <col min="7" max="7" width="18.85546875" bestFit="1" customWidth="1"/>
    <col min="8" max="8" width="18.5703125" bestFit="1" customWidth="1"/>
    <col min="9" max="9" width="18.7109375" customWidth="1"/>
    <col min="10" max="10" width="28.28515625" customWidth="1"/>
  </cols>
  <sheetData>
    <row r="1" spans="1:10" s="1" customFormat="1">
      <c r="A1" s="1" t="s">
        <v>0</v>
      </c>
      <c r="B1" s="1" t="s">
        <v>1</v>
      </c>
      <c r="C1" s="1" t="s">
        <v>15</v>
      </c>
      <c r="D1" s="1" t="s">
        <v>16</v>
      </c>
      <c r="E1" s="1" t="s">
        <v>14</v>
      </c>
      <c r="F1" s="1" t="s">
        <v>11</v>
      </c>
      <c r="G1" s="1" t="s">
        <v>12</v>
      </c>
      <c r="H1" s="1" t="s">
        <v>13</v>
      </c>
      <c r="I1" s="1" t="s">
        <v>17</v>
      </c>
      <c r="J1" s="1" t="s">
        <v>19</v>
      </c>
    </row>
    <row r="2" spans="1:10">
      <c r="B2" t="s">
        <v>2</v>
      </c>
      <c r="C2">
        <v>1988550000</v>
      </c>
      <c r="D2">
        <v>1.4079999999999999</v>
      </c>
      <c r="E2">
        <v>696342</v>
      </c>
      <c r="F2">
        <v>0</v>
      </c>
      <c r="G2">
        <v>0</v>
      </c>
      <c r="H2">
        <v>0</v>
      </c>
      <c r="I2">
        <f>F2+G2</f>
        <v>0</v>
      </c>
      <c r="J2">
        <f>2*3.14159*SQRT((I2*I2*I2)/B$14)</f>
        <v>0</v>
      </c>
    </row>
    <row r="3" spans="1:10">
      <c r="B3" t="s">
        <v>3</v>
      </c>
      <c r="C3">
        <v>330.2</v>
      </c>
      <c r="D3">
        <v>5.4269999999999996</v>
      </c>
      <c r="E3">
        <v>2439.6999999999998</v>
      </c>
      <c r="F3">
        <v>46</v>
      </c>
      <c r="G3">
        <v>70</v>
      </c>
      <c r="H3">
        <v>57</v>
      </c>
      <c r="I3">
        <f t="shared" ref="I3:I10" si="0">F3+G3</f>
        <v>116</v>
      </c>
      <c r="J3">
        <f t="shared" ref="J3:J10" si="1">2*3.14159*SQRT((I3*I3*I3)/B$14)</f>
        <v>960900877.70378053</v>
      </c>
    </row>
    <row r="4" spans="1:10">
      <c r="B4" t="s">
        <v>4</v>
      </c>
      <c r="C4">
        <v>4848.5</v>
      </c>
      <c r="D4">
        <v>5.2430000000000003</v>
      </c>
      <c r="E4">
        <v>6051.8</v>
      </c>
      <c r="F4">
        <v>107</v>
      </c>
      <c r="G4">
        <v>109</v>
      </c>
      <c r="H4">
        <v>108</v>
      </c>
      <c r="I4">
        <f t="shared" si="0"/>
        <v>216</v>
      </c>
      <c r="J4">
        <f t="shared" si="1"/>
        <v>2441587163.2675638</v>
      </c>
    </row>
    <row r="5" spans="1:10">
      <c r="B5" t="s">
        <v>5</v>
      </c>
      <c r="C5">
        <v>5973</v>
      </c>
      <c r="D5">
        <v>5.5140000000000002</v>
      </c>
      <c r="E5">
        <v>6371</v>
      </c>
      <c r="F5">
        <v>147</v>
      </c>
      <c r="G5">
        <v>152</v>
      </c>
      <c r="H5">
        <v>150</v>
      </c>
      <c r="I5">
        <f t="shared" si="0"/>
        <v>299</v>
      </c>
      <c r="J5">
        <f t="shared" si="1"/>
        <v>3976476211.5766444</v>
      </c>
    </row>
    <row r="6" spans="1:10">
      <c r="B6" t="s">
        <v>6</v>
      </c>
      <c r="C6">
        <v>641</v>
      </c>
      <c r="D6">
        <v>3.93</v>
      </c>
      <c r="E6">
        <v>3389.5</v>
      </c>
      <c r="F6">
        <v>205</v>
      </c>
      <c r="G6">
        <v>249</v>
      </c>
      <c r="H6">
        <v>228</v>
      </c>
      <c r="I6">
        <f t="shared" si="0"/>
        <v>454</v>
      </c>
      <c r="J6">
        <f t="shared" si="1"/>
        <v>7440041971.2161713</v>
      </c>
    </row>
    <row r="7" spans="1:10">
      <c r="B7" t="s">
        <v>7</v>
      </c>
      <c r="C7">
        <v>1898600</v>
      </c>
      <c r="D7">
        <v>1.3260000000000001</v>
      </c>
      <c r="E7">
        <v>69911</v>
      </c>
      <c r="F7">
        <v>741</v>
      </c>
      <c r="G7">
        <v>817</v>
      </c>
      <c r="H7">
        <v>779</v>
      </c>
      <c r="I7">
        <f t="shared" si="0"/>
        <v>1558</v>
      </c>
      <c r="J7">
        <f t="shared" si="1"/>
        <v>47298001012.166656</v>
      </c>
    </row>
    <row r="8" spans="1:10">
      <c r="B8" t="s">
        <v>8</v>
      </c>
      <c r="C8">
        <v>568460</v>
      </c>
      <c r="D8">
        <v>0.68700000000000006</v>
      </c>
      <c r="E8">
        <v>58232</v>
      </c>
      <c r="F8">
        <v>1350</v>
      </c>
      <c r="G8">
        <v>1510</v>
      </c>
      <c r="H8">
        <v>1430</v>
      </c>
      <c r="I8">
        <f t="shared" si="0"/>
        <v>2860</v>
      </c>
      <c r="J8">
        <f t="shared" si="1"/>
        <v>117636110308.8371</v>
      </c>
    </row>
    <row r="9" spans="1:10">
      <c r="B9" t="s">
        <v>9</v>
      </c>
      <c r="C9">
        <v>86832</v>
      </c>
      <c r="D9">
        <v>1.27</v>
      </c>
      <c r="E9">
        <v>25362</v>
      </c>
      <c r="F9">
        <v>2750</v>
      </c>
      <c r="G9">
        <v>3000</v>
      </c>
      <c r="H9">
        <v>2.88</v>
      </c>
      <c r="I9">
        <f t="shared" si="0"/>
        <v>5750</v>
      </c>
      <c r="J9">
        <f t="shared" si="1"/>
        <v>335346187494.89722</v>
      </c>
    </row>
    <row r="10" spans="1:10">
      <c r="B10" t="s">
        <v>10</v>
      </c>
      <c r="C10">
        <v>102430</v>
      </c>
      <c r="D10">
        <v>1.6379999999999999</v>
      </c>
      <c r="E10">
        <v>24622</v>
      </c>
      <c r="F10">
        <v>4450</v>
      </c>
      <c r="G10">
        <v>4550</v>
      </c>
      <c r="H10">
        <v>4500</v>
      </c>
      <c r="I10">
        <f t="shared" si="0"/>
        <v>9000</v>
      </c>
      <c r="J10">
        <f t="shared" si="1"/>
        <v>656682390392.29749</v>
      </c>
    </row>
    <row r="14" spans="1:10">
      <c r="A14" t="s">
        <v>18</v>
      </c>
      <c r="B14">
        <f>6.67384*POWER(10, -11)</f>
        <v>6.6738400000000001E-11</v>
      </c>
    </row>
    <row r="18" spans="1:8">
      <c r="A18" t="s">
        <v>20</v>
      </c>
    </row>
    <row r="19" spans="1:8">
      <c r="A19">
        <v>0.72045356000000005</v>
      </c>
      <c r="C19">
        <f>A19*A19+A20*A20</f>
        <v>0.51917445781330063</v>
      </c>
      <c r="D19">
        <f>SQRT(C19)</f>
        <v>0.72053761720905363</v>
      </c>
      <c r="E19" t="s">
        <v>21</v>
      </c>
      <c r="F19">
        <f>D19/214441.8</f>
        <v>3.3600614115767245E-6</v>
      </c>
    </row>
    <row r="20" spans="1:8">
      <c r="A20">
        <v>1.1005712000000001E-2</v>
      </c>
    </row>
    <row r="21" spans="1:8">
      <c r="C21" t="s">
        <v>22</v>
      </c>
      <c r="D21" t="s">
        <v>23</v>
      </c>
      <c r="E21" t="s">
        <v>24</v>
      </c>
    </row>
    <row r="22" spans="1:8">
      <c r="A22">
        <v>8.5195999999999994E-2</v>
      </c>
      <c r="C22">
        <f>A22*A22+A23*A23</f>
        <v>31.110187358415999</v>
      </c>
      <c r="D22" s="2">
        <f>C22/B24</f>
        <v>6.7726931417432081E-3</v>
      </c>
      <c r="E22" s="2">
        <f>D22*106</f>
        <v>0.71790547302478003</v>
      </c>
      <c r="F22">
        <f>SQRT(E22)</f>
        <v>0.8472930266588885</v>
      </c>
    </row>
    <row r="23" spans="1:8">
      <c r="A23">
        <v>5.577</v>
      </c>
    </row>
    <row r="24" spans="1:8">
      <c r="A24" s="2">
        <v>21100000</v>
      </c>
      <c r="B24">
        <f>SQRT(A24)</f>
        <v>4593.4736311423403</v>
      </c>
    </row>
    <row r="25" spans="1:8">
      <c r="E25" s="2">
        <v>1.469E-6</v>
      </c>
      <c r="F25" s="2"/>
    </row>
    <row r="28" spans="1:8">
      <c r="F28" s="2">
        <f>D19/D22</f>
        <v>106.38864069716233</v>
      </c>
      <c r="G28" s="2">
        <f>F28*A24</f>
        <v>2244800318.710125</v>
      </c>
      <c r="H28">
        <f>SQRT(G28)</f>
        <v>47379.323746863723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2014-12-07T10:12:13Z</dcterms:created>
  <dcterms:modified xsi:type="dcterms:W3CDTF">2014-12-14T12:07:52Z</dcterms:modified>
</cp:coreProperties>
</file>