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APA\PAPA\ArchaeologyProjects\Duns\duns_writing\Fourty_years_on_from_Harding_1984\tables\"/>
    </mc:Choice>
  </mc:AlternateContent>
  <xr:revisionPtr revIDLastSave="0" documentId="13_ncr:1_{B2844436-289E-4569-B916-0BA27A7266DC}" xr6:coauthVersionLast="47" xr6:coauthVersionMax="47" xr10:uidLastSave="{00000000-0000-0000-0000-000000000000}"/>
  <bookViews>
    <workbookView xWindow="-120" yWindow="-120" windowWidth="29040" windowHeight="15720" xr2:uid="{C60B963D-8FE9-4D4F-89A0-696392A6BE4F}"/>
  </bookViews>
  <sheets>
    <sheet name="kilmartin_sites_soils_circulari" sheetId="1" r:id="rId1"/>
  </sheets>
  <definedNames>
    <definedName name="_xlnm._FilterDatabase" localSheetId="0" hidden="1">kilmartin_sites_soils_circulari!$A$1:$S$98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7" i="1" l="1"/>
  <c r="J67" i="1"/>
  <c r="M22" i="1"/>
  <c r="N22" i="1" s="1"/>
  <c r="J88" i="1"/>
  <c r="M85" i="1"/>
  <c r="J85" i="1"/>
  <c r="M25" i="1"/>
  <c r="J25" i="1"/>
  <c r="J26" i="1"/>
  <c r="M26" i="1"/>
  <c r="M34" i="1"/>
  <c r="J34" i="1"/>
  <c r="J17" i="1"/>
  <c r="M17" i="1"/>
  <c r="M41" i="1"/>
  <c r="J41" i="1"/>
  <c r="M45" i="1"/>
  <c r="M44" i="1"/>
  <c r="J33" i="1"/>
  <c r="M33" i="1"/>
  <c r="M16" i="1"/>
  <c r="M79" i="1"/>
  <c r="M7" i="1"/>
  <c r="M32" i="1"/>
  <c r="M43" i="1"/>
  <c r="M49" i="1"/>
  <c r="M68" i="1"/>
  <c r="M82" i="1"/>
  <c r="M59" i="1"/>
  <c r="M55" i="1"/>
  <c r="M24" i="1"/>
  <c r="M72" i="1"/>
  <c r="M71" i="1"/>
  <c r="M6" i="1"/>
  <c r="M27" i="1"/>
  <c r="M14" i="1"/>
  <c r="M10" i="1"/>
  <c r="M23" i="1"/>
  <c r="M51" i="1"/>
  <c r="M40" i="1"/>
  <c r="M57" i="1"/>
  <c r="M65" i="1"/>
  <c r="M35" i="1"/>
  <c r="M36" i="1"/>
  <c r="M83" i="1"/>
  <c r="M15" i="1"/>
  <c r="M9" i="1"/>
  <c r="M37" i="1"/>
  <c r="M75" i="1"/>
  <c r="M76" i="1"/>
  <c r="M56" i="1"/>
  <c r="M19" i="1"/>
  <c r="M46" i="1"/>
  <c r="M74" i="1"/>
  <c r="M80" i="1"/>
  <c r="M42" i="1"/>
  <c r="M70" i="1"/>
  <c r="M53" i="1"/>
  <c r="M54" i="1"/>
  <c r="M81" i="1"/>
  <c r="M73" i="1"/>
  <c r="M86" i="1"/>
  <c r="M50" i="1"/>
  <c r="M39" i="1"/>
  <c r="M66" i="1"/>
  <c r="M84" i="1"/>
  <c r="M38" i="1"/>
  <c r="M52" i="1"/>
  <c r="M69" i="1"/>
  <c r="M5" i="1"/>
  <c r="M12" i="1"/>
  <c r="M4" i="1"/>
  <c r="M58" i="1"/>
  <c r="M31" i="1"/>
  <c r="M29" i="1"/>
  <c r="M8" i="1"/>
  <c r="M2" i="1"/>
  <c r="M11" i="1"/>
  <c r="M13" i="1"/>
  <c r="M30" i="1"/>
  <c r="M3" i="1"/>
  <c r="J44" i="1"/>
  <c r="J16" i="1"/>
  <c r="J79" i="1"/>
  <c r="J7" i="1"/>
  <c r="J32" i="1"/>
  <c r="J45" i="1"/>
  <c r="J43" i="1"/>
  <c r="J49" i="1"/>
  <c r="J68" i="1"/>
  <c r="J82" i="1"/>
  <c r="J59" i="1"/>
  <c r="J55" i="1"/>
  <c r="J24" i="1"/>
  <c r="J72" i="1"/>
  <c r="J71" i="1"/>
  <c r="J6" i="1"/>
  <c r="J27" i="1"/>
  <c r="J14" i="1"/>
  <c r="J10" i="1"/>
  <c r="J23" i="1"/>
  <c r="J51" i="1"/>
  <c r="J40" i="1"/>
  <c r="J57" i="1"/>
  <c r="J65" i="1"/>
  <c r="J35" i="1"/>
  <c r="J36" i="1"/>
  <c r="J83" i="1"/>
  <c r="J15" i="1"/>
  <c r="J9" i="1"/>
  <c r="J37" i="1"/>
  <c r="J75" i="1"/>
  <c r="J76" i="1"/>
  <c r="J56" i="1"/>
  <c r="J19" i="1"/>
  <c r="J74" i="1"/>
  <c r="J80" i="1"/>
  <c r="J42" i="1"/>
  <c r="J70" i="1"/>
  <c r="J54" i="1"/>
  <c r="J81" i="1"/>
  <c r="J73" i="1"/>
  <c r="J86" i="1"/>
  <c r="J50" i="1"/>
  <c r="J39" i="1"/>
  <c r="J66" i="1"/>
  <c r="J84" i="1"/>
  <c r="J38" i="1"/>
  <c r="J52" i="1"/>
  <c r="J69" i="1"/>
  <c r="J5" i="1"/>
  <c r="J12" i="1"/>
  <c r="J4" i="1"/>
  <c r="J58" i="1"/>
  <c r="J31" i="1"/>
  <c r="J29" i="1"/>
  <c r="J8" i="1"/>
  <c r="J2" i="1"/>
  <c r="J11" i="1"/>
  <c r="J13" i="1"/>
  <c r="M28" i="1"/>
  <c r="M21" i="1"/>
  <c r="J28" i="1"/>
  <c r="J21" i="1"/>
  <c r="N67" i="1" l="1"/>
  <c r="N85" i="1"/>
  <c r="N25" i="1"/>
  <c r="N26" i="1"/>
  <c r="N34" i="1"/>
  <c r="N17" i="1"/>
  <c r="N13" i="1"/>
  <c r="N65" i="1"/>
  <c r="N70" i="1"/>
  <c r="N41" i="1"/>
  <c r="N37" i="1"/>
  <c r="N81" i="1"/>
  <c r="N36" i="1"/>
  <c r="N3" i="1"/>
  <c r="N30" i="1"/>
  <c r="N32" i="1"/>
  <c r="N56" i="1"/>
  <c r="N76" i="1"/>
  <c r="N27" i="1"/>
  <c r="N6" i="1"/>
  <c r="N58" i="1"/>
  <c r="N50" i="1"/>
  <c r="N29" i="1"/>
  <c r="N31" i="1"/>
  <c r="N75" i="1"/>
  <c r="N11" i="1"/>
  <c r="N2" i="1"/>
  <c r="N9" i="1"/>
  <c r="N71" i="1"/>
  <c r="N33" i="1"/>
  <c r="N12" i="1"/>
  <c r="N20" i="1"/>
  <c r="N4" i="1"/>
  <c r="N55" i="1"/>
  <c r="N69" i="1"/>
  <c r="N59" i="1"/>
  <c r="N8" i="1"/>
  <c r="N52" i="1"/>
  <c r="N57" i="1"/>
  <c r="N82" i="1"/>
  <c r="N45" i="1"/>
  <c r="N73" i="1"/>
  <c r="N83" i="1"/>
  <c r="N54" i="1"/>
  <c r="N35" i="1"/>
  <c r="N7" i="1"/>
  <c r="N79" i="1"/>
  <c r="N16" i="1"/>
  <c r="N44" i="1"/>
  <c r="N86" i="1"/>
  <c r="N15" i="1"/>
  <c r="N72" i="1"/>
  <c r="N5" i="1"/>
  <c r="N24" i="1"/>
  <c r="N38" i="1"/>
  <c r="N42" i="1"/>
  <c r="N40" i="1"/>
  <c r="N68" i="1"/>
  <c r="N84" i="1"/>
  <c r="N80" i="1"/>
  <c r="N51" i="1"/>
  <c r="N66" i="1"/>
  <c r="N74" i="1"/>
  <c r="N23" i="1"/>
  <c r="N49" i="1"/>
  <c r="N39" i="1"/>
  <c r="N10" i="1"/>
  <c r="N43" i="1"/>
  <c r="N19" i="1"/>
  <c r="N14" i="1"/>
  <c r="N28" i="1"/>
  <c r="N21" i="1"/>
</calcChain>
</file>

<file path=xl/sharedStrings.xml><?xml version="1.0" encoding="utf-8"?>
<sst xmlns="http://schemas.openxmlformats.org/spreadsheetml/2006/main" count="601" uniqueCount="131">
  <si>
    <t>name</t>
  </si>
  <si>
    <t>altitude</t>
  </si>
  <si>
    <t>canmore_id</t>
  </si>
  <si>
    <t>CRUACH A' BHARRA</t>
  </si>
  <si>
    <t>DUN BHRONAIG</t>
  </si>
  <si>
    <t>DUN A' BHEALAICH</t>
  </si>
  <si>
    <t>DUN A' CHOGAIDH</t>
  </si>
  <si>
    <t>DUN BEAG, ARDNACKAIG</t>
  </si>
  <si>
    <t>CASTLE DOUNIE</t>
  </si>
  <si>
    <t>KILMAHUMAIG</t>
  </si>
  <si>
    <t>BARNLUASGAN</t>
  </si>
  <si>
    <t>DRUIM AN DUIN</t>
  </si>
  <si>
    <t>DUNANS</t>
  </si>
  <si>
    <t>DUN BUIDHE</t>
  </si>
  <si>
    <t>LAGANRUERE</t>
  </si>
  <si>
    <t>BALURE</t>
  </si>
  <si>
    <t>KILMORY, DUNMORE, DUN MOR</t>
  </si>
  <si>
    <t>SHIRVAN, DUN DUBH</t>
  </si>
  <si>
    <t>LOCH GLASHAN</t>
  </si>
  <si>
    <t>CRANNOG</t>
  </si>
  <si>
    <t>DUN</t>
  </si>
  <si>
    <t>FORT</t>
  </si>
  <si>
    <t>GALLERIED DUN</t>
  </si>
  <si>
    <t>nrhe_type</t>
  </si>
  <si>
    <t>study_type</t>
  </si>
  <si>
    <t>ALLT AN DUBHAIR</t>
  </si>
  <si>
    <t>PENNYMORE POINT</t>
  </si>
  <si>
    <t>DUN NA MARAIG</t>
  </si>
  <si>
    <t>DUN CHUAIN</t>
  </si>
  <si>
    <t>DUN MOR, DUNAMUCK</t>
  </si>
  <si>
    <t>BAILE MOR</t>
  </si>
  <si>
    <t>DUNADD</t>
  </si>
  <si>
    <t>CREAG DHUBH, LECKUARY</t>
  </si>
  <si>
    <t>TORBHLARAN</t>
  </si>
  <si>
    <t>KILMICHAEL GLASSARY</t>
  </si>
  <si>
    <t>BINNEIN MOR</t>
  </si>
  <si>
    <t>LOCH LEATHAN</t>
  </si>
  <si>
    <t>BALLYMEANOCH</t>
  </si>
  <si>
    <t>DUN MOR, DUNCHRAIGAIG</t>
  </si>
  <si>
    <t>DUNTROON</t>
  </si>
  <si>
    <t>ARDIFUIR</t>
  </si>
  <si>
    <t>LOCH MICHEAN</t>
  </si>
  <si>
    <t>BARR CROM</t>
  </si>
  <si>
    <t>BALLYGOWAN</t>
  </si>
  <si>
    <t>TREVENEK</t>
  </si>
  <si>
    <t>BRUACH AN DRUMEIN, POLTALLOCH</t>
  </si>
  <si>
    <t>SETTLEMENT</t>
  </si>
  <si>
    <t>CREAG A' MHADAIDH</t>
  </si>
  <si>
    <t>ORMAIG FOREST, DRUIM BUIDHE</t>
  </si>
  <si>
    <t>CARNASSERIE COTTAGE</t>
  </si>
  <si>
    <t>DUN MHIC CHOISH</t>
  </si>
  <si>
    <t>LOCH EDERLINE</t>
  </si>
  <si>
    <t>CREAG A'CHAPUILL</t>
  </si>
  <si>
    <t>DUN NA NIGHINN</t>
  </si>
  <si>
    <t>DUN CHONALLAICH</t>
  </si>
  <si>
    <t>DUN DUBH, FORD</t>
  </si>
  <si>
    <t>DUN TOISEACH</t>
  </si>
  <si>
    <t>EDERLINE, LOCH AWE</t>
  </si>
  <si>
    <t>KILNEUAIR, LOCH AWE</t>
  </si>
  <si>
    <t>FINCHARN, LOCH AWE</t>
  </si>
  <si>
    <t>INVERLIEVER, LOCH AWE</t>
  </si>
  <si>
    <t>POLICEMAN'S BAY, LOCH AWE</t>
  </si>
  <si>
    <t>KINTRAW</t>
  </si>
  <si>
    <t>DUN NA BAN-OIGE</t>
  </si>
  <si>
    <t>TUR A' BHODAICH</t>
  </si>
  <si>
    <t>HILL PARK</t>
  </si>
  <si>
    <t>AN DUN, BARRAVULLIN</t>
  </si>
  <si>
    <t>CNOC A' CHAISTEIL, LERGYCHONIEBEAG</t>
  </si>
  <si>
    <t>GARRARON, DUN AN GARBH - SROINE</t>
  </si>
  <si>
    <t>CASTLE</t>
  </si>
  <si>
    <t>CAISTEAL NAN CON DUIBH</t>
  </si>
  <si>
    <t>EILEAN AN DUIN, CRAIGNISH</t>
  </si>
  <si>
    <t>DUN GLAS</t>
  </si>
  <si>
    <t>BEINN AN DUIN</t>
  </si>
  <si>
    <t>DUN AILNE</t>
  </si>
  <si>
    <t>SELLADH-NAN-EILEAN</t>
  </si>
  <si>
    <t>BONNACH MOR</t>
  </si>
  <si>
    <t>BARR MOR, BARROCKAN</t>
  </si>
  <si>
    <t>DUINE, ARDFERN</t>
  </si>
  <si>
    <t>EILEAN NA NIGHINN</t>
  </si>
  <si>
    <t>EILEAN RIGH</t>
  </si>
  <si>
    <t>EILEAN RIGH 2</t>
  </si>
  <si>
    <t>DUN MHUILIG</t>
  </si>
  <si>
    <t>DRUIM AN ACHANARNAICH</t>
  </si>
  <si>
    <t>AIRD</t>
  </si>
  <si>
    <t>Brown forest soils, humic gleys; some peaty gleys and peaty podzols</t>
  </si>
  <si>
    <t>soils_qmsoils_UCSS_v1_3</t>
  </si>
  <si>
    <t>TAYVALLICH SLATE AND LIMESTONE FORMATION - PELITE, GRAPHITIC</t>
  </si>
  <si>
    <t>GBR_BGS_1:50k_Bedrock</t>
  </si>
  <si>
    <t>Humic gleys, brown forest soils; some peaty podzols and peaty gleys</t>
  </si>
  <si>
    <t>CRINAN GRIT FORMATION - QUARTZITE</t>
  </si>
  <si>
    <t>DALRADIAN SUPERGROUP - METABASALT</t>
  </si>
  <si>
    <t>Peaty podzols, humus-iron podzols; some peaty gleys and rankers</t>
  </si>
  <si>
    <t>ARDRISHAIG PHYLLITE FORMATION - SEMIPELITE, CALCAREOUS</t>
  </si>
  <si>
    <t>Humus-iron podzols, brown forest soils; some humic gleys and peaty podzols</t>
  </si>
  <si>
    <t>Open water</t>
  </si>
  <si>
    <t>Peaty gleys, peat; some peaty podzols</t>
  </si>
  <si>
    <t>MULL DYKE-SWARM - BASALT AND MICROGABBRO</t>
  </si>
  <si>
    <t>TAYVALLICH VOLCANIC FORMATION - METALIMESTONE</t>
  </si>
  <si>
    <t>CRINAN GRIT FORMATION - PELITE</t>
  </si>
  <si>
    <t>DALRADIAN SUPERGROUP - METAGABBRO AND METAMICROGABBRO</t>
  </si>
  <si>
    <t>TAYVALLICH VOLCANIC FORMATION - QUARTZITE, PSAMMITE AND SEMIPELITE</t>
  </si>
  <si>
    <t>CRAIGNISH PHYLLITE FORMATION - SEMIPELITE</t>
  </si>
  <si>
    <t>study_id</t>
  </si>
  <si>
    <t>diameter_inner_min</t>
  </si>
  <si>
    <t>diameter_inner_max</t>
  </si>
  <si>
    <t>circularity_inner</t>
  </si>
  <si>
    <t>diameter_outer_min</t>
  </si>
  <si>
    <t>diameter_outer_max</t>
  </si>
  <si>
    <t>circularity_outer</t>
  </si>
  <si>
    <t>wall_width_1</t>
  </si>
  <si>
    <t>wall_width_2</t>
  </si>
  <si>
    <t>outer_enclosures</t>
  </si>
  <si>
    <t>y</t>
  </si>
  <si>
    <t>n</t>
  </si>
  <si>
    <t>av_wall_width</t>
  </si>
  <si>
    <t>area_inner</t>
  </si>
  <si>
    <t>KILLINOCHONOCH</t>
  </si>
  <si>
    <t>ROUNDHOUSE</t>
  </si>
  <si>
    <t>BAROILE</t>
  </si>
  <si>
    <t>HUT CIRCLE</t>
  </si>
  <si>
    <t>SOUTH LEACHNABAN</t>
  </si>
  <si>
    <t>RASLIE BURN</t>
  </si>
  <si>
    <t>HIGH BARNAKILL</t>
  </si>
  <si>
    <t>BROCH</t>
  </si>
  <si>
    <t>ENCLOSURE</t>
  </si>
  <si>
    <t>LOCH COILLE-BHARR</t>
  </si>
  <si>
    <t>LOCH NA BEISTE</t>
  </si>
  <si>
    <t>LOCHAN A' CHLAIGINN</t>
  </si>
  <si>
    <t>LOCHAN TAYNISH</t>
  </si>
  <si>
    <t>LOCH LORAN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</si>
</sst>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"/>
      <family val="2"/>
    </font>
  </fonts>
  <fills count="18">
    <fill>
      <patternFill patternType="none"/>
    </fill>
    <fill>
      <patternFill patternType="gray125"/>
    </fill>
    <fill>
      <patternFill patternType="solid">
        <fgColor rgb="FF54C9AF"/>
        <bgColor indexed="64"/>
      </patternFill>
    </fill>
    <fill>
      <patternFill patternType="solid">
        <fgColor rgb="FF92720F"/>
        <bgColor indexed="64"/>
      </patternFill>
    </fill>
    <fill>
      <patternFill patternType="solid">
        <fgColor rgb="FF4BC6D5"/>
        <bgColor indexed="64"/>
      </patternFill>
    </fill>
    <fill>
      <patternFill patternType="solid">
        <fgColor rgb="FFEDDB33"/>
        <bgColor indexed="64"/>
      </patternFill>
    </fill>
    <fill>
      <patternFill patternType="solid">
        <fgColor rgb="FF75FF74"/>
        <bgColor indexed="64"/>
      </patternFill>
    </fill>
    <fill>
      <patternFill patternType="solid">
        <fgColor rgb="FFF75224"/>
        <bgColor indexed="64"/>
      </patternFill>
    </fill>
    <fill>
      <patternFill patternType="solid">
        <fgColor rgb="FFDBC8DB"/>
        <bgColor indexed="64"/>
      </patternFill>
    </fill>
    <fill>
      <patternFill patternType="solid">
        <fgColor rgb="FFE4A62F"/>
        <bgColor indexed="64"/>
      </patternFill>
    </fill>
    <fill>
      <patternFill patternType="solid">
        <fgColor rgb="FF336FE7"/>
        <bgColor indexed="64"/>
      </patternFill>
    </fill>
    <fill>
      <patternFill patternType="solid">
        <fgColor rgb="FF446E1A"/>
        <bgColor indexed="64"/>
      </patternFill>
    </fill>
    <fill>
      <patternFill patternType="solid">
        <fgColor rgb="FF76FF01"/>
        <bgColor indexed="64"/>
      </patternFill>
    </fill>
    <fill>
      <patternFill patternType="solid">
        <fgColor rgb="FF53FFFF"/>
        <bgColor indexed="64"/>
      </patternFill>
    </fill>
    <fill>
      <patternFill patternType="solid">
        <fgColor rgb="FFB0EDFF"/>
        <bgColor indexed="64"/>
      </patternFill>
    </fill>
    <fill>
      <patternFill patternType="solid">
        <fgColor rgb="FF00FF75"/>
        <bgColor indexed="64"/>
      </patternFill>
    </fill>
    <fill>
      <patternFill patternType="solid">
        <fgColor rgb="FFDBFF95"/>
        <bgColor indexed="64"/>
      </patternFill>
    </fill>
    <fill>
      <patternFill patternType="solid">
        <fgColor rgb="FFDBDB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6" borderId="0" xfId="0" applyFill="1" applyAlignment="1">
      <alignment horizont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BFF95"/>
      <color rgb="FFDBDBFF"/>
      <color rgb="FF00FF75"/>
      <color rgb="FFB0EDFF"/>
      <color rgb="FF53FFFF"/>
      <color rgb="FF76FF01"/>
      <color rgb="FFFF5500"/>
      <color rgb="FF446E1A"/>
      <color rgb="FF336FE7"/>
      <color rgb="FFE4A6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458F4-2CE2-408F-B6DD-E18D59836CC4}">
  <dimension ref="A1:S98"/>
  <sheetViews>
    <sheetView tabSelected="1" topLeftCell="D1" workbookViewId="0">
      <pane ySplit="600" topLeftCell="A64"/>
      <selection activeCell="F1" sqref="F1:S1"/>
      <selection pane="bottomLeft" activeCell="F68" sqref="F68"/>
    </sheetView>
  </sheetViews>
  <sheetFormatPr defaultRowHeight="15" x14ac:dyDescent="0.25"/>
  <cols>
    <col min="1" max="1" width="8.28515625" bestFit="1" customWidth="1"/>
    <col min="2" max="2" width="11" customWidth="1"/>
    <col min="3" max="3" width="22.140625" customWidth="1"/>
    <col min="5" max="5" width="8.7109375" customWidth="1"/>
    <col min="6" max="6" width="16.140625" customWidth="1"/>
    <col min="7" max="7" width="18.85546875" customWidth="1"/>
    <col min="8" max="8" width="18.85546875" style="16" bestFit="1" customWidth="1"/>
    <col min="9" max="10" width="18.85546875" customWidth="1"/>
    <col min="11" max="11" width="18.85546875" style="16" customWidth="1"/>
    <col min="12" max="16" width="18.85546875" customWidth="1"/>
    <col min="17" max="17" width="6" customWidth="1"/>
    <col min="18" max="18" width="101.5703125" bestFit="1" customWidth="1"/>
    <col min="19" max="19" width="70.85546875" bestFit="1" customWidth="1"/>
  </cols>
  <sheetData>
    <row r="1" spans="1:19" s="1" customFormat="1" x14ac:dyDescent="0.25">
      <c r="A1" s="1" t="s">
        <v>103</v>
      </c>
      <c r="B1" s="1" t="s">
        <v>2</v>
      </c>
      <c r="C1" s="1" t="s">
        <v>0</v>
      </c>
      <c r="D1" s="1" t="s">
        <v>1</v>
      </c>
      <c r="E1" s="1" t="s">
        <v>23</v>
      </c>
      <c r="F1" s="1" t="s">
        <v>24</v>
      </c>
      <c r="G1" s="1" t="s">
        <v>116</v>
      </c>
      <c r="H1" s="18" t="s">
        <v>104</v>
      </c>
      <c r="I1" s="1" t="s">
        <v>107</v>
      </c>
      <c r="J1" s="1" t="s">
        <v>110</v>
      </c>
      <c r="K1" s="18" t="s">
        <v>105</v>
      </c>
      <c r="L1" s="1" t="s">
        <v>108</v>
      </c>
      <c r="M1" s="1" t="s">
        <v>111</v>
      </c>
      <c r="N1" s="1" t="s">
        <v>115</v>
      </c>
      <c r="O1" s="1" t="s">
        <v>106</v>
      </c>
      <c r="P1" s="1" t="s">
        <v>109</v>
      </c>
      <c r="Q1" s="1" t="s">
        <v>112</v>
      </c>
      <c r="R1" s="1" t="s">
        <v>88</v>
      </c>
      <c r="S1" s="1" t="s">
        <v>86</v>
      </c>
    </row>
    <row r="2" spans="1:19" x14ac:dyDescent="0.25">
      <c r="A2">
        <v>22561</v>
      </c>
      <c r="B2">
        <v>22561</v>
      </c>
      <c r="C2" t="s">
        <v>79</v>
      </c>
      <c r="D2">
        <v>10</v>
      </c>
      <c r="E2" t="s">
        <v>20</v>
      </c>
      <c r="F2" t="s">
        <v>20</v>
      </c>
      <c r="G2">
        <v>135.47</v>
      </c>
      <c r="H2" s="16">
        <v>11.95</v>
      </c>
      <c r="I2">
        <v>16.010000000000002</v>
      </c>
      <c r="J2">
        <f>ROUND((I2-H2)/2,2)</f>
        <v>2.0299999999999998</v>
      </c>
      <c r="K2" s="16">
        <v>14.45</v>
      </c>
      <c r="L2">
        <v>20.010000000000002</v>
      </c>
      <c r="M2">
        <f t="shared" ref="M2:M17" si="0">ROUND((L2-K2)/2,2)</f>
        <v>2.78</v>
      </c>
      <c r="N2">
        <f t="shared" ref="N2:N17" si="1">ROUND((J2+M2)/2,2)</f>
        <v>2.41</v>
      </c>
      <c r="O2">
        <v>0.94</v>
      </c>
      <c r="P2">
        <v>0.95</v>
      </c>
      <c r="Q2" t="s">
        <v>114</v>
      </c>
      <c r="R2" s="15" t="s">
        <v>100</v>
      </c>
      <c r="S2" s="3" t="s">
        <v>85</v>
      </c>
    </row>
    <row r="3" spans="1:19" x14ac:dyDescent="0.25">
      <c r="A3">
        <v>39135</v>
      </c>
      <c r="B3">
        <v>39135</v>
      </c>
      <c r="C3" t="s">
        <v>84</v>
      </c>
      <c r="D3">
        <v>10</v>
      </c>
      <c r="E3" t="s">
        <v>20</v>
      </c>
      <c r="F3" t="s">
        <v>20</v>
      </c>
      <c r="G3">
        <v>161.08000000000001</v>
      </c>
      <c r="H3" s="16">
        <v>8.9</v>
      </c>
      <c r="I3">
        <v>-1</v>
      </c>
      <c r="J3">
        <v>2.29</v>
      </c>
      <c r="K3" s="16">
        <v>21.26</v>
      </c>
      <c r="L3">
        <v>25.25</v>
      </c>
      <c r="M3">
        <f t="shared" si="0"/>
        <v>2</v>
      </c>
      <c r="N3">
        <f t="shared" si="1"/>
        <v>2.15</v>
      </c>
      <c r="O3">
        <v>0.73</v>
      </c>
      <c r="P3">
        <v>0.75</v>
      </c>
      <c r="Q3" t="s">
        <v>114</v>
      </c>
      <c r="R3" s="17" t="s">
        <v>102</v>
      </c>
      <c r="S3" s="3" t="s">
        <v>85</v>
      </c>
    </row>
    <row r="4" spans="1:19" x14ac:dyDescent="0.25">
      <c r="A4">
        <v>294</v>
      </c>
      <c r="B4">
        <v>22536</v>
      </c>
      <c r="C4" t="s">
        <v>71</v>
      </c>
      <c r="D4">
        <v>20</v>
      </c>
      <c r="E4" t="s">
        <v>21</v>
      </c>
      <c r="F4" t="s">
        <v>21</v>
      </c>
      <c r="G4">
        <v>1250.81</v>
      </c>
      <c r="H4" s="16">
        <v>35.700000000000003</v>
      </c>
      <c r="I4">
        <v>42.06</v>
      </c>
      <c r="J4">
        <f t="shared" ref="J4:J17" si="2">ROUND((I4-H4)/2,2)</f>
        <v>3.18</v>
      </c>
      <c r="K4" s="16">
        <v>61.48</v>
      </c>
      <c r="L4">
        <v>70.430000000000007</v>
      </c>
      <c r="M4">
        <f t="shared" si="0"/>
        <v>4.4800000000000004</v>
      </c>
      <c r="N4">
        <f t="shared" si="1"/>
        <v>3.83</v>
      </c>
      <c r="O4">
        <v>0.54</v>
      </c>
      <c r="P4">
        <v>0.64</v>
      </c>
      <c r="Q4" t="s">
        <v>114</v>
      </c>
      <c r="R4" s="17" t="s">
        <v>102</v>
      </c>
      <c r="S4" s="4" t="s">
        <v>89</v>
      </c>
    </row>
    <row r="5" spans="1:19" x14ac:dyDescent="0.25">
      <c r="A5">
        <v>304</v>
      </c>
      <c r="B5">
        <v>22739</v>
      </c>
      <c r="C5" t="s">
        <v>68</v>
      </c>
      <c r="D5">
        <v>30</v>
      </c>
      <c r="E5" t="s">
        <v>69</v>
      </c>
      <c r="F5" t="s">
        <v>21</v>
      </c>
      <c r="G5">
        <v>1844.02</v>
      </c>
      <c r="H5" s="16">
        <v>28.54</v>
      </c>
      <c r="I5">
        <v>32.83</v>
      </c>
      <c r="J5">
        <f t="shared" si="2"/>
        <v>2.15</v>
      </c>
      <c r="K5" s="16">
        <v>80.709999999999994</v>
      </c>
      <c r="L5">
        <v>85.37</v>
      </c>
      <c r="M5">
        <f t="shared" si="0"/>
        <v>2.33</v>
      </c>
      <c r="N5">
        <f t="shared" si="1"/>
        <v>2.2400000000000002</v>
      </c>
      <c r="O5">
        <v>0.51</v>
      </c>
      <c r="P5">
        <v>0.55000000000000004</v>
      </c>
      <c r="Q5" t="s">
        <v>114</v>
      </c>
      <c r="R5" s="15" t="s">
        <v>100</v>
      </c>
      <c r="S5" s="4" t="s">
        <v>89</v>
      </c>
    </row>
    <row r="6" spans="1:19" x14ac:dyDescent="0.25">
      <c r="A6">
        <v>23407</v>
      </c>
      <c r="B6">
        <v>23407</v>
      </c>
      <c r="C6" t="s">
        <v>26</v>
      </c>
      <c r="D6">
        <v>10</v>
      </c>
      <c r="E6" t="s">
        <v>20</v>
      </c>
      <c r="F6" t="s">
        <v>20</v>
      </c>
      <c r="G6">
        <v>214.91</v>
      </c>
      <c r="H6" s="16">
        <v>12.72</v>
      </c>
      <c r="I6">
        <v>18.86</v>
      </c>
      <c r="J6">
        <f t="shared" si="2"/>
        <v>3.07</v>
      </c>
      <c r="K6" s="16">
        <v>19.309999999999999</v>
      </c>
      <c r="L6">
        <v>21.76</v>
      </c>
      <c r="M6">
        <f t="shared" si="0"/>
        <v>1.23</v>
      </c>
      <c r="N6">
        <f t="shared" si="1"/>
        <v>2.15</v>
      </c>
      <c r="O6">
        <v>0.89</v>
      </c>
      <c r="P6">
        <v>0.91</v>
      </c>
      <c r="Q6" t="s">
        <v>114</v>
      </c>
      <c r="R6" s="15" t="s">
        <v>100</v>
      </c>
      <c r="S6" s="4" t="s">
        <v>89</v>
      </c>
    </row>
    <row r="7" spans="1:19" x14ac:dyDescent="0.25">
      <c r="A7">
        <v>39165</v>
      </c>
      <c r="B7">
        <v>39165</v>
      </c>
      <c r="C7" t="s">
        <v>9</v>
      </c>
      <c r="D7">
        <v>15</v>
      </c>
      <c r="E7" t="s">
        <v>20</v>
      </c>
      <c r="F7" t="s">
        <v>20</v>
      </c>
      <c r="G7">
        <v>156.6</v>
      </c>
      <c r="H7" s="16">
        <v>12.46</v>
      </c>
      <c r="I7">
        <v>16.14</v>
      </c>
      <c r="J7">
        <f t="shared" si="2"/>
        <v>1.84</v>
      </c>
      <c r="K7" s="16">
        <v>15.43</v>
      </c>
      <c r="L7">
        <v>19.260000000000002</v>
      </c>
      <c r="M7">
        <f t="shared" si="0"/>
        <v>1.92</v>
      </c>
      <c r="N7">
        <f t="shared" si="1"/>
        <v>1.88</v>
      </c>
      <c r="O7">
        <v>0.92</v>
      </c>
      <c r="P7">
        <v>0.95</v>
      </c>
      <c r="Q7" t="s">
        <v>114</v>
      </c>
      <c r="R7" s="5" t="s">
        <v>90</v>
      </c>
      <c r="S7" s="3" t="s">
        <v>85</v>
      </c>
    </row>
    <row r="8" spans="1:19" x14ac:dyDescent="0.25">
      <c r="A8">
        <v>22585</v>
      </c>
      <c r="B8">
        <v>22585</v>
      </c>
      <c r="C8" t="s">
        <v>78</v>
      </c>
      <c r="D8">
        <v>25</v>
      </c>
      <c r="E8" t="s">
        <v>20</v>
      </c>
      <c r="F8" t="s">
        <v>20</v>
      </c>
      <c r="G8">
        <v>161.84</v>
      </c>
      <c r="H8" s="16">
        <v>11.07</v>
      </c>
      <c r="I8">
        <v>14.59</v>
      </c>
      <c r="J8">
        <f t="shared" si="2"/>
        <v>1.76</v>
      </c>
      <c r="K8" s="16">
        <v>17.309999999999999</v>
      </c>
      <c r="L8">
        <v>20.52</v>
      </c>
      <c r="M8">
        <f t="shared" si="0"/>
        <v>1.61</v>
      </c>
      <c r="N8">
        <f t="shared" si="1"/>
        <v>1.69</v>
      </c>
      <c r="O8">
        <v>0.9</v>
      </c>
      <c r="P8">
        <v>0.93</v>
      </c>
      <c r="Q8" t="s">
        <v>114</v>
      </c>
      <c r="R8" s="17" t="s">
        <v>102</v>
      </c>
      <c r="S8" s="11" t="s">
        <v>96</v>
      </c>
    </row>
    <row r="9" spans="1:19" x14ac:dyDescent="0.25">
      <c r="A9">
        <v>39140</v>
      </c>
      <c r="B9">
        <v>39140</v>
      </c>
      <c r="C9" t="s">
        <v>40</v>
      </c>
      <c r="D9">
        <v>30</v>
      </c>
      <c r="E9" t="s">
        <v>22</v>
      </c>
      <c r="F9" t="s">
        <v>20</v>
      </c>
      <c r="G9">
        <v>317.31</v>
      </c>
      <c r="H9" s="16">
        <v>20.36</v>
      </c>
      <c r="I9">
        <v>26.32</v>
      </c>
      <c r="J9">
        <f t="shared" si="2"/>
        <v>2.98</v>
      </c>
      <c r="K9" s="16">
        <v>20.37</v>
      </c>
      <c r="L9">
        <v>26.8</v>
      </c>
      <c r="M9">
        <f t="shared" si="0"/>
        <v>3.22</v>
      </c>
      <c r="N9">
        <f t="shared" si="1"/>
        <v>3.1</v>
      </c>
      <c r="O9">
        <v>0.99</v>
      </c>
      <c r="P9">
        <v>0.99</v>
      </c>
      <c r="Q9" t="s">
        <v>113</v>
      </c>
      <c r="R9" s="5" t="s">
        <v>90</v>
      </c>
      <c r="S9" s="3" t="s">
        <v>85</v>
      </c>
    </row>
    <row r="10" spans="1:19" x14ac:dyDescent="0.25">
      <c r="A10">
        <v>39589</v>
      </c>
      <c r="B10">
        <v>39589</v>
      </c>
      <c r="C10" t="s">
        <v>30</v>
      </c>
      <c r="D10">
        <v>35</v>
      </c>
      <c r="E10" t="s">
        <v>20</v>
      </c>
      <c r="F10" t="s">
        <v>20</v>
      </c>
      <c r="G10">
        <v>52.84</v>
      </c>
      <c r="H10" s="16">
        <v>7.72</v>
      </c>
      <c r="I10">
        <v>11.84</v>
      </c>
      <c r="J10">
        <f t="shared" si="2"/>
        <v>2.06</v>
      </c>
      <c r="K10" s="16">
        <v>9.35</v>
      </c>
      <c r="L10">
        <v>11.84</v>
      </c>
      <c r="M10">
        <f t="shared" si="0"/>
        <v>1.25</v>
      </c>
      <c r="N10">
        <f t="shared" si="1"/>
        <v>1.66</v>
      </c>
      <c r="O10">
        <v>0.92</v>
      </c>
      <c r="P10">
        <v>0.96</v>
      </c>
      <c r="Q10" t="s">
        <v>114</v>
      </c>
      <c r="R10" s="12" t="s">
        <v>97</v>
      </c>
      <c r="S10" s="4" t="s">
        <v>89</v>
      </c>
    </row>
    <row r="11" spans="1:19" x14ac:dyDescent="0.25">
      <c r="A11">
        <v>22857</v>
      </c>
      <c r="B11">
        <v>22857</v>
      </c>
      <c r="C11" t="s">
        <v>80</v>
      </c>
      <c r="D11">
        <v>35</v>
      </c>
      <c r="E11" t="s">
        <v>20</v>
      </c>
      <c r="F11" t="s">
        <v>20</v>
      </c>
      <c r="G11">
        <v>123.48</v>
      </c>
      <c r="H11" s="16">
        <v>7.42</v>
      </c>
      <c r="I11">
        <v>11.97</v>
      </c>
      <c r="J11">
        <f t="shared" si="2"/>
        <v>2.2799999999999998</v>
      </c>
      <c r="K11" s="16">
        <v>23.93</v>
      </c>
      <c r="L11">
        <v>29.29</v>
      </c>
      <c r="M11">
        <f t="shared" si="0"/>
        <v>2.68</v>
      </c>
      <c r="N11">
        <f t="shared" si="1"/>
        <v>2.48</v>
      </c>
      <c r="O11">
        <v>0.56000000000000005</v>
      </c>
      <c r="P11">
        <v>0.71</v>
      </c>
      <c r="Q11" t="s">
        <v>114</v>
      </c>
      <c r="R11" s="17" t="s">
        <v>102</v>
      </c>
      <c r="S11" s="3" t="s">
        <v>85</v>
      </c>
    </row>
    <row r="12" spans="1:19" x14ac:dyDescent="0.25">
      <c r="A12">
        <v>22744</v>
      </c>
      <c r="B12">
        <v>22744</v>
      </c>
      <c r="C12" t="s">
        <v>70</v>
      </c>
      <c r="D12">
        <v>40</v>
      </c>
      <c r="E12" t="s">
        <v>22</v>
      </c>
      <c r="F12" t="s">
        <v>20</v>
      </c>
      <c r="G12">
        <v>101.56</v>
      </c>
      <c r="H12" s="16">
        <v>10.36</v>
      </c>
      <c r="I12">
        <v>16.96</v>
      </c>
      <c r="J12">
        <f t="shared" si="2"/>
        <v>3.3</v>
      </c>
      <c r="K12" s="16">
        <v>11.37</v>
      </c>
      <c r="L12">
        <v>19.739999999999998</v>
      </c>
      <c r="M12">
        <f t="shared" si="0"/>
        <v>4.1900000000000004</v>
      </c>
      <c r="N12">
        <f t="shared" si="1"/>
        <v>3.75</v>
      </c>
      <c r="O12">
        <v>0.94</v>
      </c>
      <c r="P12">
        <v>0.95</v>
      </c>
      <c r="Q12" t="s">
        <v>114</v>
      </c>
      <c r="R12" s="15" t="s">
        <v>100</v>
      </c>
      <c r="S12" s="4" t="s">
        <v>89</v>
      </c>
    </row>
    <row r="13" spans="1:19" x14ac:dyDescent="0.25">
      <c r="A13">
        <v>22858</v>
      </c>
      <c r="B13">
        <v>22858</v>
      </c>
      <c r="C13" t="s">
        <v>81</v>
      </c>
      <c r="D13">
        <v>40</v>
      </c>
      <c r="E13" t="s">
        <v>20</v>
      </c>
      <c r="F13" t="s">
        <v>20</v>
      </c>
      <c r="G13">
        <v>240.42</v>
      </c>
      <c r="H13" s="16">
        <v>13.63</v>
      </c>
      <c r="I13">
        <v>17.690000000000001</v>
      </c>
      <c r="J13">
        <f t="shared" si="2"/>
        <v>2.0299999999999998</v>
      </c>
      <c r="K13" s="16">
        <v>19.5</v>
      </c>
      <c r="L13">
        <v>25.56</v>
      </c>
      <c r="M13">
        <f t="shared" si="0"/>
        <v>3.03</v>
      </c>
      <c r="N13">
        <f t="shared" si="1"/>
        <v>2.5299999999999998</v>
      </c>
      <c r="O13">
        <v>0.88</v>
      </c>
      <c r="P13">
        <v>0.91</v>
      </c>
      <c r="Q13" t="s">
        <v>114</v>
      </c>
      <c r="R13" s="17" t="s">
        <v>102</v>
      </c>
      <c r="S13" s="3" t="s">
        <v>85</v>
      </c>
    </row>
    <row r="14" spans="1:19" x14ac:dyDescent="0.25">
      <c r="A14">
        <v>39579</v>
      </c>
      <c r="B14">
        <v>39579</v>
      </c>
      <c r="C14" t="s">
        <v>29</v>
      </c>
      <c r="D14">
        <v>45</v>
      </c>
      <c r="E14" t="s">
        <v>20</v>
      </c>
      <c r="F14" t="s">
        <v>20</v>
      </c>
      <c r="G14">
        <v>106.08</v>
      </c>
      <c r="H14" s="16">
        <v>9.86</v>
      </c>
      <c r="I14">
        <v>14.98</v>
      </c>
      <c r="J14">
        <f t="shared" si="2"/>
        <v>2.56</v>
      </c>
      <c r="K14" s="16">
        <v>13.45</v>
      </c>
      <c r="L14">
        <v>22.71</v>
      </c>
      <c r="M14">
        <f t="shared" si="0"/>
        <v>4.63</v>
      </c>
      <c r="N14">
        <f t="shared" si="1"/>
        <v>3.6</v>
      </c>
      <c r="O14">
        <v>0.93</v>
      </c>
      <c r="P14">
        <v>0.87</v>
      </c>
      <c r="Q14" t="s">
        <v>114</v>
      </c>
      <c r="R14" s="6" t="s">
        <v>91</v>
      </c>
      <c r="S14" s="4" t="s">
        <v>89</v>
      </c>
    </row>
    <row r="15" spans="1:19" x14ac:dyDescent="0.25">
      <c r="A15">
        <v>214.1</v>
      </c>
      <c r="B15">
        <v>39450</v>
      </c>
      <c r="C15" t="s">
        <v>39</v>
      </c>
      <c r="D15">
        <v>45</v>
      </c>
      <c r="E15" t="s">
        <v>21</v>
      </c>
      <c r="F15" t="s">
        <v>21</v>
      </c>
      <c r="G15">
        <v>936.56</v>
      </c>
      <c r="H15" s="16">
        <v>27.41</v>
      </c>
      <c r="I15">
        <v>32.79</v>
      </c>
      <c r="J15">
        <f t="shared" si="2"/>
        <v>2.69</v>
      </c>
      <c r="K15" s="16">
        <v>45.97</v>
      </c>
      <c r="L15">
        <v>51.3</v>
      </c>
      <c r="M15">
        <f t="shared" si="0"/>
        <v>2.67</v>
      </c>
      <c r="N15">
        <f t="shared" si="1"/>
        <v>2.68</v>
      </c>
      <c r="O15">
        <v>0.89</v>
      </c>
      <c r="P15">
        <v>0.9</v>
      </c>
      <c r="Q15" t="s">
        <v>113</v>
      </c>
      <c r="R15" s="12" t="s">
        <v>97</v>
      </c>
      <c r="S15" s="4" t="s">
        <v>89</v>
      </c>
    </row>
    <row r="16" spans="1:19" x14ac:dyDescent="0.25">
      <c r="A16">
        <v>39197</v>
      </c>
      <c r="B16">
        <v>39197</v>
      </c>
      <c r="C16" t="s">
        <v>7</v>
      </c>
      <c r="D16">
        <v>45</v>
      </c>
      <c r="E16" t="s">
        <v>20</v>
      </c>
      <c r="F16" t="s">
        <v>20</v>
      </c>
      <c r="G16">
        <v>143.36000000000001</v>
      </c>
      <c r="H16" s="16">
        <v>12.41</v>
      </c>
      <c r="I16">
        <v>18.09</v>
      </c>
      <c r="J16">
        <f t="shared" si="2"/>
        <v>2.84</v>
      </c>
      <c r="K16" s="16">
        <v>14.39</v>
      </c>
      <c r="L16">
        <v>20.82</v>
      </c>
      <c r="M16">
        <f t="shared" si="0"/>
        <v>3.22</v>
      </c>
      <c r="N16">
        <f t="shared" si="1"/>
        <v>3.03</v>
      </c>
      <c r="O16">
        <v>0.95</v>
      </c>
      <c r="P16">
        <v>0.97</v>
      </c>
      <c r="Q16" t="s">
        <v>114</v>
      </c>
      <c r="R16" s="5" t="s">
        <v>90</v>
      </c>
      <c r="S16" s="3" t="s">
        <v>85</v>
      </c>
    </row>
    <row r="17" spans="1:19" x14ac:dyDescent="0.25">
      <c r="A17">
        <v>39577</v>
      </c>
      <c r="B17">
        <v>39577</v>
      </c>
      <c r="C17" t="s">
        <v>28</v>
      </c>
      <c r="D17">
        <v>45</v>
      </c>
      <c r="E17" t="s">
        <v>20</v>
      </c>
      <c r="F17" t="s">
        <v>20</v>
      </c>
      <c r="G17">
        <v>194.77</v>
      </c>
      <c r="H17" s="16">
        <v>14.97</v>
      </c>
      <c r="I17">
        <v>20.149999999999999</v>
      </c>
      <c r="J17">
        <f t="shared" si="2"/>
        <v>2.59</v>
      </c>
      <c r="K17" s="16">
        <v>16.18</v>
      </c>
      <c r="L17">
        <v>21.59</v>
      </c>
      <c r="M17">
        <f t="shared" si="0"/>
        <v>2.71</v>
      </c>
      <c r="N17">
        <f t="shared" si="1"/>
        <v>2.65</v>
      </c>
      <c r="O17">
        <v>0.95</v>
      </c>
      <c r="P17">
        <v>0.97</v>
      </c>
      <c r="Q17" t="s">
        <v>114</v>
      </c>
      <c r="R17" s="5" t="s">
        <v>90</v>
      </c>
      <c r="S17" s="4" t="s">
        <v>89</v>
      </c>
    </row>
    <row r="18" spans="1:19" x14ac:dyDescent="0.25">
      <c r="A18">
        <v>22565</v>
      </c>
      <c r="B18">
        <v>22565</v>
      </c>
      <c r="C18" t="s">
        <v>82</v>
      </c>
      <c r="D18">
        <v>50</v>
      </c>
      <c r="E18" t="s">
        <v>22</v>
      </c>
      <c r="F18" t="s">
        <v>20</v>
      </c>
      <c r="G18">
        <v>112.6</v>
      </c>
      <c r="H18" s="16">
        <v>9.3320000000000007</v>
      </c>
      <c r="I18">
        <v>-1</v>
      </c>
      <c r="J18">
        <v>-1</v>
      </c>
      <c r="K18" s="16">
        <v>13.47</v>
      </c>
      <c r="L18">
        <v>-1</v>
      </c>
      <c r="M18">
        <v>-1</v>
      </c>
      <c r="N18">
        <v>3.76</v>
      </c>
      <c r="O18">
        <v>-1</v>
      </c>
      <c r="P18">
        <v>-1</v>
      </c>
      <c r="Q18" t="s">
        <v>114</v>
      </c>
      <c r="R18" s="17" t="s">
        <v>102</v>
      </c>
      <c r="S18" s="4" t="s">
        <v>89</v>
      </c>
    </row>
    <row r="19" spans="1:19" x14ac:dyDescent="0.25">
      <c r="A19">
        <v>141660</v>
      </c>
      <c r="B19">
        <v>141660</v>
      </c>
      <c r="C19" t="s">
        <v>44</v>
      </c>
      <c r="D19">
        <v>50</v>
      </c>
      <c r="E19" t="s">
        <v>20</v>
      </c>
      <c r="F19" t="s">
        <v>20</v>
      </c>
      <c r="G19">
        <v>112.7</v>
      </c>
      <c r="H19" s="16">
        <v>11.3</v>
      </c>
      <c r="I19">
        <v>12.79</v>
      </c>
      <c r="J19">
        <f>ROUND((I19-H19)/2,2)</f>
        <v>0.74</v>
      </c>
      <c r="K19" s="16">
        <v>12.39</v>
      </c>
      <c r="L19">
        <v>14.08</v>
      </c>
      <c r="M19">
        <f>ROUND((L19-K19)/2,2)</f>
        <v>0.85</v>
      </c>
      <c r="N19">
        <f t="shared" ref="N19:N45" si="3">ROUND((J19+M19)/2,2)</f>
        <v>0.8</v>
      </c>
      <c r="O19">
        <v>0.97</v>
      </c>
      <c r="P19">
        <v>0.94</v>
      </c>
      <c r="Q19" t="s">
        <v>113</v>
      </c>
      <c r="R19" s="6" t="s">
        <v>91</v>
      </c>
      <c r="S19" s="4" t="s">
        <v>89</v>
      </c>
    </row>
    <row r="20" spans="1:19" x14ac:dyDescent="0.25">
      <c r="A20">
        <v>40047</v>
      </c>
      <c r="B20">
        <v>40047</v>
      </c>
      <c r="C20" t="s">
        <v>18</v>
      </c>
      <c r="D20">
        <v>110</v>
      </c>
      <c r="E20" t="s">
        <v>19</v>
      </c>
      <c r="F20" t="s">
        <v>19</v>
      </c>
      <c r="G20">
        <v>176.3</v>
      </c>
      <c r="H20" s="16">
        <v>-1</v>
      </c>
      <c r="I20">
        <v>11.79</v>
      </c>
      <c r="J20">
        <v>-1</v>
      </c>
      <c r="K20" s="16">
        <v>-1</v>
      </c>
      <c r="L20">
        <v>17.98</v>
      </c>
      <c r="M20">
        <v>-1</v>
      </c>
      <c r="N20">
        <f t="shared" si="3"/>
        <v>-1</v>
      </c>
      <c r="O20">
        <v>-1</v>
      </c>
      <c r="P20">
        <v>0.85</v>
      </c>
      <c r="Q20" t="s">
        <v>114</v>
      </c>
      <c r="R20" s="15" t="s">
        <v>100</v>
      </c>
      <c r="S20" s="10" t="s">
        <v>95</v>
      </c>
    </row>
    <row r="21" spans="1:19" x14ac:dyDescent="0.25">
      <c r="A21">
        <v>39092</v>
      </c>
      <c r="B21">
        <v>39092</v>
      </c>
      <c r="C21" t="s">
        <v>3</v>
      </c>
      <c r="D21">
        <v>50</v>
      </c>
      <c r="E21" t="s">
        <v>20</v>
      </c>
      <c r="F21" t="s">
        <v>20</v>
      </c>
      <c r="G21">
        <v>287.22000000000003</v>
      </c>
      <c r="H21" s="16">
        <v>17.79</v>
      </c>
      <c r="I21">
        <v>20.85</v>
      </c>
      <c r="J21">
        <f>ROUND((I21-H21)/2,2)</f>
        <v>1.53</v>
      </c>
      <c r="K21" s="16">
        <v>23.16</v>
      </c>
      <c r="L21">
        <v>28.18</v>
      </c>
      <c r="M21">
        <f t="shared" ref="M21:M46" si="4">ROUND((L21-K21)/2,2)</f>
        <v>2.5099999999999998</v>
      </c>
      <c r="N21">
        <f t="shared" si="3"/>
        <v>2.02</v>
      </c>
      <c r="O21">
        <v>0.92</v>
      </c>
      <c r="P21">
        <v>0.95</v>
      </c>
      <c r="Q21" t="s">
        <v>114</v>
      </c>
      <c r="R21" s="2" t="s">
        <v>87</v>
      </c>
      <c r="S21" s="3" t="s">
        <v>85</v>
      </c>
    </row>
    <row r="22" spans="1:19" x14ac:dyDescent="0.25">
      <c r="A22">
        <v>214.2</v>
      </c>
      <c r="B22">
        <v>39450</v>
      </c>
      <c r="C22" t="s">
        <v>39</v>
      </c>
      <c r="D22">
        <v>45</v>
      </c>
      <c r="E22" t="s">
        <v>21</v>
      </c>
      <c r="F22" t="s">
        <v>21</v>
      </c>
      <c r="G22">
        <v>3424.62</v>
      </c>
      <c r="H22" s="16">
        <v>46.62</v>
      </c>
      <c r="I22">
        <v>-1</v>
      </c>
      <c r="J22">
        <v>1.57</v>
      </c>
      <c r="K22" s="16">
        <v>82.17</v>
      </c>
      <c r="L22">
        <v>86.16</v>
      </c>
      <c r="M22">
        <f t="shared" si="4"/>
        <v>2</v>
      </c>
      <c r="N22">
        <f t="shared" si="3"/>
        <v>1.79</v>
      </c>
      <c r="O22">
        <v>0.8</v>
      </c>
      <c r="P22">
        <v>0.79</v>
      </c>
      <c r="Q22" t="s">
        <v>113</v>
      </c>
      <c r="R22" s="12" t="s">
        <v>97</v>
      </c>
      <c r="S22" s="4" t="s">
        <v>89</v>
      </c>
    </row>
    <row r="23" spans="1:19" x14ac:dyDescent="0.25">
      <c r="A23">
        <v>219.1</v>
      </c>
      <c r="B23">
        <v>39564</v>
      </c>
      <c r="C23" t="s">
        <v>31</v>
      </c>
      <c r="D23">
        <v>55</v>
      </c>
      <c r="E23" t="s">
        <v>21</v>
      </c>
      <c r="F23" t="s">
        <v>20</v>
      </c>
      <c r="G23">
        <v>280.87</v>
      </c>
      <c r="H23" s="16">
        <v>12.6</v>
      </c>
      <c r="I23">
        <v>19.809999999999999</v>
      </c>
      <c r="J23">
        <f t="shared" ref="J23:J29" si="5">ROUND((I23-H23)/2,2)</f>
        <v>3.61</v>
      </c>
      <c r="K23" s="16">
        <v>29.91</v>
      </c>
      <c r="L23">
        <v>36.770000000000003</v>
      </c>
      <c r="M23">
        <f t="shared" si="4"/>
        <v>3.43</v>
      </c>
      <c r="N23">
        <f t="shared" si="3"/>
        <v>3.52</v>
      </c>
      <c r="O23">
        <v>0.73</v>
      </c>
      <c r="P23">
        <v>0.82</v>
      </c>
      <c r="Q23" t="s">
        <v>113</v>
      </c>
      <c r="R23" s="6" t="s">
        <v>91</v>
      </c>
      <c r="S23" s="9" t="s">
        <v>94</v>
      </c>
    </row>
    <row r="24" spans="1:19" x14ac:dyDescent="0.25">
      <c r="A24">
        <v>39409</v>
      </c>
      <c r="B24">
        <v>39409</v>
      </c>
      <c r="C24" t="s">
        <v>17</v>
      </c>
      <c r="D24">
        <v>60</v>
      </c>
      <c r="E24" t="s">
        <v>20</v>
      </c>
      <c r="F24" t="s">
        <v>20</v>
      </c>
      <c r="G24">
        <v>277.77</v>
      </c>
      <c r="H24" s="16">
        <v>17.05</v>
      </c>
      <c r="I24">
        <v>25.27</v>
      </c>
      <c r="J24">
        <f t="shared" si="5"/>
        <v>4.1100000000000003</v>
      </c>
      <c r="K24" s="16">
        <v>20.73</v>
      </c>
      <c r="L24">
        <v>27.58</v>
      </c>
      <c r="M24">
        <f t="shared" si="4"/>
        <v>3.43</v>
      </c>
      <c r="N24">
        <f t="shared" si="3"/>
        <v>3.77</v>
      </c>
      <c r="O24">
        <v>0.97</v>
      </c>
      <c r="P24">
        <v>0.98</v>
      </c>
      <c r="Q24" t="s">
        <v>114</v>
      </c>
      <c r="R24" s="8" t="s">
        <v>93</v>
      </c>
      <c r="S24" s="9" t="s">
        <v>94</v>
      </c>
    </row>
    <row r="25" spans="1:19" x14ac:dyDescent="0.25">
      <c r="A25">
        <v>219.2</v>
      </c>
      <c r="B25">
        <v>39564</v>
      </c>
      <c r="C25" t="s">
        <v>31</v>
      </c>
      <c r="D25">
        <v>55</v>
      </c>
      <c r="E25" t="s">
        <v>21</v>
      </c>
      <c r="F25" t="s">
        <v>21</v>
      </c>
      <c r="G25">
        <v>4109.5600000000004</v>
      </c>
      <c r="H25" s="16">
        <v>60.79</v>
      </c>
      <c r="I25">
        <v>68.06</v>
      </c>
      <c r="J25">
        <f t="shared" si="5"/>
        <v>3.64</v>
      </c>
      <c r="K25" s="16">
        <v>87.8</v>
      </c>
      <c r="L25">
        <v>93.03</v>
      </c>
      <c r="M25">
        <f t="shared" si="4"/>
        <v>2.62</v>
      </c>
      <c r="N25">
        <f t="shared" si="3"/>
        <v>3.13</v>
      </c>
      <c r="O25">
        <v>0.51</v>
      </c>
      <c r="P25">
        <v>0.59</v>
      </c>
      <c r="Q25" t="s">
        <v>113</v>
      </c>
      <c r="R25" s="6" t="s">
        <v>91</v>
      </c>
      <c r="S25" s="9" t="s">
        <v>94</v>
      </c>
    </row>
    <row r="26" spans="1:19" x14ac:dyDescent="0.25">
      <c r="A26">
        <v>22575</v>
      </c>
      <c r="B26">
        <v>22575</v>
      </c>
      <c r="C26" t="s">
        <v>77</v>
      </c>
      <c r="D26">
        <v>65</v>
      </c>
      <c r="E26" t="s">
        <v>20</v>
      </c>
      <c r="F26" t="s">
        <v>20</v>
      </c>
      <c r="G26">
        <v>183.78</v>
      </c>
      <c r="H26" s="16">
        <v>13.02</v>
      </c>
      <c r="I26">
        <v>17.760000000000002</v>
      </c>
      <c r="J26">
        <f t="shared" si="5"/>
        <v>2.37</v>
      </c>
      <c r="K26" s="16">
        <v>16.48</v>
      </c>
      <c r="L26">
        <v>21.49</v>
      </c>
      <c r="M26">
        <f t="shared" si="4"/>
        <v>2.5099999999999998</v>
      </c>
      <c r="N26">
        <f t="shared" si="3"/>
        <v>2.44</v>
      </c>
      <c r="O26">
        <v>0.94</v>
      </c>
      <c r="P26">
        <v>0.96</v>
      </c>
      <c r="Q26" t="s">
        <v>114</v>
      </c>
      <c r="R26" s="17" t="s">
        <v>102</v>
      </c>
      <c r="S26" s="11" t="s">
        <v>96</v>
      </c>
    </row>
    <row r="27" spans="1:19" x14ac:dyDescent="0.25">
      <c r="A27">
        <v>217.1</v>
      </c>
      <c r="B27">
        <v>39542</v>
      </c>
      <c r="C27" t="s">
        <v>27</v>
      </c>
      <c r="D27">
        <v>75</v>
      </c>
      <c r="E27" t="s">
        <v>21</v>
      </c>
      <c r="F27" t="s">
        <v>20</v>
      </c>
      <c r="G27">
        <v>67.87</v>
      </c>
      <c r="H27" s="16">
        <v>6.89</v>
      </c>
      <c r="I27">
        <v>8.6999999999999993</v>
      </c>
      <c r="J27">
        <f t="shared" si="5"/>
        <v>0.91</v>
      </c>
      <c r="K27" s="16">
        <v>11.65</v>
      </c>
      <c r="L27">
        <v>14.66</v>
      </c>
      <c r="M27">
        <f t="shared" si="4"/>
        <v>1.51</v>
      </c>
      <c r="N27">
        <f t="shared" si="3"/>
        <v>1.21</v>
      </c>
      <c r="O27">
        <v>0.86</v>
      </c>
      <c r="P27">
        <v>0.88</v>
      </c>
      <c r="Q27" t="s">
        <v>113</v>
      </c>
      <c r="R27" s="15" t="s">
        <v>100</v>
      </c>
      <c r="S27" s="4" t="s">
        <v>89</v>
      </c>
    </row>
    <row r="28" spans="1:19" x14ac:dyDescent="0.25">
      <c r="A28">
        <v>202</v>
      </c>
      <c r="B28">
        <v>39098</v>
      </c>
      <c r="C28" t="s">
        <v>4</v>
      </c>
      <c r="D28">
        <v>75</v>
      </c>
      <c r="E28" t="s">
        <v>20</v>
      </c>
      <c r="F28" t="s">
        <v>20</v>
      </c>
      <c r="G28">
        <v>95.52</v>
      </c>
      <c r="H28" s="16">
        <v>8.9600000000000009</v>
      </c>
      <c r="I28">
        <v>14.49</v>
      </c>
      <c r="J28">
        <f t="shared" si="5"/>
        <v>2.77</v>
      </c>
      <c r="K28" s="16">
        <v>12.57</v>
      </c>
      <c r="L28">
        <v>18.13</v>
      </c>
      <c r="M28">
        <f t="shared" si="4"/>
        <v>2.78</v>
      </c>
      <c r="N28">
        <f t="shared" si="3"/>
        <v>2.78</v>
      </c>
      <c r="O28">
        <v>0.86</v>
      </c>
      <c r="P28">
        <v>0.85</v>
      </c>
      <c r="Q28" t="s">
        <v>113</v>
      </c>
      <c r="R28" s="5" t="s">
        <v>90</v>
      </c>
      <c r="S28" s="4" t="s">
        <v>89</v>
      </c>
    </row>
    <row r="29" spans="1:19" x14ac:dyDescent="0.25">
      <c r="A29">
        <v>22584</v>
      </c>
      <c r="B29">
        <v>22584</v>
      </c>
      <c r="C29" t="s">
        <v>74</v>
      </c>
      <c r="D29">
        <v>75</v>
      </c>
      <c r="E29" t="s">
        <v>20</v>
      </c>
      <c r="F29" t="s">
        <v>20</v>
      </c>
      <c r="G29">
        <v>163.26</v>
      </c>
      <c r="H29" s="16">
        <v>11.72</v>
      </c>
      <c r="I29">
        <v>16.920000000000002</v>
      </c>
      <c r="J29">
        <f t="shared" si="5"/>
        <v>2.6</v>
      </c>
      <c r="K29" s="16">
        <v>17.48</v>
      </c>
      <c r="L29">
        <v>21.32</v>
      </c>
      <c r="M29">
        <f t="shared" si="4"/>
        <v>1.92</v>
      </c>
      <c r="N29">
        <f t="shared" si="3"/>
        <v>2.2599999999999998</v>
      </c>
      <c r="O29">
        <v>0.86</v>
      </c>
      <c r="P29">
        <v>0.91</v>
      </c>
      <c r="Q29" t="s">
        <v>114</v>
      </c>
      <c r="R29" s="17" t="s">
        <v>102</v>
      </c>
      <c r="S29" s="11" t="s">
        <v>96</v>
      </c>
    </row>
    <row r="30" spans="1:19" x14ac:dyDescent="0.25">
      <c r="A30">
        <v>296</v>
      </c>
      <c r="B30">
        <v>22586</v>
      </c>
      <c r="C30" t="s">
        <v>83</v>
      </c>
      <c r="D30">
        <v>65</v>
      </c>
      <c r="E30" t="s">
        <v>21</v>
      </c>
      <c r="F30" t="s">
        <v>21</v>
      </c>
      <c r="G30">
        <v>1019.03</v>
      </c>
      <c r="H30" s="16">
        <v>24.08</v>
      </c>
      <c r="I30">
        <v>-1</v>
      </c>
      <c r="J30">
        <v>4.37</v>
      </c>
      <c r="K30" s="16">
        <v>54.91</v>
      </c>
      <c r="L30">
        <v>63.08</v>
      </c>
      <c r="M30">
        <f t="shared" si="4"/>
        <v>4.09</v>
      </c>
      <c r="N30">
        <f t="shared" si="3"/>
        <v>4.2300000000000004</v>
      </c>
      <c r="O30">
        <v>0.73</v>
      </c>
      <c r="P30">
        <v>0.75</v>
      </c>
      <c r="Q30" t="s">
        <v>113</v>
      </c>
      <c r="R30" s="15" t="s">
        <v>100</v>
      </c>
      <c r="S30" s="9" t="s">
        <v>94</v>
      </c>
    </row>
    <row r="31" spans="1:19" x14ac:dyDescent="0.25">
      <c r="A31">
        <v>22836</v>
      </c>
      <c r="B31">
        <v>22836</v>
      </c>
      <c r="C31" t="s">
        <v>73</v>
      </c>
      <c r="D31">
        <v>80</v>
      </c>
      <c r="E31" t="s">
        <v>20</v>
      </c>
      <c r="F31" t="s">
        <v>20</v>
      </c>
      <c r="G31">
        <v>311.73</v>
      </c>
      <c r="H31" s="16">
        <v>14.82</v>
      </c>
      <c r="I31">
        <v>22.71</v>
      </c>
      <c r="J31">
        <f t="shared" ref="J31:J45" si="6">ROUND((I31-H31)/2,2)</f>
        <v>3.95</v>
      </c>
      <c r="K31" s="16">
        <v>25.6</v>
      </c>
      <c r="L31">
        <v>34.14</v>
      </c>
      <c r="M31">
        <f t="shared" si="4"/>
        <v>4.2699999999999996</v>
      </c>
      <c r="N31">
        <f t="shared" si="3"/>
        <v>4.1100000000000003</v>
      </c>
      <c r="O31">
        <v>0.88</v>
      </c>
      <c r="P31">
        <v>0.93</v>
      </c>
      <c r="Q31" t="s">
        <v>114</v>
      </c>
      <c r="R31" s="15" t="s">
        <v>100</v>
      </c>
      <c r="S31" s="4" t="s">
        <v>89</v>
      </c>
    </row>
    <row r="32" spans="1:19" x14ac:dyDescent="0.25">
      <c r="A32">
        <v>39182</v>
      </c>
      <c r="B32">
        <v>39182</v>
      </c>
      <c r="C32" t="s">
        <v>10</v>
      </c>
      <c r="D32">
        <v>85</v>
      </c>
      <c r="E32" t="s">
        <v>20</v>
      </c>
      <c r="F32" t="s">
        <v>20</v>
      </c>
      <c r="G32">
        <v>85.93</v>
      </c>
      <c r="H32" s="16">
        <v>10.14</v>
      </c>
      <c r="I32">
        <v>17.329999999999998</v>
      </c>
      <c r="J32">
        <f t="shared" si="6"/>
        <v>3.6</v>
      </c>
      <c r="K32" s="16">
        <v>10.49</v>
      </c>
      <c r="L32">
        <v>17.350000000000001</v>
      </c>
      <c r="M32">
        <f t="shared" si="4"/>
        <v>3.43</v>
      </c>
      <c r="N32">
        <f t="shared" si="3"/>
        <v>3.52</v>
      </c>
      <c r="O32">
        <v>0.97</v>
      </c>
      <c r="P32">
        <v>0.97</v>
      </c>
      <c r="Q32" t="s">
        <v>114</v>
      </c>
      <c r="R32" s="5" t="s">
        <v>90</v>
      </c>
      <c r="S32" s="3" t="s">
        <v>85</v>
      </c>
    </row>
    <row r="33" spans="1:19" x14ac:dyDescent="0.25">
      <c r="A33">
        <v>203</v>
      </c>
      <c r="B33">
        <v>39099</v>
      </c>
      <c r="C33" t="s">
        <v>5</v>
      </c>
      <c r="D33">
        <v>70</v>
      </c>
      <c r="E33" t="s">
        <v>20</v>
      </c>
      <c r="F33" t="s">
        <v>21</v>
      </c>
      <c r="G33">
        <v>768.56</v>
      </c>
      <c r="H33" s="16">
        <v>23.16</v>
      </c>
      <c r="I33">
        <v>28.96</v>
      </c>
      <c r="J33">
        <f t="shared" si="6"/>
        <v>2.9</v>
      </c>
      <c r="K33" s="16">
        <v>36.270000000000003</v>
      </c>
      <c r="L33">
        <v>42.03</v>
      </c>
      <c r="M33">
        <f t="shared" si="4"/>
        <v>2.88</v>
      </c>
      <c r="N33">
        <f t="shared" si="3"/>
        <v>2.89</v>
      </c>
      <c r="O33">
        <v>0.69</v>
      </c>
      <c r="P33">
        <v>0.73</v>
      </c>
      <c r="Q33" t="s">
        <v>114</v>
      </c>
      <c r="R33" s="6" t="s">
        <v>91</v>
      </c>
      <c r="S33" s="4" t="s">
        <v>89</v>
      </c>
    </row>
    <row r="34" spans="1:19" x14ac:dyDescent="0.25">
      <c r="A34">
        <v>217.2</v>
      </c>
      <c r="B34">
        <v>39542</v>
      </c>
      <c r="C34" t="s">
        <v>27</v>
      </c>
      <c r="D34">
        <v>75</v>
      </c>
      <c r="E34" t="s">
        <v>21</v>
      </c>
      <c r="F34" t="s">
        <v>21</v>
      </c>
      <c r="G34">
        <v>1307.79</v>
      </c>
      <c r="H34" s="16">
        <v>39.79</v>
      </c>
      <c r="I34">
        <v>46.29</v>
      </c>
      <c r="J34">
        <f t="shared" si="6"/>
        <v>3.25</v>
      </c>
      <c r="K34" s="16">
        <v>42.71</v>
      </c>
      <c r="L34">
        <v>46.82</v>
      </c>
      <c r="M34">
        <f t="shared" si="4"/>
        <v>2.06</v>
      </c>
      <c r="N34">
        <f t="shared" si="3"/>
        <v>2.66</v>
      </c>
      <c r="O34">
        <v>0.87</v>
      </c>
      <c r="P34">
        <v>0.89</v>
      </c>
      <c r="Q34" t="s">
        <v>113</v>
      </c>
      <c r="R34" s="15" t="s">
        <v>100</v>
      </c>
      <c r="S34" s="4" t="s">
        <v>89</v>
      </c>
    </row>
    <row r="35" spans="1:19" x14ac:dyDescent="0.25">
      <c r="A35">
        <v>39430</v>
      </c>
      <c r="B35">
        <v>39430</v>
      </c>
      <c r="C35" t="s">
        <v>36</v>
      </c>
      <c r="D35">
        <v>70</v>
      </c>
      <c r="E35" t="s">
        <v>19</v>
      </c>
      <c r="F35" t="s">
        <v>19</v>
      </c>
      <c r="G35">
        <v>81.5</v>
      </c>
      <c r="H35" s="16">
        <v>8.07</v>
      </c>
      <c r="I35">
        <v>11.05</v>
      </c>
      <c r="J35">
        <f t="shared" si="6"/>
        <v>1.49</v>
      </c>
      <c r="K35" s="16">
        <v>12.54</v>
      </c>
      <c r="L35">
        <v>14.71</v>
      </c>
      <c r="M35">
        <f t="shared" si="4"/>
        <v>1.0900000000000001</v>
      </c>
      <c r="N35">
        <f t="shared" si="3"/>
        <v>1.29</v>
      </c>
      <c r="O35">
        <v>0.89</v>
      </c>
      <c r="P35">
        <v>0.94</v>
      </c>
      <c r="Q35" t="s">
        <v>114</v>
      </c>
      <c r="R35" s="6" t="s">
        <v>91</v>
      </c>
      <c r="S35" s="10" t="s">
        <v>95</v>
      </c>
    </row>
    <row r="36" spans="1:19" x14ac:dyDescent="0.25">
      <c r="A36">
        <v>39463</v>
      </c>
      <c r="B36">
        <v>39463</v>
      </c>
      <c r="C36" t="s">
        <v>37</v>
      </c>
      <c r="D36">
        <v>95</v>
      </c>
      <c r="E36" t="s">
        <v>20</v>
      </c>
      <c r="F36" t="s">
        <v>124</v>
      </c>
      <c r="G36">
        <v>73.53</v>
      </c>
      <c r="H36" s="16">
        <v>9.98</v>
      </c>
      <c r="I36">
        <v>18.63</v>
      </c>
      <c r="J36">
        <f t="shared" si="6"/>
        <v>4.33</v>
      </c>
      <c r="K36" s="16">
        <v>10.02</v>
      </c>
      <c r="L36">
        <v>22.26</v>
      </c>
      <c r="M36">
        <f t="shared" si="4"/>
        <v>6.12</v>
      </c>
      <c r="N36">
        <f t="shared" si="3"/>
        <v>5.23</v>
      </c>
      <c r="O36">
        <v>0.96</v>
      </c>
      <c r="P36">
        <v>0.98</v>
      </c>
      <c r="Q36" t="s">
        <v>114</v>
      </c>
      <c r="R36" s="13" t="s">
        <v>98</v>
      </c>
      <c r="S36" s="4" t="s">
        <v>89</v>
      </c>
    </row>
    <row r="37" spans="1:19" x14ac:dyDescent="0.25">
      <c r="A37">
        <v>39153</v>
      </c>
      <c r="B37">
        <v>39153</v>
      </c>
      <c r="C37" t="s">
        <v>40</v>
      </c>
      <c r="D37">
        <v>85</v>
      </c>
      <c r="E37" t="s">
        <v>20</v>
      </c>
      <c r="F37" t="s">
        <v>20</v>
      </c>
      <c r="G37">
        <v>126.89</v>
      </c>
      <c r="H37" s="16">
        <v>11.01</v>
      </c>
      <c r="I37">
        <v>17.149999999999999</v>
      </c>
      <c r="J37">
        <f t="shared" si="6"/>
        <v>3.07</v>
      </c>
      <c r="K37" s="16">
        <v>13.89</v>
      </c>
      <c r="L37">
        <v>19.88</v>
      </c>
      <c r="M37">
        <f t="shared" si="4"/>
        <v>3</v>
      </c>
      <c r="N37">
        <f t="shared" si="3"/>
        <v>3.04</v>
      </c>
      <c r="O37">
        <v>0.96</v>
      </c>
      <c r="P37">
        <v>0.95</v>
      </c>
      <c r="Q37" t="s">
        <v>113</v>
      </c>
      <c r="R37" s="5" t="s">
        <v>90</v>
      </c>
      <c r="S37" s="3" t="s">
        <v>85</v>
      </c>
    </row>
    <row r="38" spans="1:19" x14ac:dyDescent="0.25">
      <c r="A38">
        <v>305</v>
      </c>
      <c r="B38">
        <v>22756</v>
      </c>
      <c r="C38" t="s">
        <v>65</v>
      </c>
      <c r="D38">
        <v>80</v>
      </c>
      <c r="E38" t="s">
        <v>21</v>
      </c>
      <c r="F38" t="s">
        <v>21</v>
      </c>
      <c r="G38">
        <v>675.28</v>
      </c>
      <c r="H38" s="16">
        <v>16.309999999999999</v>
      </c>
      <c r="I38">
        <v>22.37</v>
      </c>
      <c r="J38">
        <f t="shared" si="6"/>
        <v>3.03</v>
      </c>
      <c r="K38" s="16">
        <v>55.6</v>
      </c>
      <c r="L38">
        <v>62.5</v>
      </c>
      <c r="M38">
        <f t="shared" si="4"/>
        <v>3.45</v>
      </c>
      <c r="N38">
        <f t="shared" si="3"/>
        <v>3.24</v>
      </c>
      <c r="O38">
        <v>0.54</v>
      </c>
      <c r="P38">
        <v>0.64</v>
      </c>
      <c r="Q38" t="s">
        <v>113</v>
      </c>
      <c r="R38" s="6" t="s">
        <v>91</v>
      </c>
      <c r="S38" s="4" t="s">
        <v>89</v>
      </c>
    </row>
    <row r="39" spans="1:19" x14ac:dyDescent="0.25">
      <c r="A39">
        <v>309</v>
      </c>
      <c r="B39">
        <v>22850</v>
      </c>
      <c r="C39" t="s">
        <v>62</v>
      </c>
      <c r="D39">
        <v>85</v>
      </c>
      <c r="E39" t="s">
        <v>21</v>
      </c>
      <c r="F39" t="s">
        <v>21</v>
      </c>
      <c r="G39">
        <v>469.54</v>
      </c>
      <c r="H39" s="16">
        <v>17.2</v>
      </c>
      <c r="I39">
        <v>22.29</v>
      </c>
      <c r="J39">
        <f t="shared" si="6"/>
        <v>2.5499999999999998</v>
      </c>
      <c r="K39" s="16">
        <v>32.74</v>
      </c>
      <c r="L39">
        <v>38.42</v>
      </c>
      <c r="M39">
        <f t="shared" si="4"/>
        <v>2.84</v>
      </c>
      <c r="N39">
        <f t="shared" si="3"/>
        <v>2.7</v>
      </c>
      <c r="O39">
        <v>0.86</v>
      </c>
      <c r="P39">
        <v>0.88</v>
      </c>
      <c r="Q39" t="s">
        <v>113</v>
      </c>
      <c r="R39" s="5" t="s">
        <v>90</v>
      </c>
      <c r="S39" s="3" t="s">
        <v>85</v>
      </c>
    </row>
    <row r="40" spans="1:19" x14ac:dyDescent="0.25">
      <c r="A40">
        <v>39562</v>
      </c>
      <c r="B40">
        <v>39562</v>
      </c>
      <c r="C40" t="s">
        <v>33</v>
      </c>
      <c r="D40">
        <v>85</v>
      </c>
      <c r="E40" t="s">
        <v>20</v>
      </c>
      <c r="F40" t="s">
        <v>20</v>
      </c>
      <c r="G40">
        <v>132.02000000000001</v>
      </c>
      <c r="H40" s="16">
        <v>11.05</v>
      </c>
      <c r="I40">
        <v>16.25</v>
      </c>
      <c r="J40">
        <f t="shared" si="6"/>
        <v>2.6</v>
      </c>
      <c r="K40" s="16">
        <v>14.97</v>
      </c>
      <c r="L40">
        <v>20.54</v>
      </c>
      <c r="M40">
        <f t="shared" si="4"/>
        <v>2.79</v>
      </c>
      <c r="N40">
        <f t="shared" si="3"/>
        <v>2.7</v>
      </c>
      <c r="O40">
        <v>0.95</v>
      </c>
      <c r="P40">
        <v>0.96</v>
      </c>
      <c r="Q40" t="s">
        <v>113</v>
      </c>
      <c r="R40" s="12" t="s">
        <v>97</v>
      </c>
      <c r="S40" s="4" t="s">
        <v>89</v>
      </c>
    </row>
    <row r="41" spans="1:19" x14ac:dyDescent="0.25">
      <c r="A41">
        <v>39168.199999999997</v>
      </c>
      <c r="B41">
        <v>39168</v>
      </c>
      <c r="C41" t="s">
        <v>10</v>
      </c>
      <c r="D41">
        <v>85</v>
      </c>
      <c r="E41" t="s">
        <v>20</v>
      </c>
      <c r="F41" t="s">
        <v>20</v>
      </c>
      <c r="G41">
        <v>136.9</v>
      </c>
      <c r="H41" s="16">
        <v>13.1</v>
      </c>
      <c r="I41">
        <v>16.22</v>
      </c>
      <c r="J41">
        <f t="shared" si="6"/>
        <v>1.56</v>
      </c>
      <c r="K41" s="16">
        <v>13.64</v>
      </c>
      <c r="L41">
        <v>17.440000000000001</v>
      </c>
      <c r="M41">
        <f t="shared" si="4"/>
        <v>1.9</v>
      </c>
      <c r="N41">
        <f t="shared" si="3"/>
        <v>1.73</v>
      </c>
      <c r="O41">
        <v>0.97</v>
      </c>
      <c r="P41">
        <v>0.98</v>
      </c>
      <c r="Q41" t="s">
        <v>114</v>
      </c>
      <c r="R41" s="15" t="s">
        <v>100</v>
      </c>
      <c r="S41" s="3" t="s">
        <v>85</v>
      </c>
    </row>
    <row r="42" spans="1:19" x14ac:dyDescent="0.25">
      <c r="A42">
        <v>22848</v>
      </c>
      <c r="B42">
        <v>22848</v>
      </c>
      <c r="C42" t="s">
        <v>49</v>
      </c>
      <c r="D42">
        <v>85</v>
      </c>
      <c r="E42" t="s">
        <v>20</v>
      </c>
      <c r="F42" t="s">
        <v>20</v>
      </c>
      <c r="G42">
        <v>265.27999999999997</v>
      </c>
      <c r="H42" s="16">
        <v>13.92</v>
      </c>
      <c r="I42">
        <v>15.73</v>
      </c>
      <c r="J42">
        <f t="shared" si="6"/>
        <v>0.91</v>
      </c>
      <c r="K42" s="16">
        <v>23.61</v>
      </c>
      <c r="L42">
        <v>25.83</v>
      </c>
      <c r="M42">
        <f t="shared" si="4"/>
        <v>1.1100000000000001</v>
      </c>
      <c r="N42">
        <f t="shared" si="3"/>
        <v>1.01</v>
      </c>
      <c r="O42">
        <v>0.84</v>
      </c>
      <c r="P42">
        <v>0.86</v>
      </c>
      <c r="Q42" t="s">
        <v>113</v>
      </c>
      <c r="R42" s="16" t="s">
        <v>101</v>
      </c>
      <c r="S42" s="9" t="s">
        <v>94</v>
      </c>
    </row>
    <row r="43" spans="1:19" x14ac:dyDescent="0.25">
      <c r="A43">
        <v>39168.1</v>
      </c>
      <c r="B43">
        <v>39168</v>
      </c>
      <c r="C43" t="s">
        <v>10</v>
      </c>
      <c r="D43">
        <v>85</v>
      </c>
      <c r="E43" t="s">
        <v>20</v>
      </c>
      <c r="F43" t="s">
        <v>20</v>
      </c>
      <c r="G43">
        <v>275.7</v>
      </c>
      <c r="H43" s="16">
        <v>13.53</v>
      </c>
      <c r="I43">
        <v>16.32</v>
      </c>
      <c r="J43">
        <f t="shared" si="6"/>
        <v>1.4</v>
      </c>
      <c r="K43" s="16">
        <v>26.11</v>
      </c>
      <c r="L43">
        <v>29.38</v>
      </c>
      <c r="M43">
        <f t="shared" si="4"/>
        <v>1.64</v>
      </c>
      <c r="N43">
        <f t="shared" si="3"/>
        <v>1.52</v>
      </c>
      <c r="O43">
        <v>0.8</v>
      </c>
      <c r="P43">
        <v>0.71</v>
      </c>
      <c r="Q43" t="s">
        <v>114</v>
      </c>
      <c r="R43" s="15" t="s">
        <v>100</v>
      </c>
      <c r="S43" s="3" t="s">
        <v>85</v>
      </c>
    </row>
    <row r="44" spans="1:19" x14ac:dyDescent="0.25">
      <c r="A44">
        <v>204</v>
      </c>
      <c r="B44">
        <v>39100</v>
      </c>
      <c r="C44" t="s">
        <v>6</v>
      </c>
      <c r="D44">
        <v>90</v>
      </c>
      <c r="E44" t="s">
        <v>21</v>
      </c>
      <c r="F44" t="s">
        <v>21</v>
      </c>
      <c r="G44">
        <v>1059.58</v>
      </c>
      <c r="H44" s="16">
        <v>27.62</v>
      </c>
      <c r="I44">
        <v>34.51</v>
      </c>
      <c r="J44">
        <f t="shared" si="6"/>
        <v>3.45</v>
      </c>
      <c r="K44" s="16">
        <v>50.39</v>
      </c>
      <c r="L44">
        <v>55.14</v>
      </c>
      <c r="M44">
        <f t="shared" si="4"/>
        <v>2.38</v>
      </c>
      <c r="N44">
        <f t="shared" si="3"/>
        <v>2.92</v>
      </c>
      <c r="O44">
        <v>0.82</v>
      </c>
      <c r="P44">
        <v>0.88</v>
      </c>
      <c r="Q44" t="s">
        <v>113</v>
      </c>
      <c r="R44" s="6" t="s">
        <v>91</v>
      </c>
      <c r="S44" s="3" t="s">
        <v>85</v>
      </c>
    </row>
    <row r="45" spans="1:19" x14ac:dyDescent="0.25">
      <c r="A45">
        <v>39191</v>
      </c>
      <c r="B45">
        <v>39191</v>
      </c>
      <c r="C45" t="s">
        <v>10</v>
      </c>
      <c r="D45">
        <v>95</v>
      </c>
      <c r="E45" t="s">
        <v>20</v>
      </c>
      <c r="F45" t="s">
        <v>20</v>
      </c>
      <c r="G45">
        <v>101.14</v>
      </c>
      <c r="H45" s="16">
        <v>11.12</v>
      </c>
      <c r="I45">
        <v>14.8</v>
      </c>
      <c r="J45">
        <f t="shared" si="6"/>
        <v>1.84</v>
      </c>
      <c r="K45" s="16">
        <v>11.51</v>
      </c>
      <c r="L45">
        <v>15.74</v>
      </c>
      <c r="M45">
        <f t="shared" si="4"/>
        <v>2.12</v>
      </c>
      <c r="N45">
        <f t="shared" si="3"/>
        <v>1.98</v>
      </c>
      <c r="O45">
        <v>0.97</v>
      </c>
      <c r="P45">
        <v>0.98</v>
      </c>
      <c r="Q45" t="s">
        <v>114</v>
      </c>
      <c r="R45" s="15" t="s">
        <v>100</v>
      </c>
      <c r="S45" s="3" t="s">
        <v>85</v>
      </c>
    </row>
    <row r="46" spans="1:19" x14ac:dyDescent="0.25">
      <c r="A46">
        <v>215.1</v>
      </c>
      <c r="B46">
        <v>39451</v>
      </c>
      <c r="C46" t="s">
        <v>45</v>
      </c>
      <c r="D46">
        <v>30</v>
      </c>
      <c r="E46" t="s">
        <v>46</v>
      </c>
      <c r="F46" t="s">
        <v>46</v>
      </c>
      <c r="G46">
        <v>3981.43</v>
      </c>
      <c r="H46" s="16">
        <v>-1</v>
      </c>
      <c r="I46">
        <v>72.569999999999993</v>
      </c>
      <c r="J46">
        <v>-1</v>
      </c>
      <c r="K46" s="16">
        <v>-1</v>
      </c>
      <c r="L46">
        <v>79.349999999999994</v>
      </c>
      <c r="M46">
        <f t="shared" si="4"/>
        <v>40.18</v>
      </c>
      <c r="N46">
        <v>-1</v>
      </c>
      <c r="O46">
        <v>0.87</v>
      </c>
      <c r="P46">
        <v>0.86</v>
      </c>
      <c r="Q46" t="s">
        <v>114</v>
      </c>
      <c r="R46" s="15" t="s">
        <v>100</v>
      </c>
      <c r="S46" s="9" t="s">
        <v>94</v>
      </c>
    </row>
    <row r="47" spans="1:19" x14ac:dyDescent="0.25">
      <c r="A47">
        <v>215.2</v>
      </c>
      <c r="B47">
        <v>39451</v>
      </c>
      <c r="C47" t="s">
        <v>45</v>
      </c>
      <c r="D47">
        <v>30</v>
      </c>
      <c r="E47" t="s">
        <v>46</v>
      </c>
      <c r="F47" t="s">
        <v>118</v>
      </c>
      <c r="G47">
        <v>43.41</v>
      </c>
      <c r="H47" s="16">
        <v>7.34</v>
      </c>
      <c r="I47">
        <v>-1</v>
      </c>
      <c r="J47">
        <v>-1</v>
      </c>
      <c r="K47" s="16">
        <v>7.53</v>
      </c>
      <c r="L47">
        <v>-1</v>
      </c>
      <c r="M47">
        <v>-1</v>
      </c>
      <c r="N47">
        <v>-1</v>
      </c>
      <c r="O47">
        <v>0.99</v>
      </c>
      <c r="P47">
        <v>-1</v>
      </c>
      <c r="Q47" t="s">
        <v>113</v>
      </c>
      <c r="R47" s="15" t="s">
        <v>100</v>
      </c>
      <c r="S47" s="9" t="s">
        <v>94</v>
      </c>
    </row>
    <row r="48" spans="1:19" x14ac:dyDescent="0.25">
      <c r="A48">
        <v>215.3</v>
      </c>
      <c r="B48">
        <v>39451</v>
      </c>
      <c r="C48" t="s">
        <v>45</v>
      </c>
      <c r="D48">
        <v>30</v>
      </c>
      <c r="E48" t="s">
        <v>46</v>
      </c>
      <c r="F48" t="s">
        <v>118</v>
      </c>
      <c r="G48">
        <v>81.78</v>
      </c>
      <c r="H48" s="16">
        <v>9.2799999999999994</v>
      </c>
      <c r="I48">
        <v>-1</v>
      </c>
      <c r="J48">
        <v>-1</v>
      </c>
      <c r="K48" s="16">
        <v>11.22</v>
      </c>
      <c r="L48">
        <v>-1</v>
      </c>
      <c r="M48">
        <v>-1</v>
      </c>
      <c r="N48">
        <v>-1</v>
      </c>
      <c r="O48">
        <v>0.98</v>
      </c>
      <c r="P48">
        <v>-1</v>
      </c>
      <c r="Q48" t="s">
        <v>113</v>
      </c>
      <c r="R48" s="15" t="s">
        <v>100</v>
      </c>
      <c r="S48" s="9" t="s">
        <v>94</v>
      </c>
    </row>
    <row r="49" spans="1:19" x14ac:dyDescent="0.25">
      <c r="A49">
        <v>39160</v>
      </c>
      <c r="B49">
        <v>39160</v>
      </c>
      <c r="C49" t="s">
        <v>11</v>
      </c>
      <c r="D49">
        <v>95</v>
      </c>
      <c r="E49" t="s">
        <v>22</v>
      </c>
      <c r="F49" t="s">
        <v>20</v>
      </c>
      <c r="G49">
        <v>142.51</v>
      </c>
      <c r="H49" s="16">
        <v>10.24</v>
      </c>
      <c r="I49">
        <v>18.600000000000001</v>
      </c>
      <c r="J49">
        <f>ROUND((I49-H49)/2,2)</f>
        <v>4.18</v>
      </c>
      <c r="K49" s="16">
        <v>15.89</v>
      </c>
      <c r="L49">
        <v>20.059999999999999</v>
      </c>
      <c r="M49">
        <f t="shared" ref="M49:M59" si="7">ROUND((L49-K49)/2,2)</f>
        <v>2.09</v>
      </c>
      <c r="N49">
        <f>ROUND((J49+M49)/2,2)</f>
        <v>3.14</v>
      </c>
      <c r="O49">
        <v>0.91</v>
      </c>
      <c r="P49">
        <v>0.85</v>
      </c>
      <c r="Q49" t="s">
        <v>114</v>
      </c>
      <c r="R49" s="15" t="s">
        <v>100</v>
      </c>
      <c r="S49" s="3" t="s">
        <v>85</v>
      </c>
    </row>
    <row r="50" spans="1:19" x14ac:dyDescent="0.25">
      <c r="A50">
        <v>22771</v>
      </c>
      <c r="B50">
        <v>22771</v>
      </c>
      <c r="C50" t="s">
        <v>56</v>
      </c>
      <c r="D50">
        <v>95</v>
      </c>
      <c r="E50" t="s">
        <v>20</v>
      </c>
      <c r="F50" t="s">
        <v>20</v>
      </c>
      <c r="G50">
        <v>184.58</v>
      </c>
      <c r="H50" s="16">
        <v>13.65</v>
      </c>
      <c r="I50">
        <v>21.22</v>
      </c>
      <c r="J50">
        <f>ROUND((I50-H50)/2,2)</f>
        <v>3.79</v>
      </c>
      <c r="K50" s="16">
        <v>17.22</v>
      </c>
      <c r="L50">
        <v>24.1</v>
      </c>
      <c r="M50">
        <f t="shared" si="7"/>
        <v>3.44</v>
      </c>
      <c r="N50">
        <f>ROUND((J50+M50)/2,2)</f>
        <v>3.62</v>
      </c>
      <c r="O50">
        <v>0.95</v>
      </c>
      <c r="P50">
        <v>0.98</v>
      </c>
      <c r="Q50" t="s">
        <v>114</v>
      </c>
      <c r="R50" s="6" t="s">
        <v>91</v>
      </c>
      <c r="S50" s="4" t="s">
        <v>89</v>
      </c>
    </row>
    <row r="51" spans="1:19" x14ac:dyDescent="0.25">
      <c r="A51">
        <v>39439</v>
      </c>
      <c r="B51">
        <v>39439</v>
      </c>
      <c r="C51" t="s">
        <v>32</v>
      </c>
      <c r="D51">
        <v>95</v>
      </c>
      <c r="E51" t="s">
        <v>20</v>
      </c>
      <c r="F51" t="s">
        <v>20</v>
      </c>
      <c r="G51">
        <v>244.07</v>
      </c>
      <c r="H51" s="16">
        <v>14.82</v>
      </c>
      <c r="I51">
        <v>20.2</v>
      </c>
      <c r="J51">
        <f>ROUND((I51-H51)/2,2)</f>
        <v>2.69</v>
      </c>
      <c r="K51" s="16">
        <v>20.52</v>
      </c>
      <c r="L51">
        <v>25.9</v>
      </c>
      <c r="M51">
        <f t="shared" si="7"/>
        <v>2.69</v>
      </c>
      <c r="N51">
        <f>ROUND((J51+M51)/2,2)</f>
        <v>2.69</v>
      </c>
      <c r="O51">
        <v>0.94</v>
      </c>
      <c r="P51">
        <v>0.96</v>
      </c>
      <c r="Q51" t="s">
        <v>114</v>
      </c>
      <c r="R51" s="15" t="s">
        <v>100</v>
      </c>
      <c r="S51" s="3" t="s">
        <v>85</v>
      </c>
    </row>
    <row r="52" spans="1:19" x14ac:dyDescent="0.25">
      <c r="A52">
        <v>22737</v>
      </c>
      <c r="B52">
        <v>22737</v>
      </c>
      <c r="C52" t="s">
        <v>66</v>
      </c>
      <c r="D52">
        <v>100</v>
      </c>
      <c r="E52" t="s">
        <v>20</v>
      </c>
      <c r="F52" t="s">
        <v>20</v>
      </c>
      <c r="G52">
        <v>190.57</v>
      </c>
      <c r="H52" s="16">
        <v>13.95</v>
      </c>
      <c r="I52">
        <v>20.11</v>
      </c>
      <c r="J52">
        <f>ROUND((I52-H52)/2,2)</f>
        <v>3.08</v>
      </c>
      <c r="K52" s="16">
        <v>16.98</v>
      </c>
      <c r="L52">
        <v>22.92</v>
      </c>
      <c r="M52">
        <f t="shared" si="7"/>
        <v>2.97</v>
      </c>
      <c r="N52">
        <f>ROUND((J52+M52)/2,2)</f>
        <v>3.03</v>
      </c>
      <c r="O52">
        <v>0.95</v>
      </c>
      <c r="P52">
        <v>0.97</v>
      </c>
      <c r="Q52" t="s">
        <v>114</v>
      </c>
      <c r="R52" s="17" t="s">
        <v>102</v>
      </c>
      <c r="S52" s="4" t="s">
        <v>89</v>
      </c>
    </row>
    <row r="53" spans="1:19" x14ac:dyDescent="0.25">
      <c r="A53">
        <v>22798</v>
      </c>
      <c r="B53">
        <v>22798</v>
      </c>
      <c r="C53" t="s">
        <v>51</v>
      </c>
      <c r="D53">
        <v>35</v>
      </c>
      <c r="E53" t="s">
        <v>19</v>
      </c>
      <c r="F53" t="s">
        <v>19</v>
      </c>
      <c r="G53">
        <v>65.17</v>
      </c>
      <c r="H53" s="16">
        <v>-1</v>
      </c>
      <c r="I53">
        <v>8.36</v>
      </c>
      <c r="J53">
        <v>-1</v>
      </c>
      <c r="K53" s="16">
        <v>-1</v>
      </c>
      <c r="L53">
        <v>9.77</v>
      </c>
      <c r="M53">
        <f t="shared" si="7"/>
        <v>5.39</v>
      </c>
      <c r="N53">
        <v>-1</v>
      </c>
      <c r="O53">
        <v>0.94</v>
      </c>
      <c r="P53">
        <v>0.94</v>
      </c>
      <c r="Q53" t="s">
        <v>114</v>
      </c>
      <c r="R53" s="6" t="s">
        <v>91</v>
      </c>
      <c r="S53" s="10" t="s">
        <v>95</v>
      </c>
    </row>
    <row r="54" spans="1:19" x14ac:dyDescent="0.25">
      <c r="A54">
        <v>307</v>
      </c>
      <c r="B54">
        <v>22773</v>
      </c>
      <c r="C54" t="s">
        <v>52</v>
      </c>
      <c r="D54">
        <v>280</v>
      </c>
      <c r="E54" t="s">
        <v>21</v>
      </c>
      <c r="F54" t="s">
        <v>125</v>
      </c>
      <c r="G54">
        <v>32885.440000000002</v>
      </c>
      <c r="H54" s="16">
        <v>152.85</v>
      </c>
      <c r="I54">
        <v>157.57</v>
      </c>
      <c r="J54">
        <f t="shared" ref="J54:J59" si="8">ROUND((I54-H54)/2,2)</f>
        <v>2.36</v>
      </c>
      <c r="K54" s="16">
        <v>230.79</v>
      </c>
      <c r="L54">
        <v>235.83</v>
      </c>
      <c r="M54">
        <f t="shared" si="7"/>
        <v>2.52</v>
      </c>
      <c r="N54">
        <f t="shared" ref="N54:N59" si="9">ROUND((J54+M54)/2,2)</f>
        <v>2.44</v>
      </c>
      <c r="O54">
        <v>0.68</v>
      </c>
      <c r="P54">
        <v>0.7</v>
      </c>
      <c r="Q54" t="s">
        <v>113</v>
      </c>
      <c r="R54" s="6" t="s">
        <v>91</v>
      </c>
      <c r="S54" s="11" t="s">
        <v>96</v>
      </c>
    </row>
    <row r="55" spans="1:19" x14ac:dyDescent="0.25">
      <c r="A55">
        <v>39407</v>
      </c>
      <c r="B55">
        <v>39407</v>
      </c>
      <c r="C55" t="s">
        <v>16</v>
      </c>
      <c r="D55">
        <v>110</v>
      </c>
      <c r="E55" t="s">
        <v>20</v>
      </c>
      <c r="F55" t="s">
        <v>20</v>
      </c>
      <c r="G55">
        <v>67.2</v>
      </c>
      <c r="H55" s="16">
        <v>8.19</v>
      </c>
      <c r="I55">
        <v>10</v>
      </c>
      <c r="J55">
        <f t="shared" si="8"/>
        <v>0.91</v>
      </c>
      <c r="K55" s="16">
        <v>10.63</v>
      </c>
      <c r="L55">
        <v>13.03</v>
      </c>
      <c r="M55">
        <f t="shared" si="7"/>
        <v>1.2</v>
      </c>
      <c r="N55">
        <f t="shared" si="9"/>
        <v>1.06</v>
      </c>
      <c r="O55">
        <v>0.94</v>
      </c>
      <c r="P55">
        <v>0.95</v>
      </c>
      <c r="Q55" t="s">
        <v>113</v>
      </c>
      <c r="R55" s="6" t="s">
        <v>91</v>
      </c>
      <c r="S55" s="9" t="s">
        <v>94</v>
      </c>
    </row>
    <row r="56" spans="1:19" x14ac:dyDescent="0.25">
      <c r="A56">
        <v>216</v>
      </c>
      <c r="B56">
        <v>39461</v>
      </c>
      <c r="C56" t="s">
        <v>43</v>
      </c>
      <c r="D56">
        <v>95</v>
      </c>
      <c r="E56" t="s">
        <v>21</v>
      </c>
      <c r="F56" t="s">
        <v>21</v>
      </c>
      <c r="G56">
        <v>495.59</v>
      </c>
      <c r="H56" s="16">
        <v>15.78</v>
      </c>
      <c r="I56">
        <v>22.18</v>
      </c>
      <c r="J56">
        <f t="shared" si="8"/>
        <v>3.2</v>
      </c>
      <c r="K56" s="16">
        <v>33.74</v>
      </c>
      <c r="L56">
        <v>37.25</v>
      </c>
      <c r="M56">
        <f t="shared" si="7"/>
        <v>1.76</v>
      </c>
      <c r="N56">
        <f t="shared" si="9"/>
        <v>2.48</v>
      </c>
      <c r="O56">
        <v>0.81</v>
      </c>
      <c r="P56">
        <v>0.88</v>
      </c>
      <c r="Q56" t="s">
        <v>114</v>
      </c>
      <c r="R56" s="13" t="s">
        <v>98</v>
      </c>
      <c r="S56" s="4" t="s">
        <v>89</v>
      </c>
    </row>
    <row r="57" spans="1:19" x14ac:dyDescent="0.25">
      <c r="A57">
        <v>218</v>
      </c>
      <c r="B57">
        <v>39548</v>
      </c>
      <c r="C57" t="s">
        <v>34</v>
      </c>
      <c r="D57">
        <v>150</v>
      </c>
      <c r="E57" t="s">
        <v>21</v>
      </c>
      <c r="F57" t="s">
        <v>21</v>
      </c>
      <c r="G57">
        <v>529.48</v>
      </c>
      <c r="H57" s="16">
        <v>11.65</v>
      </c>
      <c r="I57">
        <v>14.13</v>
      </c>
      <c r="J57">
        <f t="shared" si="8"/>
        <v>1.24</v>
      </c>
      <c r="K57" s="16">
        <v>42.3</v>
      </c>
      <c r="L57">
        <v>46.4</v>
      </c>
      <c r="M57">
        <f t="shared" si="7"/>
        <v>2.0499999999999998</v>
      </c>
      <c r="N57">
        <f t="shared" si="9"/>
        <v>1.65</v>
      </c>
      <c r="O57">
        <v>0.56000000000000005</v>
      </c>
      <c r="P57">
        <v>0.57999999999999996</v>
      </c>
      <c r="Q57" t="s">
        <v>113</v>
      </c>
      <c r="R57" s="6" t="s">
        <v>91</v>
      </c>
      <c r="S57" s="11" t="s">
        <v>96</v>
      </c>
    </row>
    <row r="58" spans="1:19" x14ac:dyDescent="0.25">
      <c r="A58">
        <v>22546</v>
      </c>
      <c r="B58">
        <v>22546</v>
      </c>
      <c r="C58" t="s">
        <v>72</v>
      </c>
      <c r="D58">
        <v>115</v>
      </c>
      <c r="E58" t="s">
        <v>20</v>
      </c>
      <c r="F58" t="s">
        <v>20</v>
      </c>
      <c r="G58">
        <v>46.97</v>
      </c>
      <c r="H58" s="16">
        <v>7.84</v>
      </c>
      <c r="I58">
        <v>9.82</v>
      </c>
      <c r="J58">
        <f t="shared" si="8"/>
        <v>0.99</v>
      </c>
      <c r="K58" s="16">
        <v>8.02</v>
      </c>
      <c r="L58">
        <v>10.15</v>
      </c>
      <c r="M58">
        <f t="shared" si="7"/>
        <v>1.07</v>
      </c>
      <c r="N58">
        <f t="shared" si="9"/>
        <v>1.03</v>
      </c>
      <c r="O58">
        <v>0.97</v>
      </c>
      <c r="P58">
        <v>0.97</v>
      </c>
      <c r="Q58" t="s">
        <v>114</v>
      </c>
      <c r="R58" s="17" t="s">
        <v>102</v>
      </c>
      <c r="S58" s="4" t="s">
        <v>89</v>
      </c>
    </row>
    <row r="59" spans="1:19" x14ac:dyDescent="0.25">
      <c r="A59">
        <v>290103</v>
      </c>
      <c r="B59">
        <v>290103</v>
      </c>
      <c r="C59" t="s">
        <v>15</v>
      </c>
      <c r="D59">
        <v>125</v>
      </c>
      <c r="E59" t="s">
        <v>20</v>
      </c>
      <c r="F59" t="s">
        <v>20</v>
      </c>
      <c r="G59">
        <v>88.86</v>
      </c>
      <c r="H59" s="16">
        <v>10.029999999999999</v>
      </c>
      <c r="I59">
        <v>14.7</v>
      </c>
      <c r="J59">
        <f t="shared" si="8"/>
        <v>2.34</v>
      </c>
      <c r="K59" s="16">
        <v>11.97</v>
      </c>
      <c r="L59">
        <v>15.2</v>
      </c>
      <c r="M59">
        <f t="shared" si="7"/>
        <v>1.62</v>
      </c>
      <c r="N59">
        <f t="shared" si="9"/>
        <v>1.98</v>
      </c>
      <c r="O59">
        <v>0.96</v>
      </c>
      <c r="P59">
        <v>0.86</v>
      </c>
      <c r="Q59" t="s">
        <v>113</v>
      </c>
      <c r="R59" s="6" t="s">
        <v>91</v>
      </c>
      <c r="S59" s="7" t="s">
        <v>92</v>
      </c>
    </row>
    <row r="60" spans="1:19" x14ac:dyDescent="0.25">
      <c r="A60">
        <v>22775</v>
      </c>
      <c r="B60">
        <v>22775</v>
      </c>
      <c r="C60" t="s">
        <v>57</v>
      </c>
      <c r="D60">
        <v>35</v>
      </c>
      <c r="E60" t="s">
        <v>19</v>
      </c>
      <c r="F60" t="s">
        <v>19</v>
      </c>
      <c r="G60">
        <v>791.8</v>
      </c>
      <c r="H60" s="16">
        <v>-1</v>
      </c>
      <c r="I60">
        <v>29.17</v>
      </c>
      <c r="J60">
        <v>-1</v>
      </c>
      <c r="K60" s="16">
        <v>-1</v>
      </c>
      <c r="L60">
        <v>36.869999999999997</v>
      </c>
      <c r="M60">
        <v>-1</v>
      </c>
      <c r="N60">
        <v>-1</v>
      </c>
      <c r="O60">
        <v>0.93</v>
      </c>
      <c r="P60">
        <v>0.94</v>
      </c>
      <c r="Q60" t="s">
        <v>114</v>
      </c>
      <c r="R60" s="6" t="s">
        <v>91</v>
      </c>
      <c r="S60" s="10" t="s">
        <v>95</v>
      </c>
    </row>
    <row r="61" spans="1:19" x14ac:dyDescent="0.25">
      <c r="A61">
        <v>22808</v>
      </c>
      <c r="B61">
        <v>22808</v>
      </c>
      <c r="C61" t="s">
        <v>58</v>
      </c>
      <c r="D61">
        <v>35</v>
      </c>
      <c r="E61" t="s">
        <v>19</v>
      </c>
      <c r="F61" t="s">
        <v>19</v>
      </c>
      <c r="G61">
        <v>268.08999999999997</v>
      </c>
      <c r="H61" s="16">
        <v>-1</v>
      </c>
      <c r="I61">
        <v>16.89</v>
      </c>
      <c r="J61">
        <v>-1</v>
      </c>
      <c r="K61" s="16">
        <v>-1</v>
      </c>
      <c r="L61">
        <v>20.440000000000001</v>
      </c>
      <c r="M61">
        <v>-1</v>
      </c>
      <c r="N61">
        <v>-1</v>
      </c>
      <c r="O61">
        <v>0.96</v>
      </c>
      <c r="P61">
        <v>0.96</v>
      </c>
      <c r="Q61" t="s">
        <v>114</v>
      </c>
      <c r="R61" s="6" t="s">
        <v>91</v>
      </c>
      <c r="S61" s="10" t="s">
        <v>95</v>
      </c>
    </row>
    <row r="62" spans="1:19" x14ac:dyDescent="0.25">
      <c r="A62">
        <v>23148</v>
      </c>
      <c r="B62">
        <v>23148</v>
      </c>
      <c r="C62" t="s">
        <v>59</v>
      </c>
      <c r="D62">
        <v>35</v>
      </c>
      <c r="E62" t="s">
        <v>19</v>
      </c>
      <c r="F62" t="s">
        <v>19</v>
      </c>
      <c r="G62">
        <v>233.06</v>
      </c>
      <c r="H62" s="16">
        <v>-1</v>
      </c>
      <c r="I62">
        <v>14.16</v>
      </c>
      <c r="J62">
        <v>-1</v>
      </c>
      <c r="K62" s="16">
        <v>-1</v>
      </c>
      <c r="L62">
        <v>22.27</v>
      </c>
      <c r="M62">
        <v>-1</v>
      </c>
      <c r="N62">
        <v>-1</v>
      </c>
      <c r="O62">
        <v>0.84</v>
      </c>
      <c r="P62">
        <v>0.9</v>
      </c>
      <c r="Q62" t="s">
        <v>114</v>
      </c>
      <c r="R62" s="6" t="s">
        <v>91</v>
      </c>
      <c r="S62" s="10" t="s">
        <v>95</v>
      </c>
    </row>
    <row r="63" spans="1:19" x14ac:dyDescent="0.25">
      <c r="A63">
        <v>22774</v>
      </c>
      <c r="B63">
        <v>22774</v>
      </c>
      <c r="C63" t="s">
        <v>60</v>
      </c>
      <c r="D63">
        <v>35</v>
      </c>
      <c r="E63" t="s">
        <v>19</v>
      </c>
      <c r="F63" t="s">
        <v>19</v>
      </c>
      <c r="G63">
        <v>641.08000000000004</v>
      </c>
      <c r="H63" s="16">
        <v>-1</v>
      </c>
      <c r="I63">
        <v>27.82</v>
      </c>
      <c r="J63">
        <v>-1</v>
      </c>
      <c r="K63" s="16">
        <v>-1</v>
      </c>
      <c r="L63">
        <v>29.84</v>
      </c>
      <c r="M63">
        <v>-1</v>
      </c>
      <c r="N63">
        <v>-1</v>
      </c>
      <c r="O63">
        <v>0.96</v>
      </c>
      <c r="P63">
        <v>0.96</v>
      </c>
      <c r="Q63" t="s">
        <v>114</v>
      </c>
      <c r="R63" s="6" t="s">
        <v>91</v>
      </c>
      <c r="S63" s="10" t="s">
        <v>95</v>
      </c>
    </row>
    <row r="64" spans="1:19" x14ac:dyDescent="0.25">
      <c r="A64">
        <v>80099</v>
      </c>
      <c r="B64">
        <v>80099</v>
      </c>
      <c r="C64" t="s">
        <v>61</v>
      </c>
      <c r="D64">
        <v>35</v>
      </c>
      <c r="E64" t="s">
        <v>19</v>
      </c>
      <c r="F64" t="s">
        <v>19</v>
      </c>
      <c r="G64">
        <v>176.71</v>
      </c>
      <c r="H64" s="16">
        <v>-1</v>
      </c>
      <c r="I64">
        <v>15</v>
      </c>
      <c r="J64">
        <v>-1</v>
      </c>
      <c r="K64" s="16">
        <v>-1</v>
      </c>
      <c r="L64">
        <v>-1</v>
      </c>
      <c r="M64">
        <v>-1</v>
      </c>
      <c r="N64">
        <v>-1</v>
      </c>
      <c r="O64">
        <v>-1</v>
      </c>
      <c r="P64">
        <v>-1</v>
      </c>
      <c r="Q64" t="s">
        <v>114</v>
      </c>
      <c r="R64" s="6" t="s">
        <v>91</v>
      </c>
      <c r="S64" s="10" t="s">
        <v>95</v>
      </c>
    </row>
    <row r="65" spans="1:19" x14ac:dyDescent="0.25">
      <c r="A65">
        <v>213</v>
      </c>
      <c r="B65">
        <v>39448</v>
      </c>
      <c r="C65" t="s">
        <v>35</v>
      </c>
      <c r="D65">
        <v>165</v>
      </c>
      <c r="E65" t="s">
        <v>21</v>
      </c>
      <c r="F65" t="s">
        <v>21</v>
      </c>
      <c r="G65">
        <v>509.74</v>
      </c>
      <c r="H65" s="16">
        <v>17.43</v>
      </c>
      <c r="I65">
        <v>20.3</v>
      </c>
      <c r="J65">
        <f t="shared" ref="J65:J76" si="10">ROUND((I65-H65)/2,2)</f>
        <v>1.44</v>
      </c>
      <c r="K65" s="16">
        <v>39.369999999999997</v>
      </c>
      <c r="L65">
        <v>43.21</v>
      </c>
      <c r="M65">
        <f t="shared" ref="M65:M76" si="11">ROUND((L65-K65)/2,2)</f>
        <v>1.92</v>
      </c>
      <c r="N65">
        <f t="shared" ref="N65:N76" si="12">ROUND((J65+M65)/2,2)</f>
        <v>1.68</v>
      </c>
      <c r="O65">
        <v>0.73</v>
      </c>
      <c r="P65">
        <v>0.75</v>
      </c>
      <c r="Q65" t="s">
        <v>114</v>
      </c>
      <c r="R65" s="6" t="s">
        <v>91</v>
      </c>
      <c r="S65" s="11" t="s">
        <v>96</v>
      </c>
    </row>
    <row r="66" spans="1:19" x14ac:dyDescent="0.25">
      <c r="A66">
        <v>308</v>
      </c>
      <c r="B66">
        <v>22830</v>
      </c>
      <c r="C66" t="s">
        <v>63</v>
      </c>
      <c r="D66">
        <v>170</v>
      </c>
      <c r="E66" t="s">
        <v>21</v>
      </c>
      <c r="F66" t="s">
        <v>125</v>
      </c>
      <c r="G66">
        <v>17292.84</v>
      </c>
      <c r="H66" s="16">
        <v>107.61</v>
      </c>
      <c r="I66">
        <v>115.42</v>
      </c>
      <c r="J66">
        <f t="shared" si="10"/>
        <v>3.91</v>
      </c>
      <c r="K66" s="16">
        <v>179.08</v>
      </c>
      <c r="L66">
        <v>182.34</v>
      </c>
      <c r="M66">
        <f t="shared" si="11"/>
        <v>1.63</v>
      </c>
      <c r="N66">
        <f t="shared" si="12"/>
        <v>2.77</v>
      </c>
      <c r="O66">
        <v>0.73</v>
      </c>
      <c r="P66">
        <v>0.74</v>
      </c>
      <c r="Q66" t="s">
        <v>114</v>
      </c>
      <c r="R66" s="12" t="s">
        <v>97</v>
      </c>
      <c r="S66" s="3" t="s">
        <v>85</v>
      </c>
    </row>
    <row r="67" spans="1:19" x14ac:dyDescent="0.25">
      <c r="A67">
        <v>39611</v>
      </c>
      <c r="B67">
        <v>39611</v>
      </c>
      <c r="C67" t="s">
        <v>12</v>
      </c>
      <c r="D67">
        <v>125</v>
      </c>
      <c r="E67" t="s">
        <v>20</v>
      </c>
      <c r="F67" t="s">
        <v>20</v>
      </c>
      <c r="G67">
        <v>151.97999999999999</v>
      </c>
      <c r="H67" s="16">
        <v>12.84</v>
      </c>
      <c r="I67">
        <v>17.63</v>
      </c>
      <c r="J67">
        <f t="shared" si="10"/>
        <v>2.4</v>
      </c>
      <c r="K67" s="16">
        <v>14.53</v>
      </c>
      <c r="L67">
        <v>19.62</v>
      </c>
      <c r="M67">
        <f t="shared" si="11"/>
        <v>2.5499999999999998</v>
      </c>
      <c r="N67">
        <f t="shared" si="12"/>
        <v>2.48</v>
      </c>
      <c r="O67">
        <v>0.94</v>
      </c>
      <c r="P67">
        <v>0.95</v>
      </c>
      <c r="Q67" t="s">
        <v>114</v>
      </c>
      <c r="R67" s="15" t="s">
        <v>100</v>
      </c>
      <c r="S67" s="4" t="s">
        <v>89</v>
      </c>
    </row>
    <row r="68" spans="1:19" x14ac:dyDescent="0.25">
      <c r="A68">
        <v>212</v>
      </c>
      <c r="B68">
        <v>39411</v>
      </c>
      <c r="C68" t="s">
        <v>13</v>
      </c>
      <c r="D68">
        <v>170</v>
      </c>
      <c r="E68" t="s">
        <v>21</v>
      </c>
      <c r="F68" t="s">
        <v>21</v>
      </c>
      <c r="G68">
        <v>1159.44</v>
      </c>
      <c r="H68" s="16">
        <v>25.74</v>
      </c>
      <c r="I68">
        <v>31.66</v>
      </c>
      <c r="J68">
        <f t="shared" si="10"/>
        <v>2.96</v>
      </c>
      <c r="K68" s="16">
        <v>44.72</v>
      </c>
      <c r="L68">
        <v>50.4</v>
      </c>
      <c r="M68">
        <f t="shared" si="11"/>
        <v>2.84</v>
      </c>
      <c r="N68">
        <f t="shared" si="12"/>
        <v>2.9</v>
      </c>
      <c r="O68">
        <v>0.8</v>
      </c>
      <c r="P68">
        <v>0.82</v>
      </c>
      <c r="Q68" t="s">
        <v>113</v>
      </c>
      <c r="R68" s="2" t="s">
        <v>87</v>
      </c>
      <c r="S68" s="4" t="s">
        <v>89</v>
      </c>
    </row>
    <row r="69" spans="1:19" x14ac:dyDescent="0.25">
      <c r="A69">
        <v>22764</v>
      </c>
      <c r="B69">
        <v>22764</v>
      </c>
      <c r="C69" t="s">
        <v>67</v>
      </c>
      <c r="D69">
        <v>130</v>
      </c>
      <c r="E69" t="s">
        <v>20</v>
      </c>
      <c r="F69" t="s">
        <v>20</v>
      </c>
      <c r="G69">
        <v>88.33</v>
      </c>
      <c r="H69" s="16">
        <v>9.33</v>
      </c>
      <c r="I69">
        <v>14.45</v>
      </c>
      <c r="J69">
        <f t="shared" si="10"/>
        <v>2.56</v>
      </c>
      <c r="K69" s="16">
        <v>11.53</v>
      </c>
      <c r="L69">
        <v>16.82</v>
      </c>
      <c r="M69">
        <f t="shared" si="11"/>
        <v>2.65</v>
      </c>
      <c r="N69">
        <f t="shared" si="12"/>
        <v>2.61</v>
      </c>
      <c r="O69">
        <v>0.96</v>
      </c>
      <c r="P69">
        <v>0.95</v>
      </c>
      <c r="Q69" t="s">
        <v>114</v>
      </c>
      <c r="R69" s="17" t="s">
        <v>102</v>
      </c>
      <c r="S69" s="4" t="s">
        <v>89</v>
      </c>
    </row>
    <row r="70" spans="1:19" x14ac:dyDescent="0.25">
      <c r="A70">
        <v>22842</v>
      </c>
      <c r="B70">
        <v>22842</v>
      </c>
      <c r="C70" t="s">
        <v>50</v>
      </c>
      <c r="D70">
        <v>145</v>
      </c>
      <c r="E70" t="s">
        <v>20</v>
      </c>
      <c r="F70" t="s">
        <v>20</v>
      </c>
      <c r="G70">
        <v>86.24</v>
      </c>
      <c r="H70" s="16">
        <v>10.46</v>
      </c>
      <c r="I70">
        <v>16.059999999999999</v>
      </c>
      <c r="J70">
        <f t="shared" si="10"/>
        <v>2.8</v>
      </c>
      <c r="K70" s="16">
        <v>11.51</v>
      </c>
      <c r="L70">
        <v>16.670000000000002</v>
      </c>
      <c r="M70">
        <f t="shared" si="11"/>
        <v>2.58</v>
      </c>
      <c r="N70">
        <f t="shared" si="12"/>
        <v>2.69</v>
      </c>
      <c r="O70">
        <v>0.97</v>
      </c>
      <c r="P70">
        <v>0.98</v>
      </c>
      <c r="Q70" t="s">
        <v>114</v>
      </c>
      <c r="R70" s="6" t="s">
        <v>91</v>
      </c>
      <c r="S70" s="4" t="s">
        <v>89</v>
      </c>
    </row>
    <row r="71" spans="1:19" x14ac:dyDescent="0.25">
      <c r="A71">
        <v>231</v>
      </c>
      <c r="B71">
        <v>40031</v>
      </c>
      <c r="C71" t="s">
        <v>25</v>
      </c>
      <c r="D71">
        <v>190</v>
      </c>
      <c r="E71" t="s">
        <v>21</v>
      </c>
      <c r="F71" t="s">
        <v>21</v>
      </c>
      <c r="G71">
        <v>1083.73</v>
      </c>
      <c r="H71" s="16">
        <v>29.48</v>
      </c>
      <c r="I71">
        <v>34.840000000000003</v>
      </c>
      <c r="J71">
        <f t="shared" si="10"/>
        <v>2.68</v>
      </c>
      <c r="K71" s="16">
        <v>45.88</v>
      </c>
      <c r="L71">
        <v>49.88</v>
      </c>
      <c r="M71">
        <f t="shared" si="11"/>
        <v>2</v>
      </c>
      <c r="N71">
        <f t="shared" si="12"/>
        <v>2.34</v>
      </c>
      <c r="O71">
        <v>0.9</v>
      </c>
      <c r="P71">
        <v>0.92</v>
      </c>
      <c r="Q71" t="s">
        <v>114</v>
      </c>
      <c r="R71" s="15" t="s">
        <v>100</v>
      </c>
      <c r="S71" s="11" t="s">
        <v>96</v>
      </c>
    </row>
    <row r="72" spans="1:19" x14ac:dyDescent="0.25">
      <c r="A72">
        <v>40067</v>
      </c>
      <c r="B72">
        <v>40067</v>
      </c>
      <c r="C72" t="s">
        <v>18</v>
      </c>
      <c r="D72">
        <v>150</v>
      </c>
      <c r="E72" t="s">
        <v>20</v>
      </c>
      <c r="F72" t="s">
        <v>20</v>
      </c>
      <c r="G72">
        <v>308.18</v>
      </c>
      <c r="H72" s="16">
        <v>19.28</v>
      </c>
      <c r="I72">
        <v>27.7</v>
      </c>
      <c r="J72">
        <f t="shared" si="10"/>
        <v>4.21</v>
      </c>
      <c r="K72" s="16">
        <v>20.49</v>
      </c>
      <c r="L72">
        <v>28.22</v>
      </c>
      <c r="M72">
        <f t="shared" si="11"/>
        <v>3.87</v>
      </c>
      <c r="N72">
        <f t="shared" si="12"/>
        <v>4.04</v>
      </c>
      <c r="O72">
        <v>0.99</v>
      </c>
      <c r="P72">
        <v>0.99</v>
      </c>
      <c r="Q72" t="s">
        <v>114</v>
      </c>
      <c r="R72" s="15" t="s">
        <v>100</v>
      </c>
      <c r="S72" s="11" t="s">
        <v>96</v>
      </c>
    </row>
    <row r="73" spans="1:19" x14ac:dyDescent="0.25">
      <c r="A73">
        <v>306.10000000000002</v>
      </c>
      <c r="B73">
        <v>22772</v>
      </c>
      <c r="C73" t="s">
        <v>54</v>
      </c>
      <c r="D73">
        <v>255</v>
      </c>
      <c r="E73" t="s">
        <v>21</v>
      </c>
      <c r="F73" t="s">
        <v>21</v>
      </c>
      <c r="G73">
        <v>449.4</v>
      </c>
      <c r="H73" s="16">
        <v>15.09</v>
      </c>
      <c r="I73">
        <v>22.5</v>
      </c>
      <c r="J73">
        <f t="shared" si="10"/>
        <v>3.71</v>
      </c>
      <c r="K73" s="16">
        <v>35.950000000000003</v>
      </c>
      <c r="L73">
        <v>44.66</v>
      </c>
      <c r="M73">
        <f t="shared" si="11"/>
        <v>4.3600000000000003</v>
      </c>
      <c r="N73">
        <f t="shared" si="12"/>
        <v>4.04</v>
      </c>
      <c r="O73">
        <v>0.72</v>
      </c>
      <c r="P73">
        <v>0.74</v>
      </c>
      <c r="Q73" t="s">
        <v>113</v>
      </c>
      <c r="R73" s="6" t="s">
        <v>91</v>
      </c>
      <c r="S73" s="11" t="s">
        <v>96</v>
      </c>
    </row>
    <row r="74" spans="1:19" x14ac:dyDescent="0.25">
      <c r="A74">
        <v>22856</v>
      </c>
      <c r="B74">
        <v>22856</v>
      </c>
      <c r="C74" t="s">
        <v>47</v>
      </c>
      <c r="D74">
        <v>165</v>
      </c>
      <c r="E74" t="s">
        <v>20</v>
      </c>
      <c r="F74" t="s">
        <v>20</v>
      </c>
      <c r="G74">
        <v>75.53</v>
      </c>
      <c r="H74" s="16">
        <v>9.5500000000000007</v>
      </c>
      <c r="I74">
        <v>14.82</v>
      </c>
      <c r="J74">
        <f t="shared" si="10"/>
        <v>2.64</v>
      </c>
      <c r="K74" s="16">
        <v>11.35</v>
      </c>
      <c r="L74">
        <v>16.28</v>
      </c>
      <c r="M74">
        <f t="shared" si="11"/>
        <v>2.4700000000000002</v>
      </c>
      <c r="N74">
        <f t="shared" si="12"/>
        <v>2.56</v>
      </c>
      <c r="O74">
        <v>0.93</v>
      </c>
      <c r="P74">
        <v>0.95</v>
      </c>
      <c r="Q74" t="s">
        <v>114</v>
      </c>
      <c r="R74" s="15" t="s">
        <v>100</v>
      </c>
      <c r="S74" s="11" t="s">
        <v>96</v>
      </c>
    </row>
    <row r="75" spans="1:19" x14ac:dyDescent="0.25">
      <c r="A75">
        <v>39459</v>
      </c>
      <c r="B75">
        <v>39459</v>
      </c>
      <c r="C75" t="s">
        <v>41</v>
      </c>
      <c r="D75">
        <v>165</v>
      </c>
      <c r="E75" t="s">
        <v>20</v>
      </c>
      <c r="F75" t="s">
        <v>20</v>
      </c>
      <c r="G75">
        <v>101.74</v>
      </c>
      <c r="H75" s="16">
        <v>10.54</v>
      </c>
      <c r="I75">
        <v>14.83</v>
      </c>
      <c r="J75">
        <f t="shared" si="10"/>
        <v>2.15</v>
      </c>
      <c r="K75" s="16">
        <v>11.92</v>
      </c>
      <c r="L75">
        <v>18.14</v>
      </c>
      <c r="M75">
        <f t="shared" si="11"/>
        <v>3.11</v>
      </c>
      <c r="N75">
        <f t="shared" si="12"/>
        <v>2.63</v>
      </c>
      <c r="O75">
        <v>0.9</v>
      </c>
      <c r="P75">
        <v>0.94</v>
      </c>
      <c r="Q75" t="s">
        <v>114</v>
      </c>
      <c r="R75" s="14" t="s">
        <v>99</v>
      </c>
      <c r="S75" s="3" t="s">
        <v>85</v>
      </c>
    </row>
    <row r="76" spans="1:19" x14ac:dyDescent="0.25">
      <c r="A76">
        <v>39464</v>
      </c>
      <c r="B76">
        <v>39464</v>
      </c>
      <c r="C76" t="s">
        <v>42</v>
      </c>
      <c r="D76">
        <v>170</v>
      </c>
      <c r="E76" t="s">
        <v>20</v>
      </c>
      <c r="F76" t="s">
        <v>20</v>
      </c>
      <c r="G76">
        <v>128.68</v>
      </c>
      <c r="H76" s="16">
        <v>8.6300000000000008</v>
      </c>
      <c r="I76">
        <v>12.65</v>
      </c>
      <c r="J76">
        <f t="shared" si="10"/>
        <v>2.0099999999999998</v>
      </c>
      <c r="K76" s="16">
        <v>17.53</v>
      </c>
      <c r="L76">
        <v>22.21</v>
      </c>
      <c r="M76">
        <f t="shared" si="11"/>
        <v>2.34</v>
      </c>
      <c r="N76">
        <f t="shared" si="12"/>
        <v>2.1800000000000002</v>
      </c>
      <c r="O76">
        <v>0.81</v>
      </c>
      <c r="P76">
        <v>0.86</v>
      </c>
      <c r="Q76" t="s">
        <v>113</v>
      </c>
      <c r="R76" s="13" t="s">
        <v>98</v>
      </c>
      <c r="S76" s="3" t="s">
        <v>85</v>
      </c>
    </row>
    <row r="77" spans="1:19" x14ac:dyDescent="0.25">
      <c r="A77">
        <v>346228</v>
      </c>
      <c r="B77">
        <v>346228</v>
      </c>
      <c r="C77" t="s">
        <v>75</v>
      </c>
      <c r="D77">
        <v>0</v>
      </c>
      <c r="E77" t="s">
        <v>19</v>
      </c>
      <c r="F77" t="s">
        <v>19</v>
      </c>
      <c r="G77">
        <v>244.24</v>
      </c>
      <c r="H77" s="16">
        <v>-1</v>
      </c>
      <c r="I77">
        <v>18.149999999999999</v>
      </c>
      <c r="J77">
        <v>-1</v>
      </c>
      <c r="K77" s="16">
        <v>-1</v>
      </c>
      <c r="L77">
        <v>20.010000000000002</v>
      </c>
      <c r="M77">
        <v>-1</v>
      </c>
      <c r="N77">
        <v>-1</v>
      </c>
      <c r="O77">
        <v>0.91</v>
      </c>
      <c r="P77">
        <v>0.91</v>
      </c>
      <c r="Q77" t="s">
        <v>114</v>
      </c>
      <c r="R77" s="17" t="s">
        <v>102</v>
      </c>
      <c r="S77" s="10" t="s">
        <v>95</v>
      </c>
    </row>
    <row r="78" spans="1:19" x14ac:dyDescent="0.25">
      <c r="A78">
        <v>22579</v>
      </c>
      <c r="B78">
        <v>22579</v>
      </c>
      <c r="C78" t="s">
        <v>76</v>
      </c>
      <c r="D78">
        <v>20</v>
      </c>
      <c r="E78" t="s">
        <v>20</v>
      </c>
      <c r="F78" t="s">
        <v>125</v>
      </c>
      <c r="G78">
        <v>119.3</v>
      </c>
      <c r="H78" s="16">
        <v>9.14</v>
      </c>
      <c r="I78">
        <v>-1</v>
      </c>
      <c r="J78">
        <v>-1</v>
      </c>
      <c r="K78" s="16">
        <v>16</v>
      </c>
      <c r="L78">
        <v>-1</v>
      </c>
      <c r="M78">
        <v>-1</v>
      </c>
      <c r="N78">
        <v>3.1</v>
      </c>
      <c r="O78">
        <v>-1</v>
      </c>
      <c r="P78">
        <v>-1</v>
      </c>
      <c r="Q78" t="s">
        <v>114</v>
      </c>
      <c r="R78" s="12" t="s">
        <v>97</v>
      </c>
      <c r="S78" s="4" t="s">
        <v>89</v>
      </c>
    </row>
    <row r="79" spans="1:19" x14ac:dyDescent="0.25">
      <c r="A79">
        <v>39164</v>
      </c>
      <c r="B79">
        <v>39164</v>
      </c>
      <c r="C79" t="s">
        <v>8</v>
      </c>
      <c r="D79">
        <v>175</v>
      </c>
      <c r="E79" t="s">
        <v>20</v>
      </c>
      <c r="F79" t="s">
        <v>20</v>
      </c>
      <c r="G79">
        <v>203.67</v>
      </c>
      <c r="H79" s="16">
        <v>12.95</v>
      </c>
      <c r="I79">
        <v>17.03</v>
      </c>
      <c r="J79">
        <f t="shared" ref="J79:J86" si="13">ROUND((I79-H79)/2,2)</f>
        <v>2.04</v>
      </c>
      <c r="K79" s="16">
        <v>16.71</v>
      </c>
      <c r="L79">
        <v>24.5</v>
      </c>
      <c r="M79">
        <f t="shared" ref="M79:M86" si="14">ROUND((L79-K79)/2,2)</f>
        <v>3.9</v>
      </c>
      <c r="N79">
        <f t="shared" ref="N79:N86" si="15">ROUND((J79+M79)/2,2)</f>
        <v>2.97</v>
      </c>
      <c r="O79">
        <v>0.59</v>
      </c>
      <c r="P79">
        <v>0.87</v>
      </c>
      <c r="Q79" t="s">
        <v>114</v>
      </c>
      <c r="R79" s="5" t="s">
        <v>90</v>
      </c>
      <c r="S79" s="3" t="s">
        <v>85</v>
      </c>
    </row>
    <row r="80" spans="1:19" x14ac:dyDescent="0.25">
      <c r="A80">
        <v>278867</v>
      </c>
      <c r="B80">
        <v>278867</v>
      </c>
      <c r="C80" t="s">
        <v>48</v>
      </c>
      <c r="D80">
        <v>180</v>
      </c>
      <c r="E80" t="s">
        <v>20</v>
      </c>
      <c r="F80" t="s">
        <v>20</v>
      </c>
      <c r="G80">
        <v>100.4</v>
      </c>
      <c r="H80" s="16">
        <v>10.93</v>
      </c>
      <c r="I80">
        <v>13.59</v>
      </c>
      <c r="J80">
        <f t="shared" si="13"/>
        <v>1.33</v>
      </c>
      <c r="K80" s="16">
        <v>11.81</v>
      </c>
      <c r="L80">
        <v>14.93</v>
      </c>
      <c r="M80">
        <f t="shared" si="14"/>
        <v>1.56</v>
      </c>
      <c r="N80">
        <f t="shared" si="15"/>
        <v>1.45</v>
      </c>
      <c r="O80">
        <v>0.98</v>
      </c>
      <c r="P80">
        <v>0.98</v>
      </c>
      <c r="Q80" t="s">
        <v>113</v>
      </c>
      <c r="R80" s="5" t="s">
        <v>90</v>
      </c>
      <c r="S80" s="3" t="s">
        <v>85</v>
      </c>
    </row>
    <row r="81" spans="1:19" x14ac:dyDescent="0.25">
      <c r="A81">
        <v>22843</v>
      </c>
      <c r="B81">
        <v>22843</v>
      </c>
      <c r="C81" t="s">
        <v>53</v>
      </c>
      <c r="D81">
        <v>180</v>
      </c>
      <c r="E81" t="s">
        <v>20</v>
      </c>
      <c r="F81" t="s">
        <v>20</v>
      </c>
      <c r="G81">
        <v>169.26</v>
      </c>
      <c r="H81" s="16">
        <v>12.46</v>
      </c>
      <c r="I81">
        <v>18.53</v>
      </c>
      <c r="J81">
        <f t="shared" si="13"/>
        <v>3.04</v>
      </c>
      <c r="K81" s="16">
        <v>16.260000000000002</v>
      </c>
      <c r="L81">
        <v>22.83</v>
      </c>
      <c r="M81">
        <f t="shared" si="14"/>
        <v>3.29</v>
      </c>
      <c r="N81">
        <f t="shared" si="15"/>
        <v>3.17</v>
      </c>
      <c r="O81">
        <v>0.94</v>
      </c>
      <c r="P81">
        <v>0.95</v>
      </c>
      <c r="Q81" t="s">
        <v>113</v>
      </c>
      <c r="R81" s="6" t="s">
        <v>91</v>
      </c>
      <c r="S81" s="11" t="s">
        <v>96</v>
      </c>
    </row>
    <row r="82" spans="1:19" x14ac:dyDescent="0.25">
      <c r="A82">
        <v>290104</v>
      </c>
      <c r="B82">
        <v>290104</v>
      </c>
      <c r="C82" t="s">
        <v>14</v>
      </c>
      <c r="D82">
        <v>195</v>
      </c>
      <c r="E82" t="s">
        <v>20</v>
      </c>
      <c r="F82" t="s">
        <v>20</v>
      </c>
      <c r="G82">
        <v>86.55</v>
      </c>
      <c r="H82" s="16">
        <v>9.36</v>
      </c>
      <c r="I82">
        <v>11.6</v>
      </c>
      <c r="J82">
        <f t="shared" si="13"/>
        <v>1.1200000000000001</v>
      </c>
      <c r="K82" s="16">
        <v>12.22</v>
      </c>
      <c r="L82">
        <v>14.2</v>
      </c>
      <c r="M82">
        <f t="shared" si="14"/>
        <v>0.99</v>
      </c>
      <c r="N82">
        <f t="shared" si="15"/>
        <v>1.06</v>
      </c>
      <c r="O82">
        <v>0.91</v>
      </c>
      <c r="P82">
        <v>0.95</v>
      </c>
      <c r="Q82" t="s">
        <v>114</v>
      </c>
      <c r="R82" s="6" t="s">
        <v>91</v>
      </c>
      <c r="S82" s="7" t="s">
        <v>92</v>
      </c>
    </row>
    <row r="83" spans="1:19" x14ac:dyDescent="0.25">
      <c r="A83">
        <v>39457</v>
      </c>
      <c r="B83">
        <v>39457</v>
      </c>
      <c r="C83" t="s">
        <v>38</v>
      </c>
      <c r="D83">
        <v>200</v>
      </c>
      <c r="E83" t="s">
        <v>20</v>
      </c>
      <c r="F83" t="s">
        <v>20</v>
      </c>
      <c r="G83">
        <v>168.72</v>
      </c>
      <c r="H83" s="16">
        <v>13.22</v>
      </c>
      <c r="I83">
        <v>20.6</v>
      </c>
      <c r="J83">
        <f t="shared" si="13"/>
        <v>3.69</v>
      </c>
      <c r="K83" s="16">
        <v>15.36</v>
      </c>
      <c r="L83">
        <v>24.51</v>
      </c>
      <c r="M83">
        <f t="shared" si="14"/>
        <v>4.58</v>
      </c>
      <c r="N83">
        <f t="shared" si="15"/>
        <v>4.1399999999999997</v>
      </c>
      <c r="O83">
        <v>0.97</v>
      </c>
      <c r="P83">
        <v>0.97</v>
      </c>
      <c r="Q83" t="s">
        <v>113</v>
      </c>
      <c r="R83" s="6" t="s">
        <v>91</v>
      </c>
      <c r="S83" s="11" t="s">
        <v>96</v>
      </c>
    </row>
    <row r="84" spans="1:19" x14ac:dyDescent="0.25">
      <c r="A84">
        <v>22732</v>
      </c>
      <c r="B84">
        <v>22732</v>
      </c>
      <c r="C84" t="s">
        <v>64</v>
      </c>
      <c r="D84">
        <v>205</v>
      </c>
      <c r="E84" t="s">
        <v>20</v>
      </c>
      <c r="F84" t="s">
        <v>20</v>
      </c>
      <c r="G84">
        <v>105.5</v>
      </c>
      <c r="H84" s="16">
        <v>11.56</v>
      </c>
      <c r="I84">
        <v>18.28</v>
      </c>
      <c r="J84">
        <f t="shared" si="13"/>
        <v>3.36</v>
      </c>
      <c r="K84" s="16">
        <v>11.92</v>
      </c>
      <c r="L84">
        <v>16.010000000000002</v>
      </c>
      <c r="M84">
        <f t="shared" si="14"/>
        <v>2.0499999999999998</v>
      </c>
      <c r="N84">
        <f t="shared" si="15"/>
        <v>2.71</v>
      </c>
      <c r="O84">
        <v>0.98</v>
      </c>
      <c r="P84">
        <v>0.95</v>
      </c>
      <c r="Q84" t="s">
        <v>114</v>
      </c>
      <c r="R84" s="12" t="s">
        <v>97</v>
      </c>
      <c r="S84" s="3" t="s">
        <v>85</v>
      </c>
    </row>
    <row r="85" spans="1:19" x14ac:dyDescent="0.25">
      <c r="A85">
        <v>306.2</v>
      </c>
      <c r="B85">
        <v>22772</v>
      </c>
      <c r="C85" t="s">
        <v>54</v>
      </c>
      <c r="D85">
        <v>255</v>
      </c>
      <c r="E85" t="s">
        <v>21</v>
      </c>
      <c r="F85" t="s">
        <v>21</v>
      </c>
      <c r="G85">
        <v>7703.38</v>
      </c>
      <c r="H85" s="16">
        <v>91.69</v>
      </c>
      <c r="I85">
        <v>95.44</v>
      </c>
      <c r="J85">
        <f t="shared" si="13"/>
        <v>1.88</v>
      </c>
      <c r="K85" s="16">
        <v>115.1</v>
      </c>
      <c r="L85">
        <v>120.87</v>
      </c>
      <c r="M85">
        <f t="shared" si="14"/>
        <v>2.89</v>
      </c>
      <c r="N85">
        <f t="shared" si="15"/>
        <v>2.39</v>
      </c>
      <c r="O85">
        <v>0.78</v>
      </c>
      <c r="P85">
        <v>0.81</v>
      </c>
      <c r="Q85" t="s">
        <v>113</v>
      </c>
      <c r="R85" s="6" t="s">
        <v>91</v>
      </c>
      <c r="S85" s="11" t="s">
        <v>96</v>
      </c>
    </row>
    <row r="86" spans="1:19" x14ac:dyDescent="0.25">
      <c r="A86">
        <v>22821</v>
      </c>
      <c r="B86">
        <v>22821</v>
      </c>
      <c r="C86" t="s">
        <v>55</v>
      </c>
      <c r="D86">
        <v>210</v>
      </c>
      <c r="E86" t="s">
        <v>20</v>
      </c>
      <c r="F86" t="s">
        <v>20</v>
      </c>
      <c r="G86">
        <v>222.04</v>
      </c>
      <c r="H86" s="16">
        <v>12.95</v>
      </c>
      <c r="I86">
        <v>17.2</v>
      </c>
      <c r="J86">
        <f t="shared" si="13"/>
        <v>2.13</v>
      </c>
      <c r="K86" s="16">
        <v>23.47</v>
      </c>
      <c r="L86">
        <v>25.9</v>
      </c>
      <c r="M86">
        <f t="shared" si="14"/>
        <v>1.22</v>
      </c>
      <c r="N86">
        <f t="shared" si="15"/>
        <v>1.68</v>
      </c>
      <c r="O86">
        <v>0.88</v>
      </c>
      <c r="P86">
        <v>0.88</v>
      </c>
      <c r="Q86" t="s">
        <v>114</v>
      </c>
      <c r="R86" s="6" t="s">
        <v>91</v>
      </c>
      <c r="S86" s="11" t="s">
        <v>96</v>
      </c>
    </row>
    <row r="87" spans="1:19" x14ac:dyDescent="0.25">
      <c r="A87">
        <v>312124</v>
      </c>
      <c r="B87">
        <v>312124</v>
      </c>
      <c r="C87" t="s">
        <v>117</v>
      </c>
      <c r="D87">
        <v>20</v>
      </c>
      <c r="E87" t="s">
        <v>118</v>
      </c>
      <c r="F87" t="s">
        <v>118</v>
      </c>
      <c r="G87">
        <v>50.27</v>
      </c>
      <c r="H87" s="16">
        <v>8</v>
      </c>
      <c r="I87">
        <v>-1</v>
      </c>
      <c r="J87">
        <v>-1</v>
      </c>
      <c r="K87" s="16">
        <v>-1</v>
      </c>
      <c r="L87">
        <v>-1</v>
      </c>
      <c r="M87">
        <v>-1</v>
      </c>
      <c r="N87">
        <v>-1</v>
      </c>
      <c r="O87">
        <v>-1</v>
      </c>
      <c r="P87">
        <v>-1</v>
      </c>
      <c r="Q87" t="s">
        <v>114</v>
      </c>
      <c r="R87" s="13" t="s">
        <v>98</v>
      </c>
      <c r="S87" s="4" t="s">
        <v>89</v>
      </c>
    </row>
    <row r="88" spans="1:19" x14ac:dyDescent="0.25">
      <c r="A88">
        <v>364641</v>
      </c>
      <c r="B88">
        <v>364641</v>
      </c>
      <c r="C88" t="s">
        <v>119</v>
      </c>
      <c r="D88">
        <v>60</v>
      </c>
      <c r="E88" t="s">
        <v>120</v>
      </c>
      <c r="F88" t="s">
        <v>118</v>
      </c>
      <c r="G88">
        <v>60.87</v>
      </c>
      <c r="H88" s="16">
        <v>8.8000000000000007</v>
      </c>
      <c r="I88">
        <v>11.16</v>
      </c>
      <c r="J88">
        <f>ROUND((I88-H88)/2,2)</f>
        <v>1.18</v>
      </c>
      <c r="K88" s="16">
        <v>-1</v>
      </c>
      <c r="L88">
        <v>-1</v>
      </c>
      <c r="M88">
        <v>-1</v>
      </c>
      <c r="N88">
        <v>1.18</v>
      </c>
      <c r="O88">
        <v>-1</v>
      </c>
      <c r="P88">
        <v>-1</v>
      </c>
      <c r="Q88" t="s">
        <v>114</v>
      </c>
      <c r="R88" s="16" t="s">
        <v>101</v>
      </c>
      <c r="S88" s="4" t="s">
        <v>89</v>
      </c>
    </row>
    <row r="89" spans="1:19" x14ac:dyDescent="0.25">
      <c r="A89">
        <v>39184</v>
      </c>
      <c r="B89">
        <v>39184</v>
      </c>
      <c r="C89" s="19" t="s">
        <v>121</v>
      </c>
      <c r="D89">
        <v>145</v>
      </c>
      <c r="E89" t="s">
        <v>120</v>
      </c>
      <c r="F89" t="s">
        <v>118</v>
      </c>
      <c r="G89">
        <v>78.540000000000006</v>
      </c>
      <c r="H89" s="16">
        <v>10</v>
      </c>
      <c r="I89">
        <v>-1</v>
      </c>
      <c r="J89">
        <v>1.2</v>
      </c>
      <c r="K89" s="16">
        <v>-1</v>
      </c>
      <c r="L89">
        <v>-1</v>
      </c>
      <c r="M89">
        <v>-1</v>
      </c>
      <c r="N89">
        <v>1.2</v>
      </c>
      <c r="O89">
        <v>-1</v>
      </c>
      <c r="P89">
        <v>-1</v>
      </c>
      <c r="Q89" t="s">
        <v>114</v>
      </c>
      <c r="R89" s="5" t="s">
        <v>90</v>
      </c>
      <c r="S89" s="3" t="s">
        <v>85</v>
      </c>
    </row>
    <row r="90" spans="1:19" x14ac:dyDescent="0.25">
      <c r="A90">
        <v>39171</v>
      </c>
      <c r="B90">
        <v>39171</v>
      </c>
      <c r="C90" s="19" t="s">
        <v>10</v>
      </c>
      <c r="D90">
        <v>75</v>
      </c>
      <c r="E90" t="s">
        <v>120</v>
      </c>
      <c r="F90" t="s">
        <v>118</v>
      </c>
      <c r="G90">
        <v>63.62</v>
      </c>
      <c r="H90" s="16">
        <v>9</v>
      </c>
      <c r="I90">
        <v>-1</v>
      </c>
      <c r="J90">
        <v>-1</v>
      </c>
      <c r="K90" s="16">
        <v>-1</v>
      </c>
      <c r="L90">
        <v>-1</v>
      </c>
      <c r="M90">
        <v>-1</v>
      </c>
      <c r="N90">
        <v>-1</v>
      </c>
      <c r="O90">
        <v>-1</v>
      </c>
      <c r="P90">
        <v>-1</v>
      </c>
      <c r="Q90" t="s">
        <v>114</v>
      </c>
      <c r="R90" s="5" t="s">
        <v>90</v>
      </c>
      <c r="S90" s="3" t="s">
        <v>85</v>
      </c>
    </row>
    <row r="91" spans="1:19" x14ac:dyDescent="0.25">
      <c r="A91">
        <v>39516</v>
      </c>
      <c r="B91">
        <v>39516</v>
      </c>
      <c r="C91" t="s">
        <v>122</v>
      </c>
      <c r="D91">
        <v>85</v>
      </c>
      <c r="E91" t="s">
        <v>120</v>
      </c>
      <c r="F91" t="s">
        <v>118</v>
      </c>
      <c r="G91">
        <v>82.14</v>
      </c>
      <c r="H91" s="16">
        <v>9.5</v>
      </c>
      <c r="I91">
        <v>-1</v>
      </c>
      <c r="J91">
        <v>-1</v>
      </c>
      <c r="K91" s="16">
        <v>11</v>
      </c>
      <c r="L91">
        <v>-1</v>
      </c>
      <c r="M91">
        <v>-1</v>
      </c>
      <c r="N91">
        <v>1.8</v>
      </c>
      <c r="O91">
        <v>0.98</v>
      </c>
      <c r="P91">
        <v>-1</v>
      </c>
      <c r="Q91" t="s">
        <v>114</v>
      </c>
      <c r="R91" s="6" t="s">
        <v>91</v>
      </c>
      <c r="S91" s="4" t="s">
        <v>89</v>
      </c>
    </row>
    <row r="92" spans="1:19" x14ac:dyDescent="0.25">
      <c r="A92">
        <v>39568</v>
      </c>
      <c r="B92">
        <v>39568</v>
      </c>
      <c r="C92" t="s">
        <v>123</v>
      </c>
      <c r="D92">
        <v>25</v>
      </c>
      <c r="E92" t="s">
        <v>120</v>
      </c>
      <c r="F92" t="s">
        <v>118</v>
      </c>
      <c r="G92">
        <v>95.03</v>
      </c>
      <c r="H92" s="16">
        <v>11</v>
      </c>
      <c r="I92">
        <v>-1</v>
      </c>
      <c r="J92">
        <v>-1</v>
      </c>
      <c r="K92" s="16">
        <v>-1</v>
      </c>
      <c r="L92">
        <v>-1</v>
      </c>
      <c r="M92">
        <v>-1</v>
      </c>
      <c r="N92">
        <v>1.8</v>
      </c>
      <c r="O92">
        <v>-1</v>
      </c>
      <c r="P92">
        <v>-1</v>
      </c>
      <c r="Q92" t="s">
        <v>113</v>
      </c>
      <c r="R92" s="16" t="s">
        <v>101</v>
      </c>
      <c r="S92" s="4" t="s">
        <v>89</v>
      </c>
    </row>
    <row r="93" spans="1:19" x14ac:dyDescent="0.25">
      <c r="A93">
        <v>39078</v>
      </c>
      <c r="B93">
        <v>39078</v>
      </c>
      <c r="C93" t="s">
        <v>126</v>
      </c>
      <c r="D93">
        <v>35</v>
      </c>
      <c r="E93" t="s">
        <v>19</v>
      </c>
      <c r="F93" t="s">
        <v>19</v>
      </c>
      <c r="G93">
        <v>-1</v>
      </c>
      <c r="H93" s="16">
        <v>11</v>
      </c>
      <c r="I93">
        <v>-1</v>
      </c>
      <c r="J93">
        <v>-1</v>
      </c>
      <c r="K93" s="16">
        <v>-1</v>
      </c>
      <c r="L93">
        <v>-1</v>
      </c>
      <c r="M93">
        <v>-1</v>
      </c>
      <c r="N93">
        <v>-1</v>
      </c>
      <c r="O93">
        <v>-1</v>
      </c>
      <c r="P93">
        <v>-1</v>
      </c>
      <c r="Q93" t="s">
        <v>114</v>
      </c>
      <c r="R93" s="6" t="s">
        <v>91</v>
      </c>
      <c r="S93" s="10" t="s">
        <v>95</v>
      </c>
    </row>
    <row r="94" spans="1:19" x14ac:dyDescent="0.25">
      <c r="A94">
        <v>22800</v>
      </c>
      <c r="B94">
        <v>22800</v>
      </c>
      <c r="C94" t="s">
        <v>51</v>
      </c>
      <c r="D94">
        <v>40</v>
      </c>
      <c r="E94" t="s">
        <v>19</v>
      </c>
      <c r="F94" t="s">
        <v>19</v>
      </c>
      <c r="G94">
        <v>-1</v>
      </c>
      <c r="H94" s="16">
        <v>35</v>
      </c>
      <c r="I94">
        <v>-1</v>
      </c>
      <c r="J94">
        <v>-1</v>
      </c>
      <c r="K94" s="16">
        <v>-1</v>
      </c>
      <c r="L94">
        <v>-1</v>
      </c>
      <c r="M94">
        <v>-1</v>
      </c>
      <c r="N94">
        <v>-1</v>
      </c>
      <c r="O94">
        <v>-1</v>
      </c>
      <c r="P94">
        <v>-1</v>
      </c>
      <c r="Q94" t="s">
        <v>114</v>
      </c>
      <c r="R94" s="16" t="s">
        <v>101</v>
      </c>
      <c r="S94" s="10" t="s">
        <v>95</v>
      </c>
    </row>
    <row r="95" spans="1:19" x14ac:dyDescent="0.25">
      <c r="A95">
        <v>39085</v>
      </c>
      <c r="B95">
        <v>39085</v>
      </c>
      <c r="C95" t="s">
        <v>129</v>
      </c>
      <c r="D95">
        <v>15</v>
      </c>
      <c r="E95" t="s">
        <v>19</v>
      </c>
      <c r="F95" t="s">
        <v>19</v>
      </c>
      <c r="G95">
        <v>74.69</v>
      </c>
      <c r="H95" s="16">
        <v>9.5</v>
      </c>
      <c r="I95">
        <v>-1</v>
      </c>
      <c r="J95">
        <v>-1</v>
      </c>
      <c r="K95" s="16">
        <v>10</v>
      </c>
      <c r="L95">
        <v>-1</v>
      </c>
      <c r="M95">
        <v>-1</v>
      </c>
      <c r="N95">
        <v>-1</v>
      </c>
      <c r="O95">
        <v>0.98</v>
      </c>
      <c r="P95">
        <v>-1</v>
      </c>
      <c r="Q95" t="s">
        <v>114</v>
      </c>
      <c r="R95" s="5" t="s">
        <v>90</v>
      </c>
      <c r="S95" s="10" t="s">
        <v>95</v>
      </c>
    </row>
    <row r="96" spans="1:19" x14ac:dyDescent="0.25">
      <c r="A96">
        <v>22747</v>
      </c>
      <c r="B96">
        <v>22747</v>
      </c>
      <c r="C96" t="s">
        <v>127</v>
      </c>
      <c r="D96">
        <v>70</v>
      </c>
      <c r="E96" t="s">
        <v>19</v>
      </c>
      <c r="F96" t="s">
        <v>19</v>
      </c>
      <c r="G96">
        <v>-1</v>
      </c>
      <c r="H96" s="16">
        <v>-1</v>
      </c>
      <c r="I96">
        <v>-1</v>
      </c>
      <c r="J96">
        <v>-1</v>
      </c>
      <c r="K96" s="16">
        <v>-1</v>
      </c>
      <c r="L96">
        <v>-1</v>
      </c>
      <c r="M96">
        <v>-1</v>
      </c>
      <c r="N96">
        <v>-1</v>
      </c>
      <c r="O96">
        <v>-1</v>
      </c>
      <c r="P96">
        <v>-1</v>
      </c>
      <c r="Q96" t="s">
        <v>114</v>
      </c>
      <c r="R96" s="17" t="s">
        <v>102</v>
      </c>
      <c r="S96" s="10" t="s">
        <v>95</v>
      </c>
    </row>
    <row r="97" spans="1:19" x14ac:dyDescent="0.25">
      <c r="A97">
        <v>22748</v>
      </c>
      <c r="B97">
        <v>22748</v>
      </c>
      <c r="C97" t="s">
        <v>128</v>
      </c>
      <c r="D97">
        <v>45</v>
      </c>
      <c r="E97" t="s">
        <v>19</v>
      </c>
      <c r="F97" t="s">
        <v>19</v>
      </c>
      <c r="G97">
        <v>-1</v>
      </c>
      <c r="H97" s="16">
        <v>-1</v>
      </c>
      <c r="I97">
        <v>-1</v>
      </c>
      <c r="J97">
        <v>-1</v>
      </c>
      <c r="K97" s="16">
        <v>-1</v>
      </c>
      <c r="L97">
        <v>-1</v>
      </c>
      <c r="M97">
        <v>-1</v>
      </c>
      <c r="N97">
        <v>-1</v>
      </c>
      <c r="O97">
        <v>-1</v>
      </c>
      <c r="P97">
        <v>-1</v>
      </c>
      <c r="Q97" t="s">
        <v>114</v>
      </c>
      <c r="R97" s="17" t="s">
        <v>102</v>
      </c>
      <c r="S97" s="10" t="s">
        <v>95</v>
      </c>
    </row>
    <row r="98" spans="1:19" x14ac:dyDescent="0.25">
      <c r="A98">
        <v>40064</v>
      </c>
      <c r="B98">
        <v>40064</v>
      </c>
      <c r="C98" t="s">
        <v>130</v>
      </c>
      <c r="D98">
        <v>125</v>
      </c>
      <c r="E98" t="s">
        <v>19</v>
      </c>
      <c r="F98" t="s">
        <v>19</v>
      </c>
      <c r="G98">
        <v>-1</v>
      </c>
      <c r="H98" s="16">
        <v>-1</v>
      </c>
      <c r="I98">
        <v>-1</v>
      </c>
      <c r="J98">
        <v>-1</v>
      </c>
      <c r="K98" s="16">
        <v>-1</v>
      </c>
      <c r="L98">
        <v>-1</v>
      </c>
      <c r="M98">
        <v>-1</v>
      </c>
      <c r="N98">
        <v>-1</v>
      </c>
      <c r="O98">
        <v>-1</v>
      </c>
      <c r="P98">
        <v>-1</v>
      </c>
      <c r="Q98" t="s">
        <v>114</v>
      </c>
      <c r="R98" s="6" t="s">
        <v>91</v>
      </c>
      <c r="S98" s="10" t="s">
        <v>95</v>
      </c>
    </row>
  </sheetData>
  <autoFilter ref="A1:S98" xr:uid="{1AC458F4-2CE2-408F-B6DD-E18D59836CC4}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kilmartin_sites_soils_circulari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Middleton</dc:creator>
  <cp:lastModifiedBy>Mike Middleton</cp:lastModifiedBy>
  <dcterms:created xsi:type="dcterms:W3CDTF">2024-12-29T09:36:13Z</dcterms:created>
  <dcterms:modified xsi:type="dcterms:W3CDTF">2025-01-16T00:31:32Z</dcterms:modified>
</cp:coreProperties>
</file>