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并发数预估" sheetId="4" r:id="rId1"/>
    <sheet name="Sheet1" sheetId="5" r:id="rId2"/>
    <sheet name="Sheet2" sheetId="6" r:id="rId3"/>
  </sheets>
  <calcPr calcId="162913"/>
</workbook>
</file>

<file path=xl/calcChain.xml><?xml version="1.0" encoding="utf-8"?>
<calcChain xmlns="http://schemas.openxmlformats.org/spreadsheetml/2006/main">
  <c r="C11" i="5" l="1"/>
  <c r="J8" i="6" l="1"/>
  <c r="J7" i="6"/>
  <c r="G6" i="6"/>
  <c r="J6" i="6" s="1"/>
  <c r="G5" i="6"/>
  <c r="J5" i="6" s="1"/>
  <c r="J4" i="6"/>
  <c r="G3" i="6"/>
  <c r="J3" i="6" s="1"/>
  <c r="G2" i="6"/>
  <c r="J2" i="6" s="1"/>
  <c r="F7" i="5" l="1"/>
  <c r="F6" i="5"/>
  <c r="F5" i="5"/>
  <c r="F4" i="5"/>
  <c r="F3" i="5"/>
  <c r="F2" i="5" l="1"/>
  <c r="B2" i="5" s="1"/>
</calcChain>
</file>

<file path=xl/sharedStrings.xml><?xml version="1.0" encoding="utf-8"?>
<sst xmlns="http://schemas.openxmlformats.org/spreadsheetml/2006/main" count="74" uniqueCount="46">
  <si>
    <t>TPS</t>
    <phoneticPr fontId="1" type="noConversion"/>
  </si>
  <si>
    <t>基准事务
响应时间</t>
    <phoneticPr fontId="1" type="noConversion"/>
  </si>
  <si>
    <t>Think 
Time</t>
    <phoneticPr fontId="1" type="noConversion"/>
  </si>
  <si>
    <t>预估并发数</t>
    <phoneticPr fontId="1" type="noConversion"/>
  </si>
  <si>
    <t>新增客户</t>
    <phoneticPr fontId="1" type="noConversion"/>
  </si>
  <si>
    <t>销售机会</t>
    <phoneticPr fontId="1" type="noConversion"/>
  </si>
  <si>
    <t>销售行动</t>
    <phoneticPr fontId="1" type="noConversion"/>
  </si>
  <si>
    <t>新增合同</t>
    <phoneticPr fontId="1" type="noConversion"/>
  </si>
  <si>
    <t>收款</t>
    <phoneticPr fontId="1" type="noConversion"/>
  </si>
  <si>
    <t>服务管理</t>
    <phoneticPr fontId="1" type="noConversion"/>
  </si>
  <si>
    <t>业务/天</t>
    <phoneticPr fontId="1" type="noConversion"/>
  </si>
  <si>
    <t>业务笔/年</t>
    <phoneticPr fontId="1" type="noConversion"/>
  </si>
  <si>
    <t>业务笔/高峰月</t>
    <phoneticPr fontId="1" type="noConversion"/>
  </si>
  <si>
    <t>业务笔/高峰日</t>
    <phoneticPr fontId="1" type="noConversion"/>
  </si>
  <si>
    <t>100000*1.2</t>
    <phoneticPr fontId="1" type="noConversion"/>
  </si>
  <si>
    <t>300000*1.2</t>
    <phoneticPr fontId="1" type="noConversion"/>
  </si>
  <si>
    <t>(100000*1.2/22)*1.2</t>
    <phoneticPr fontId="1" type="noConversion"/>
  </si>
  <si>
    <t>(300000*1.2/22)*1.2</t>
    <phoneticPr fontId="1" type="noConversion"/>
  </si>
  <si>
    <t>10000*1.2</t>
    <phoneticPr fontId="1" type="noConversion"/>
  </si>
  <si>
    <t>(10000*1.2/22)*1.2</t>
    <phoneticPr fontId="1" type="noConversion"/>
  </si>
  <si>
    <t>30000*1.2</t>
    <phoneticPr fontId="1" type="noConversion"/>
  </si>
  <si>
    <t>(30000*1.2/22)*1.2</t>
    <phoneticPr fontId="1" type="noConversion"/>
  </si>
  <si>
    <t>20000*1.2</t>
    <phoneticPr fontId="1" type="noConversion"/>
  </si>
  <si>
    <t>(20000*1.2/22)*1.2</t>
    <phoneticPr fontId="1" type="noConversion"/>
  </si>
  <si>
    <t>在线时间</t>
    <phoneticPr fontId="1" type="noConversion"/>
  </si>
  <si>
    <t>TPS</t>
    <phoneticPr fontId="1" type="noConversion"/>
  </si>
  <si>
    <t>事务响应时间(秒）</t>
    <phoneticPr fontId="1" type="noConversion"/>
  </si>
  <si>
    <t>ThinkTime（秒）</t>
    <phoneticPr fontId="1" type="noConversion"/>
  </si>
  <si>
    <t>合同审批</t>
    <phoneticPr fontId="1" type="noConversion"/>
  </si>
  <si>
    <t>业务年增长率10%</t>
    <phoneticPr fontId="1" type="noConversion"/>
  </si>
  <si>
    <t>加上2 8原则</t>
    <phoneticPr fontId="1" type="noConversion"/>
  </si>
  <si>
    <t>(100000*1.2/22)*1.2*0.8/(2*3600*0.2)</t>
    <phoneticPr fontId="1" type="noConversion"/>
  </si>
  <si>
    <t>销售机会</t>
    <phoneticPr fontId="1" type="noConversion"/>
  </si>
  <si>
    <t>rt=tps/t</t>
    <phoneticPr fontId="1" type="noConversion"/>
  </si>
  <si>
    <t>120000*10%=12000</t>
    <phoneticPr fontId="1" type="noConversion"/>
  </si>
  <si>
    <t>120000/10%=1200000</t>
    <phoneticPr fontId="1" type="noConversion"/>
  </si>
  <si>
    <t>100000*(1+20%)=1200000</t>
    <phoneticPr fontId="1" type="noConversion"/>
  </si>
  <si>
    <t>120000*3</t>
    <phoneticPr fontId="1" type="noConversion"/>
  </si>
  <si>
    <t>120000*3/12*（1+20%）=36000</t>
    <phoneticPr fontId="1" type="noConversion"/>
  </si>
  <si>
    <t>120000*10%/12*(1+20%)=12000</t>
    <phoneticPr fontId="1" type="noConversion"/>
  </si>
  <si>
    <t>120000*(1+10%)=132000</t>
    <phoneticPr fontId="1" type="noConversion"/>
  </si>
  <si>
    <t>120000*(1+10%)/12*(1+20%)=13200</t>
    <phoneticPr fontId="1" type="noConversion"/>
  </si>
  <si>
    <t>120000*(1+10%)*3=396000</t>
    <phoneticPr fontId="1" type="noConversion"/>
  </si>
  <si>
    <t>120000*(1+10%)*3/12*(1+20%)=39600</t>
    <phoneticPr fontId="1" type="noConversion"/>
  </si>
  <si>
    <t>120000*(1+10%)*2=264000</t>
    <phoneticPr fontId="1" type="noConversion"/>
  </si>
  <si>
    <t>120000*(1+10%)*2/12*(1+20%)=26400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</si>
</sst>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.5"/>
      <color theme="1"/>
      <name val="Calibri"/>
      <family val="2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0" fillId="2" borderId="0" xfId="0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/>
    <xf numFmtId="0" fontId="2" fillId="0" borderId="2" xfId="0" applyFont="1" applyBorder="1"/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5" fillId="2" borderId="0" xfId="0" applyFont="1" applyFill="1" applyBorder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58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12" sqref="E12"/>
    </sheetView>
  </sheetViews>
  <sheetFormatPr defaultRowHeight="13.5" x14ac:dyDescent="0.15"/>
  <cols>
    <col min="1" max="1" width="9" style="5"/>
    <col min="2" max="2" width="30.875" style="5" customWidth="1"/>
    <col min="3" max="3" width="42.875" style="5" customWidth="1"/>
    <col min="4" max="4" width="20.125" style="5" customWidth="1"/>
    <col min="5" max="5" width="8.625" style="5" customWidth="1"/>
    <col min="6" max="6" width="35" style="5" customWidth="1"/>
    <col min="7" max="7" width="11.25" style="5" bestFit="1" customWidth="1"/>
    <col min="8" max="8" width="8.125" style="5" customWidth="1"/>
    <col min="9" max="9" width="10.25" style="5" customWidth="1"/>
    <col min="10" max="16384" width="9" style="5"/>
  </cols>
  <sheetData>
    <row r="1" spans="1:14" ht="16.5" x14ac:dyDescent="0.3">
      <c r="A1" s="3"/>
      <c r="B1" s="3" t="s">
        <v>11</v>
      </c>
      <c r="C1" s="3" t="s">
        <v>12</v>
      </c>
      <c r="D1" s="3" t="s">
        <v>13</v>
      </c>
      <c r="E1" s="3" t="s">
        <v>24</v>
      </c>
      <c r="F1" s="3" t="s">
        <v>30</v>
      </c>
      <c r="G1" s="3" t="s">
        <v>25</v>
      </c>
      <c r="H1" s="3" t="s">
        <v>26</v>
      </c>
      <c r="I1" s="3" t="s">
        <v>27</v>
      </c>
      <c r="J1" s="6" t="s">
        <v>3</v>
      </c>
    </row>
    <row r="2" spans="1:14" ht="15.75" customHeight="1" x14ac:dyDescent="0.3">
      <c r="A2" s="3" t="s">
        <v>4</v>
      </c>
      <c r="B2" s="3" t="s">
        <v>34</v>
      </c>
      <c r="C2" s="3" t="s">
        <v>39</v>
      </c>
      <c r="D2" s="3"/>
      <c r="E2" s="18">
        <v>43927</v>
      </c>
      <c r="F2" s="3"/>
      <c r="G2" s="3"/>
      <c r="H2" s="3"/>
      <c r="I2" s="3"/>
      <c r="J2" s="3"/>
      <c r="K2" s="16"/>
      <c r="L2" s="17"/>
      <c r="M2" s="17"/>
      <c r="N2" s="17"/>
    </row>
    <row r="3" spans="1:14" ht="16.5" x14ac:dyDescent="0.3">
      <c r="A3" s="3" t="s">
        <v>32</v>
      </c>
      <c r="B3" s="3" t="s">
        <v>35</v>
      </c>
      <c r="C3" s="3" t="s">
        <v>36</v>
      </c>
      <c r="D3" s="3"/>
      <c r="E3" s="3"/>
      <c r="F3" s="3"/>
      <c r="G3" s="3"/>
      <c r="H3" s="3"/>
      <c r="I3" s="3"/>
      <c r="J3" s="3"/>
      <c r="K3" s="16"/>
      <c r="L3" s="17"/>
      <c r="M3" s="17"/>
      <c r="N3" s="17"/>
    </row>
    <row r="4" spans="1:14" ht="16.5" x14ac:dyDescent="0.3">
      <c r="A4" s="3" t="s">
        <v>6</v>
      </c>
      <c r="B4" s="3" t="s">
        <v>37</v>
      </c>
      <c r="C4" s="3" t="s">
        <v>38</v>
      </c>
      <c r="D4" s="3"/>
      <c r="E4" s="3"/>
      <c r="F4" s="3"/>
      <c r="G4" s="3"/>
      <c r="H4" s="3"/>
      <c r="I4" s="3"/>
      <c r="J4" s="3"/>
      <c r="K4" s="16"/>
      <c r="L4" s="17"/>
      <c r="M4" s="17"/>
      <c r="N4" s="17"/>
    </row>
    <row r="5" spans="1:14" ht="16.5" x14ac:dyDescent="0.3">
      <c r="A5" s="3" t="s">
        <v>7</v>
      </c>
      <c r="B5" s="3" t="s">
        <v>34</v>
      </c>
      <c r="C5" s="3" t="s">
        <v>39</v>
      </c>
      <c r="D5" s="3"/>
      <c r="E5" s="3"/>
      <c r="F5" s="3"/>
      <c r="G5" s="3"/>
      <c r="H5" s="3"/>
      <c r="I5" s="3"/>
      <c r="J5" s="3"/>
      <c r="K5" s="16"/>
      <c r="L5" s="17"/>
      <c r="M5" s="17"/>
      <c r="N5" s="17"/>
    </row>
    <row r="6" spans="1:14" ht="16.5" x14ac:dyDescent="0.3">
      <c r="A6" s="3" t="s">
        <v>28</v>
      </c>
      <c r="B6" s="3" t="s">
        <v>40</v>
      </c>
      <c r="C6" s="3" t="s">
        <v>41</v>
      </c>
      <c r="D6" s="3"/>
      <c r="E6" s="3"/>
      <c r="F6" s="3"/>
      <c r="G6" s="3"/>
      <c r="H6" s="3"/>
      <c r="I6" s="3"/>
      <c r="J6" s="3"/>
    </row>
    <row r="7" spans="1:14" ht="16.5" x14ac:dyDescent="0.3">
      <c r="A7" s="1" t="s">
        <v>8</v>
      </c>
      <c r="B7" s="3" t="s">
        <v>42</v>
      </c>
      <c r="C7" s="3" t="s">
        <v>43</v>
      </c>
      <c r="D7" s="3"/>
      <c r="E7" s="3"/>
      <c r="F7" s="3"/>
      <c r="G7" s="3"/>
      <c r="H7" s="3"/>
      <c r="I7" s="3"/>
      <c r="J7" s="3"/>
    </row>
    <row r="8" spans="1:14" ht="16.5" x14ac:dyDescent="0.3">
      <c r="A8" s="1" t="s">
        <v>9</v>
      </c>
      <c r="B8" s="3" t="s">
        <v>44</v>
      </c>
      <c r="C8" s="3" t="s">
        <v>45</v>
      </c>
      <c r="D8" s="3"/>
      <c r="E8" s="3"/>
      <c r="F8" s="3"/>
      <c r="G8" s="3"/>
      <c r="H8" s="3"/>
      <c r="I8" s="3"/>
      <c r="J8" s="3"/>
    </row>
    <row r="9" spans="1:14" ht="16.5" x14ac:dyDescent="0.3">
      <c r="A9" s="2"/>
      <c r="B9" s="2"/>
      <c r="C9" s="2"/>
      <c r="D9" s="2"/>
      <c r="E9" s="2"/>
      <c r="F9" s="2"/>
      <c r="G9" s="2"/>
      <c r="H9" s="2"/>
      <c r="I9" s="2"/>
      <c r="J9" s="4"/>
    </row>
    <row r="10" spans="1:14" ht="16.5" x14ac:dyDescent="0.3">
      <c r="A10" s="13" t="s">
        <v>29</v>
      </c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15">
      <c r="A12" s="5" t="s">
        <v>33</v>
      </c>
    </row>
    <row r="15" spans="1:14" ht="32.25" customHeight="1" x14ac:dyDescent="0.15">
      <c r="A15" s="14"/>
      <c r="B15" s="15"/>
      <c r="C15" s="15"/>
      <c r="D15" s="15"/>
      <c r="E15" s="15"/>
      <c r="F15" s="15"/>
      <c r="G15" s="15"/>
    </row>
    <row r="16" spans="1:14" ht="26.25" customHeight="1" x14ac:dyDescent="0.15">
      <c r="A16" s="15"/>
      <c r="B16" s="15"/>
      <c r="C16" s="15"/>
      <c r="D16" s="15"/>
      <c r="E16" s="15"/>
      <c r="F16" s="15"/>
      <c r="G16" s="15"/>
    </row>
    <row r="17" spans="1:7" ht="44.25" customHeight="1" x14ac:dyDescent="0.15">
      <c r="A17" s="15"/>
      <c r="B17" s="15"/>
      <c r="C17" s="15"/>
      <c r="D17" s="15"/>
      <c r="E17" s="15"/>
      <c r="F17" s="15"/>
      <c r="G17" s="15"/>
    </row>
  </sheetData>
  <mergeCells count="2">
    <mergeCell ref="A15:G17"/>
    <mergeCell ref="K2:N5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"/>
    </sheetView>
  </sheetViews>
  <sheetFormatPr defaultRowHeight="13.5" x14ac:dyDescent="0.15"/>
  <cols>
    <col min="4" max="4" width="11.625" bestFit="1" customWidth="1"/>
  </cols>
  <sheetData>
    <row r="1" spans="1:6" ht="27.75" thickBot="1" x14ac:dyDescent="0.35">
      <c r="A1" s="3"/>
      <c r="B1" s="3" t="s">
        <v>10</v>
      </c>
      <c r="C1" s="6" t="s">
        <v>0</v>
      </c>
      <c r="D1" s="8" t="s">
        <v>1</v>
      </c>
      <c r="E1" s="8" t="s">
        <v>2</v>
      </c>
      <c r="F1" s="6" t="s">
        <v>3</v>
      </c>
    </row>
    <row r="2" spans="1:6" ht="17.25" thickBot="1" x14ac:dyDescent="0.35">
      <c r="A2" s="3" t="s">
        <v>4</v>
      </c>
      <c r="B2">
        <f>F2:F7</f>
        <v>9</v>
      </c>
      <c r="C2" s="11">
        <v>0.63</v>
      </c>
      <c r="D2" s="7">
        <v>3</v>
      </c>
      <c r="E2" s="7">
        <v>10</v>
      </c>
      <c r="F2" s="7">
        <f>ROUNDUP(C2*SUM(D2:E2),0)</f>
        <v>9</v>
      </c>
    </row>
    <row r="3" spans="1:6" ht="17.25" thickBot="1" x14ac:dyDescent="0.35">
      <c r="A3" s="3" t="s">
        <v>5</v>
      </c>
      <c r="B3" s="9"/>
      <c r="C3" s="12">
        <v>0.63</v>
      </c>
      <c r="D3" s="7">
        <v>3</v>
      </c>
      <c r="E3" s="7">
        <v>10</v>
      </c>
      <c r="F3" s="7">
        <f t="shared" ref="F3:F7" si="0">ROUNDUP(C3*SUM(D3:E3),0)</f>
        <v>9</v>
      </c>
    </row>
    <row r="4" spans="1:6" ht="17.25" thickBot="1" x14ac:dyDescent="0.35">
      <c r="A4" s="3" t="s">
        <v>6</v>
      </c>
      <c r="B4" s="9"/>
      <c r="C4" s="12">
        <v>1.9</v>
      </c>
      <c r="D4" s="7">
        <v>3</v>
      </c>
      <c r="E4" s="7">
        <v>10</v>
      </c>
      <c r="F4" s="7">
        <f t="shared" si="0"/>
        <v>25</v>
      </c>
    </row>
    <row r="5" spans="1:6" ht="17.25" thickBot="1" x14ac:dyDescent="0.35">
      <c r="A5" s="3" t="s">
        <v>7</v>
      </c>
      <c r="B5" s="9"/>
      <c r="C5" s="12">
        <v>6.3E-2</v>
      </c>
      <c r="D5" s="7">
        <v>3</v>
      </c>
      <c r="E5" s="7">
        <v>10</v>
      </c>
      <c r="F5" s="7">
        <f t="shared" si="0"/>
        <v>1</v>
      </c>
    </row>
    <row r="6" spans="1:6" ht="17.25" thickBot="1" x14ac:dyDescent="0.35">
      <c r="A6" s="1" t="s">
        <v>8</v>
      </c>
      <c r="B6" s="10"/>
      <c r="C6" s="12">
        <v>6.3E-2</v>
      </c>
      <c r="D6" s="7">
        <v>3</v>
      </c>
      <c r="E6" s="7">
        <v>10</v>
      </c>
      <c r="F6" s="7">
        <f t="shared" si="0"/>
        <v>1</v>
      </c>
    </row>
    <row r="7" spans="1:6" ht="17.25" thickBot="1" x14ac:dyDescent="0.35">
      <c r="A7" s="1" t="s">
        <v>9</v>
      </c>
      <c r="B7" s="10"/>
      <c r="C7" s="12">
        <v>0.19</v>
      </c>
      <c r="D7" s="7">
        <v>3</v>
      </c>
      <c r="E7" s="7">
        <v>10</v>
      </c>
      <c r="F7" s="7">
        <f t="shared" si="0"/>
        <v>3</v>
      </c>
    </row>
    <row r="11" spans="1:6" x14ac:dyDescent="0.15">
      <c r="C11">
        <f>4545/7200</f>
        <v>0.63124999999999998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" sqref="J2"/>
    </sheetView>
  </sheetViews>
  <sheetFormatPr defaultRowHeight="13.5" x14ac:dyDescent="0.15"/>
  <cols>
    <col min="2" max="2" width="10" bestFit="1" customWidth="1"/>
    <col min="3" max="3" width="14.125" hidden="1" customWidth="1"/>
    <col min="4" max="4" width="21" bestFit="1" customWidth="1"/>
    <col min="5" max="5" width="9" customWidth="1"/>
    <col min="6" max="6" width="38.5" hidden="1" customWidth="1"/>
    <col min="8" max="8" width="18.125" bestFit="1" customWidth="1"/>
    <col min="9" max="9" width="16.5" customWidth="1"/>
  </cols>
  <sheetData>
    <row r="1" spans="1:10" s="5" customFormat="1" ht="16.5" x14ac:dyDescent="0.3">
      <c r="A1" s="3"/>
      <c r="B1" s="3" t="s">
        <v>11</v>
      </c>
      <c r="C1" s="3" t="s">
        <v>12</v>
      </c>
      <c r="D1" s="3" t="s">
        <v>13</v>
      </c>
      <c r="E1" s="3" t="s">
        <v>24</v>
      </c>
      <c r="F1" s="3" t="s">
        <v>30</v>
      </c>
      <c r="G1" s="3" t="s">
        <v>25</v>
      </c>
      <c r="H1" s="3" t="s">
        <v>26</v>
      </c>
      <c r="I1" s="3" t="s">
        <v>27</v>
      </c>
      <c r="J1" s="6" t="s">
        <v>3</v>
      </c>
    </row>
    <row r="2" spans="1:10" s="5" customFormat="1" ht="16.5" customHeight="1" x14ac:dyDescent="0.3">
      <c r="A2" s="3" t="s">
        <v>4</v>
      </c>
      <c r="B2" s="3">
        <v>1200000</v>
      </c>
      <c r="C2" s="3" t="s">
        <v>14</v>
      </c>
      <c r="D2" s="3" t="s">
        <v>16</v>
      </c>
      <c r="E2" s="3">
        <v>2</v>
      </c>
      <c r="F2" s="3" t="s">
        <v>31</v>
      </c>
      <c r="G2" s="3">
        <f>(100000*1.2/22)*1.2*0.8/(2*3600*0.2)</f>
        <v>3.6363636363636367</v>
      </c>
      <c r="H2" s="3">
        <v>3</v>
      </c>
      <c r="I2" s="3">
        <v>3</v>
      </c>
      <c r="J2" s="3">
        <f>ROUNDUP((G2*(H2+I2))*1.1,0)</f>
        <v>24</v>
      </c>
    </row>
    <row r="3" spans="1:10" s="5" customFormat="1" ht="16.5" x14ac:dyDescent="0.3">
      <c r="A3" s="3" t="s">
        <v>5</v>
      </c>
      <c r="B3" s="3">
        <v>1200000</v>
      </c>
      <c r="C3" s="3" t="s">
        <v>14</v>
      </c>
      <c r="D3" s="3" t="s">
        <v>16</v>
      </c>
      <c r="E3" s="3">
        <v>2</v>
      </c>
      <c r="F3" s="3"/>
      <c r="G3" s="3">
        <f>(100000*1.2/22)*1.2/(2*3600)</f>
        <v>0.90909090909090917</v>
      </c>
      <c r="H3" s="3">
        <v>3</v>
      </c>
      <c r="I3" s="3">
        <v>3</v>
      </c>
      <c r="J3" s="3">
        <f t="shared" ref="J3:J7" si="0">ROUNDUP(G3*(H3+I3),0)</f>
        <v>6</v>
      </c>
    </row>
    <row r="4" spans="1:10" s="5" customFormat="1" ht="16.5" x14ac:dyDescent="0.3">
      <c r="A4" s="3" t="s">
        <v>6</v>
      </c>
      <c r="B4" s="3">
        <v>3600000</v>
      </c>
      <c r="C4" s="3" t="s">
        <v>15</v>
      </c>
      <c r="D4" s="3" t="s">
        <v>17</v>
      </c>
      <c r="E4" s="3">
        <v>2</v>
      </c>
      <c r="F4" s="3"/>
      <c r="G4" s="3">
        <v>2.7</v>
      </c>
      <c r="H4" s="3">
        <v>3</v>
      </c>
      <c r="I4" s="3">
        <v>3</v>
      </c>
      <c r="J4" s="3">
        <f t="shared" si="0"/>
        <v>17</v>
      </c>
    </row>
    <row r="5" spans="1:10" s="5" customFormat="1" ht="16.5" x14ac:dyDescent="0.3">
      <c r="A5" s="3" t="s">
        <v>7</v>
      </c>
      <c r="B5" s="3">
        <v>120000</v>
      </c>
      <c r="C5" s="3" t="s">
        <v>18</v>
      </c>
      <c r="D5" s="3" t="s">
        <v>19</v>
      </c>
      <c r="E5" s="3">
        <v>2</v>
      </c>
      <c r="F5" s="3"/>
      <c r="G5" s="3">
        <f>(10000*1.2/22)*1.2/(2*2600)</f>
        <v>0.12587412587412589</v>
      </c>
      <c r="H5" s="3">
        <v>3</v>
      </c>
      <c r="I5" s="3">
        <v>3</v>
      </c>
      <c r="J5" s="3">
        <f t="shared" si="0"/>
        <v>1</v>
      </c>
    </row>
    <row r="6" spans="1:10" s="5" customFormat="1" ht="16.5" x14ac:dyDescent="0.3">
      <c r="A6" s="3" t="s">
        <v>28</v>
      </c>
      <c r="B6" s="3">
        <v>120000</v>
      </c>
      <c r="C6" s="3" t="s">
        <v>18</v>
      </c>
      <c r="D6" s="3" t="s">
        <v>19</v>
      </c>
      <c r="E6" s="3">
        <v>8</v>
      </c>
      <c r="F6" s="3"/>
      <c r="G6" s="3">
        <f>(10000*1.2/22)*1.2/(2*2600)</f>
        <v>0.12587412587412589</v>
      </c>
      <c r="H6" s="3">
        <v>3</v>
      </c>
      <c r="I6" s="3">
        <v>3</v>
      </c>
      <c r="J6" s="3">
        <f t="shared" si="0"/>
        <v>1</v>
      </c>
    </row>
    <row r="7" spans="1:10" s="5" customFormat="1" ht="16.5" x14ac:dyDescent="0.3">
      <c r="A7" s="1" t="s">
        <v>8</v>
      </c>
      <c r="B7" s="3">
        <v>360000</v>
      </c>
      <c r="C7" s="3" t="s">
        <v>20</v>
      </c>
      <c r="D7" s="3" t="s">
        <v>21</v>
      </c>
      <c r="E7" s="3">
        <v>8</v>
      </c>
      <c r="F7" s="3"/>
      <c r="G7" s="3">
        <v>0.39</v>
      </c>
      <c r="H7" s="3">
        <v>3</v>
      </c>
      <c r="I7" s="3">
        <v>3</v>
      </c>
      <c r="J7" s="3">
        <f t="shared" si="0"/>
        <v>3</v>
      </c>
    </row>
    <row r="8" spans="1:10" s="5" customFormat="1" ht="16.5" x14ac:dyDescent="0.3">
      <c r="A8" s="1" t="s">
        <v>9</v>
      </c>
      <c r="B8" s="3">
        <v>240000</v>
      </c>
      <c r="C8" s="3" t="s">
        <v>22</v>
      </c>
      <c r="D8" s="3" t="s">
        <v>23</v>
      </c>
      <c r="E8" s="3">
        <v>8</v>
      </c>
      <c r="F8" s="3"/>
      <c r="G8" s="3">
        <v>0.26</v>
      </c>
      <c r="H8" s="3">
        <v>3</v>
      </c>
      <c r="I8" s="3">
        <v>3</v>
      </c>
      <c r="J8" s="3">
        <f>ROUNDUP(G8*(H8+I8)*1.1,0)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并发数预估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2020-05-10T08:23:30Z</dcterms:modified>
</cp:coreProperties>
</file>