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hinojosa\Desktop\"/>
    </mc:Choice>
  </mc:AlternateContent>
  <xr:revisionPtr revIDLastSave="0" documentId="13_ncr:1_{D5557865-38B2-479B-8E6C-A18AF0F12DAE}" xr6:coauthVersionLast="36" xr6:coauthVersionMax="36" xr10:uidLastSave="{00000000-0000-0000-0000-000000000000}"/>
  <bookViews>
    <workbookView xWindow="0" yWindow="0" windowWidth="19200" windowHeight="8100" activeTab="1" xr2:uid="{D297866F-A7AA-45A0-ABC9-8D4D0EDB1330}"/>
  </bookViews>
  <sheets>
    <sheet name="GINI Y ENTROPIA" sheetId="1" r:id="rId1"/>
    <sheet name="CHI Y VARIANZ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2" i="3" l="1"/>
  <c r="H23" i="3"/>
  <c r="G10" i="3" l="1"/>
  <c r="G9" i="3"/>
  <c r="G23" i="3"/>
  <c r="F23" i="3"/>
  <c r="G22" i="3"/>
  <c r="F22" i="3"/>
  <c r="G18" i="3"/>
  <c r="F18" i="3"/>
  <c r="G17" i="3"/>
  <c r="F17" i="3"/>
  <c r="F10" i="3"/>
  <c r="F11" i="3" s="1"/>
  <c r="F9" i="3"/>
  <c r="G5" i="3"/>
  <c r="F5" i="3"/>
  <c r="H5" i="3" s="1"/>
  <c r="J5" i="3" s="1"/>
  <c r="G4" i="3"/>
  <c r="I4" i="3" s="1"/>
  <c r="F4" i="3"/>
  <c r="H18" i="3" l="1"/>
  <c r="I5" i="3"/>
  <c r="F19" i="3"/>
  <c r="K4" i="3"/>
  <c r="K6" i="3" s="1"/>
  <c r="J18" i="3"/>
  <c r="H4" i="3"/>
  <c r="J4" i="3" s="1"/>
  <c r="K5" i="3"/>
  <c r="F6" i="3"/>
  <c r="G6" i="3"/>
  <c r="J23" i="3"/>
  <c r="G19" i="3"/>
  <c r="G24" i="3"/>
  <c r="H9" i="3"/>
  <c r="J9" i="3" s="1"/>
  <c r="I18" i="3"/>
  <c r="K18" i="3" s="1"/>
  <c r="J22" i="3"/>
  <c r="I10" i="3"/>
  <c r="I9" i="3"/>
  <c r="K9" i="3" s="1"/>
  <c r="H10" i="3"/>
  <c r="J10" i="3" s="1"/>
  <c r="G11" i="3"/>
  <c r="F24" i="3"/>
  <c r="H17" i="3"/>
  <c r="I17" i="3" s="1"/>
  <c r="K24" i="1"/>
  <c r="K23" i="1"/>
  <c r="K22" i="1"/>
  <c r="H22" i="1"/>
  <c r="J18" i="1"/>
  <c r="J17" i="1"/>
  <c r="G23" i="1"/>
  <c r="F23" i="1"/>
  <c r="G22" i="1"/>
  <c r="F22" i="1"/>
  <c r="F19" i="1"/>
  <c r="G18" i="1"/>
  <c r="H18" i="1" s="1"/>
  <c r="F18" i="1"/>
  <c r="H17" i="1"/>
  <c r="G17" i="1"/>
  <c r="G19" i="1" s="1"/>
  <c r="F17" i="1"/>
  <c r="G5" i="1"/>
  <c r="G4" i="1"/>
  <c r="G10" i="1"/>
  <c r="G9" i="1"/>
  <c r="F10" i="1"/>
  <c r="F9" i="1"/>
  <c r="F5" i="1"/>
  <c r="F4" i="1"/>
  <c r="F6" i="1" s="1"/>
  <c r="I22" i="3" l="1"/>
  <c r="K22" i="3" s="1"/>
  <c r="I23" i="3"/>
  <c r="K23" i="3" s="1"/>
  <c r="K24" i="3" s="1"/>
  <c r="J17" i="3"/>
  <c r="K17" i="3" s="1"/>
  <c r="K19" i="3" s="1"/>
  <c r="K10" i="3"/>
  <c r="K11" i="3" s="1"/>
  <c r="G24" i="1"/>
  <c r="H23" i="1"/>
  <c r="I23" i="1" s="1"/>
  <c r="F24" i="1"/>
  <c r="I18" i="1"/>
  <c r="I17" i="1"/>
  <c r="J19" i="1" s="1"/>
  <c r="H5" i="1"/>
  <c r="I5" i="1" s="1"/>
  <c r="J5" i="1" s="1"/>
  <c r="H4" i="1"/>
  <c r="I4" i="1" s="1"/>
  <c r="J4" i="1" s="1"/>
  <c r="G6" i="1"/>
  <c r="H10" i="1"/>
  <c r="I10" i="1" s="1"/>
  <c r="G11" i="1"/>
  <c r="F11" i="1"/>
  <c r="H9" i="1"/>
  <c r="J23" i="1" l="1"/>
  <c r="I22" i="1"/>
  <c r="J6" i="1"/>
  <c r="J10" i="1"/>
  <c r="I9" i="1"/>
  <c r="J9" i="1" s="1"/>
  <c r="J11" i="1" l="1"/>
  <c r="J22" i="1"/>
  <c r="J24" i="1" s="1"/>
</calcChain>
</file>

<file path=xl/sharedStrings.xml><?xml version="1.0" encoding="utf-8"?>
<sst xmlns="http://schemas.openxmlformats.org/spreadsheetml/2006/main" count="210" uniqueCount="33">
  <si>
    <t>Y</t>
  </si>
  <si>
    <t>ESCOLARIDAD</t>
  </si>
  <si>
    <t>GENERO</t>
  </si>
  <si>
    <t>SI</t>
  </si>
  <si>
    <t>NO</t>
  </si>
  <si>
    <t>MASCULINO</t>
  </si>
  <si>
    <t>FEMENINO</t>
  </si>
  <si>
    <t>LICENCIATURA</t>
  </si>
  <si>
    <t>PREPARATORIA</t>
  </si>
  <si>
    <t># OBS</t>
  </si>
  <si>
    <t>P</t>
  </si>
  <si>
    <t>Q</t>
  </si>
  <si>
    <t>P^2 + Q^2</t>
  </si>
  <si>
    <t>GINI</t>
  </si>
  <si>
    <t># Y=SI</t>
  </si>
  <si>
    <t>METODO DE GINI</t>
  </si>
  <si>
    <t>-p*log2(p) - q*log2(q)</t>
  </si>
  <si>
    <t>METODO ENTROPIA / GANANCIA DE INFORMACION</t>
  </si>
  <si>
    <t>GANANCIA DE INFORMACION := 1 - ENTROPIA</t>
  </si>
  <si>
    <t>HOMOGENEIDAD DENTRO DEL GRUPO</t>
  </si>
  <si>
    <t>METODO CHI CUADRADA</t>
  </si>
  <si>
    <t>SIGNIFICANCIA ESTADISTICA</t>
  </si>
  <si>
    <t># Y = NO</t>
  </si>
  <si>
    <t>Chi SI</t>
  </si>
  <si>
    <t>Chi NO</t>
  </si>
  <si>
    <t>Chi Cuadrada Total</t>
  </si>
  <si>
    <t>METODO DE VARIANZA</t>
  </si>
  <si>
    <t>Promedio</t>
  </si>
  <si>
    <t>MENOR VOLATILIDAD/DISPERSION DENTRO DEL GRUPO (SE USA MÁS EN REGRESIÓN)</t>
  </si>
  <si>
    <t>Var SI</t>
  </si>
  <si>
    <t>Var NO</t>
  </si>
  <si>
    <t>Varianza Total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</si>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</sst>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4" fillId="0" borderId="0" xfId="0" applyFont="1" applyFill="1"/>
    <xf numFmtId="0" fontId="1" fillId="2" borderId="1" xfId="0" quotePrefix="1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8E5B-72E8-46F0-8243-1073B036909D}">
  <dimension ref="A1:K24"/>
  <sheetViews>
    <sheetView zoomScale="150" zoomScaleNormal="150" workbookViewId="0"/>
  </sheetViews>
  <sheetFormatPr defaultRowHeight="14.4" x14ac:dyDescent="0.3"/>
  <cols>
    <col min="2" max="2" width="12.5546875" bestFit="1" customWidth="1"/>
    <col min="3" max="3" width="14" customWidth="1"/>
    <col min="5" max="5" width="16.88671875" customWidth="1"/>
    <col min="10" max="10" width="20.5546875" bestFit="1" customWidth="1"/>
  </cols>
  <sheetData>
    <row r="1" spans="1:10" x14ac:dyDescent="0.3">
      <c r="A1" s="5" t="s">
        <v>0</v>
      </c>
      <c r="B1" s="5" t="s">
        <v>2</v>
      </c>
      <c r="C1" s="5" t="s">
        <v>1</v>
      </c>
      <c r="E1" s="6" t="s">
        <v>15</v>
      </c>
    </row>
    <row r="2" spans="1:10" x14ac:dyDescent="0.3">
      <c r="A2" s="2" t="s">
        <v>3</v>
      </c>
      <c r="B2" s="2" t="s">
        <v>5</v>
      </c>
      <c r="C2" s="2" t="s">
        <v>7</v>
      </c>
      <c r="E2" s="8" t="s">
        <v>19</v>
      </c>
    </row>
    <row r="3" spans="1:10" x14ac:dyDescent="0.3">
      <c r="A3" s="2" t="s">
        <v>4</v>
      </c>
      <c r="B3" s="2" t="s">
        <v>5</v>
      </c>
      <c r="C3" s="2" t="s">
        <v>8</v>
      </c>
      <c r="E3" s="5" t="s">
        <v>2</v>
      </c>
      <c r="F3" s="5" t="s">
        <v>9</v>
      </c>
      <c r="G3" s="5" t="s">
        <v>14</v>
      </c>
      <c r="H3" s="5" t="s">
        <v>10</v>
      </c>
      <c r="I3" s="5" t="s">
        <v>11</v>
      </c>
      <c r="J3" s="5" t="s">
        <v>12</v>
      </c>
    </row>
    <row r="4" spans="1:10" x14ac:dyDescent="0.3">
      <c r="A4" s="2" t="s">
        <v>3</v>
      </c>
      <c r="B4" s="2" t="s">
        <v>6</v>
      </c>
      <c r="C4" s="2" t="s">
        <v>7</v>
      </c>
      <c r="E4" s="1" t="s">
        <v>6</v>
      </c>
      <c r="F4" s="2">
        <f>COUNTIF($B$2:$B$21,E4)</f>
        <v>10</v>
      </c>
      <c r="G4" s="2">
        <f>COUNTIFS($B$2:$B$21,$E4, $A$2:$A$21, "SI")</f>
        <v>5</v>
      </c>
      <c r="H4" s="2">
        <f>G4/F4</f>
        <v>0.5</v>
      </c>
      <c r="I4" s="2">
        <f>1-H4</f>
        <v>0.5</v>
      </c>
      <c r="J4" s="2">
        <f>H4^2+I4^2</f>
        <v>0.5</v>
      </c>
    </row>
    <row r="5" spans="1:10" x14ac:dyDescent="0.3">
      <c r="A5" s="2" t="s">
        <v>3</v>
      </c>
      <c r="B5" s="2" t="s">
        <v>6</v>
      </c>
      <c r="C5" s="2" t="s">
        <v>7</v>
      </c>
      <c r="E5" s="1" t="s">
        <v>5</v>
      </c>
      <c r="F5" s="2">
        <f>COUNTIF($B$2:$B$21,E5)</f>
        <v>10</v>
      </c>
      <c r="G5" s="2">
        <f>COUNTIFS($B$2:$B$21,$E5, $A$2:$A$21, "SI")</f>
        <v>5</v>
      </c>
      <c r="H5" s="2">
        <f>G5/F5</f>
        <v>0.5</v>
      </c>
      <c r="I5" s="2">
        <f>1-H5</f>
        <v>0.5</v>
      </c>
      <c r="J5" s="2">
        <f>H5^2+I5^2</f>
        <v>0.5</v>
      </c>
    </row>
    <row r="6" spans="1:10" x14ac:dyDescent="0.3">
      <c r="A6" s="2" t="s">
        <v>3</v>
      </c>
      <c r="B6" s="2" t="s">
        <v>5</v>
      </c>
      <c r="C6" s="2" t="s">
        <v>7</v>
      </c>
      <c r="E6" s="3" t="s">
        <v>13</v>
      </c>
      <c r="F6" s="4">
        <f>SUM(F4:F5)</f>
        <v>20</v>
      </c>
      <c r="G6" s="4">
        <f>SUM(G4:G5)</f>
        <v>10</v>
      </c>
      <c r="H6" s="4"/>
      <c r="I6" s="4"/>
      <c r="J6" s="3">
        <f>J4*F4/F6 + J5*F5/F6</f>
        <v>0.5</v>
      </c>
    </row>
    <row r="7" spans="1:10" x14ac:dyDescent="0.3">
      <c r="A7" s="2" t="s">
        <v>4</v>
      </c>
      <c r="B7" s="2" t="s">
        <v>6</v>
      </c>
      <c r="C7" s="2" t="s">
        <v>8</v>
      </c>
    </row>
    <row r="8" spans="1:10" x14ac:dyDescent="0.3">
      <c r="A8" s="2" t="s">
        <v>4</v>
      </c>
      <c r="B8" s="2" t="s">
        <v>6</v>
      </c>
      <c r="C8" s="2" t="s">
        <v>8</v>
      </c>
      <c r="E8" s="5" t="s">
        <v>1</v>
      </c>
      <c r="F8" s="5" t="s">
        <v>9</v>
      </c>
      <c r="G8" s="5" t="s">
        <v>14</v>
      </c>
      <c r="H8" s="5" t="s">
        <v>10</v>
      </c>
      <c r="I8" s="5" t="s">
        <v>11</v>
      </c>
      <c r="J8" s="5" t="s">
        <v>12</v>
      </c>
    </row>
    <row r="9" spans="1:10" x14ac:dyDescent="0.3">
      <c r="A9" s="2" t="s">
        <v>4</v>
      </c>
      <c r="B9" s="2" t="s">
        <v>6</v>
      </c>
      <c r="C9" s="2" t="s">
        <v>8</v>
      </c>
      <c r="E9" s="1" t="s">
        <v>8</v>
      </c>
      <c r="F9" s="2">
        <f>COUNTIF($C$2:$C$21,E9)</f>
        <v>10</v>
      </c>
      <c r="G9" s="2">
        <f>COUNTIFS($C$2:$C$21,$E9, $A$2:$A$21, "SI")</f>
        <v>0</v>
      </c>
      <c r="H9" s="2">
        <f>G9/F9</f>
        <v>0</v>
      </c>
      <c r="I9" s="2">
        <f>1-H9</f>
        <v>1</v>
      </c>
      <c r="J9" s="2">
        <f>H9^2+I9^2</f>
        <v>1</v>
      </c>
    </row>
    <row r="10" spans="1:10" x14ac:dyDescent="0.3">
      <c r="A10" s="2" t="s">
        <v>4</v>
      </c>
      <c r="B10" s="2" t="s">
        <v>5</v>
      </c>
      <c r="C10" s="2" t="s">
        <v>8</v>
      </c>
      <c r="E10" s="1" t="s">
        <v>7</v>
      </c>
      <c r="F10" s="2">
        <f>COUNTIF($C$2:$C$21,E10)</f>
        <v>10</v>
      </c>
      <c r="G10" s="2">
        <f>COUNTIFS($C$2:$C$21,$E10, $A$2:$A$21, "SI")</f>
        <v>10</v>
      </c>
      <c r="H10" s="2">
        <f>G10/F10</f>
        <v>1</v>
      </c>
      <c r="I10" s="2">
        <f>1-H10</f>
        <v>0</v>
      </c>
      <c r="J10" s="2">
        <f>H10^2+I10^2</f>
        <v>1</v>
      </c>
    </row>
    <row r="11" spans="1:10" x14ac:dyDescent="0.3">
      <c r="A11" s="2" t="s">
        <v>3</v>
      </c>
      <c r="B11" s="2" t="s">
        <v>5</v>
      </c>
      <c r="C11" s="2" t="s">
        <v>7</v>
      </c>
      <c r="E11" s="3" t="s">
        <v>13</v>
      </c>
      <c r="F11" s="4">
        <f>SUM(F9:F10)</f>
        <v>20</v>
      </c>
      <c r="G11" s="4">
        <f>SUM(G9:G10)</f>
        <v>10</v>
      </c>
      <c r="H11" s="4"/>
      <c r="I11" s="4"/>
      <c r="J11" s="3">
        <f>J9*F9/F11 + J10*F10/F11</f>
        <v>1</v>
      </c>
    </row>
    <row r="12" spans="1:10" x14ac:dyDescent="0.3">
      <c r="A12" s="2" t="s">
        <v>4</v>
      </c>
      <c r="B12" s="2" t="s">
        <v>6</v>
      </c>
      <c r="C12" s="2" t="s">
        <v>8</v>
      </c>
    </row>
    <row r="13" spans="1:10" x14ac:dyDescent="0.3">
      <c r="A13" s="2" t="s">
        <v>3</v>
      </c>
      <c r="B13" s="2" t="s">
        <v>5</v>
      </c>
      <c r="C13" s="2" t="s">
        <v>7</v>
      </c>
    </row>
    <row r="14" spans="1:10" x14ac:dyDescent="0.3">
      <c r="A14" s="2" t="s">
        <v>3</v>
      </c>
      <c r="B14" s="2" t="s">
        <v>6</v>
      </c>
      <c r="C14" s="2" t="s">
        <v>7</v>
      </c>
      <c r="E14" s="6" t="s">
        <v>17</v>
      </c>
    </row>
    <row r="15" spans="1:10" x14ac:dyDescent="0.3">
      <c r="A15" s="2" t="s">
        <v>4</v>
      </c>
      <c r="B15" s="2" t="s">
        <v>5</v>
      </c>
      <c r="C15" s="2" t="s">
        <v>8</v>
      </c>
      <c r="E15" s="8" t="s">
        <v>18</v>
      </c>
    </row>
    <row r="16" spans="1:10" x14ac:dyDescent="0.3">
      <c r="A16" s="2" t="s">
        <v>4</v>
      </c>
      <c r="B16" s="2" t="s">
        <v>6</v>
      </c>
      <c r="C16" s="2" t="s">
        <v>8</v>
      </c>
      <c r="E16" s="5" t="s">
        <v>2</v>
      </c>
      <c r="F16" s="5" t="s">
        <v>9</v>
      </c>
      <c r="G16" s="5" t="s">
        <v>14</v>
      </c>
      <c r="H16" s="5" t="s">
        <v>10</v>
      </c>
      <c r="I16" s="5" t="s">
        <v>11</v>
      </c>
      <c r="J16" s="7" t="s">
        <v>16</v>
      </c>
    </row>
    <row r="17" spans="1:11" x14ac:dyDescent="0.3">
      <c r="A17" s="2" t="s">
        <v>4</v>
      </c>
      <c r="B17" s="2" t="s">
        <v>5</v>
      </c>
      <c r="C17" s="2" t="s">
        <v>8</v>
      </c>
      <c r="E17" s="1" t="s">
        <v>6</v>
      </c>
      <c r="F17" s="2">
        <f>COUNTIF($B$2:$B$21,E17)</f>
        <v>10</v>
      </c>
      <c r="G17" s="2">
        <f>COUNTIFS($B$2:$B$21,$E17, $A$2:$A$21, "SI")</f>
        <v>5</v>
      </c>
      <c r="H17" s="2">
        <f>G17/F17</f>
        <v>0.5</v>
      </c>
      <c r="I17" s="2">
        <f>1-H17</f>
        <v>0.5</v>
      </c>
      <c r="J17" s="2">
        <f>-H17*LOG(H17,2)-I17*LOG(I17,2)</f>
        <v>1</v>
      </c>
    </row>
    <row r="18" spans="1:11" x14ac:dyDescent="0.3">
      <c r="A18" s="2" t="s">
        <v>3</v>
      </c>
      <c r="B18" s="2" t="s">
        <v>6</v>
      </c>
      <c r="C18" s="2" t="s">
        <v>7</v>
      </c>
      <c r="E18" s="1" t="s">
        <v>5</v>
      </c>
      <c r="F18" s="2">
        <f>COUNTIF($B$2:$B$21,E18)</f>
        <v>10</v>
      </c>
      <c r="G18" s="2">
        <f>COUNTIFS($B$2:$B$21,$E18, $A$2:$A$21, "SI")</f>
        <v>5</v>
      </c>
      <c r="H18" s="2">
        <f>G18/F18</f>
        <v>0.5</v>
      </c>
      <c r="I18" s="2">
        <f>1-H18</f>
        <v>0.5</v>
      </c>
      <c r="J18" s="2">
        <f>-H18*LOG(H18,2)-I18*LOG(I18,2)</f>
        <v>1</v>
      </c>
    </row>
    <row r="19" spans="1:11" x14ac:dyDescent="0.3">
      <c r="A19" s="2" t="s">
        <v>3</v>
      </c>
      <c r="B19" s="2" t="s">
        <v>5</v>
      </c>
      <c r="C19" s="2" t="s">
        <v>7</v>
      </c>
      <c r="E19" s="3" t="s">
        <v>32</v>
      </c>
      <c r="F19" s="4">
        <f>SUM(F17:F18)</f>
        <v>20</v>
      </c>
      <c r="G19" s="4">
        <f>SUM(G17:G18)</f>
        <v>10</v>
      </c>
      <c r="H19" s="4"/>
      <c r="I19" s="4"/>
      <c r="J19" s="3">
        <f>J17*F17/F19 + J18*F18/F19</f>
        <v>1</v>
      </c>
    </row>
    <row r="20" spans="1:11" x14ac:dyDescent="0.3">
      <c r="A20" s="2" t="s">
        <v>4</v>
      </c>
      <c r="B20" s="2" t="s">
        <v>5</v>
      </c>
      <c r="C20" s="2" t="s">
        <v>8</v>
      </c>
    </row>
    <row r="21" spans="1:11" x14ac:dyDescent="0.3">
      <c r="A21" s="2" t="s">
        <v>3</v>
      </c>
      <c r="B21" s="2" t="s">
        <v>6</v>
      </c>
      <c r="C21" s="2" t="s">
        <v>7</v>
      </c>
      <c r="E21" s="5" t="s">
        <v>1</v>
      </c>
      <c r="F21" s="5" t="s">
        <v>9</v>
      </c>
      <c r="G21" s="5" t="s">
        <v>14</v>
      </c>
      <c r="H21" s="5" t="s">
        <v>10</v>
      </c>
      <c r="I21" s="5" t="s">
        <v>11</v>
      </c>
      <c r="J21" s="7" t="s">
        <v>16</v>
      </c>
    </row>
    <row r="22" spans="1:11" x14ac:dyDescent="0.3">
      <c r="E22" s="1" t="s">
        <v>8</v>
      </c>
      <c r="F22" s="2">
        <f>COUNTIF($C$2:$C$21,E22)</f>
        <v>10</v>
      </c>
      <c r="G22" s="2">
        <f>COUNTIFS($C$2:$C$21,$E22, $A$2:$A$21, "SI")</f>
        <v>0</v>
      </c>
      <c r="H22" s="2">
        <f>G22/F22</f>
        <v>0</v>
      </c>
      <c r="I22" s="2">
        <f>1-H22</f>
        <v>1</v>
      </c>
      <c r="J22" s="2" t="e">
        <f>-H22*LOG(H22,2)-I22*LOG(I22,2)</f>
        <v>#NUM!</v>
      </c>
      <c r="K22">
        <f>-IF(H22=0,0,H22*LOG(H22,2))-IF(I22=0,0,I22*LOG(I22,2))</f>
        <v>0</v>
      </c>
    </row>
    <row r="23" spans="1:11" x14ac:dyDescent="0.3">
      <c r="E23" s="1" t="s">
        <v>7</v>
      </c>
      <c r="F23" s="2">
        <f>COUNTIF($C$2:$C$21,E23)</f>
        <v>10</v>
      </c>
      <c r="G23" s="2">
        <f>COUNTIFS($C$2:$C$21,$E23, $A$2:$A$21, "SI")</f>
        <v>10</v>
      </c>
      <c r="H23" s="2">
        <f>G23/F23</f>
        <v>1</v>
      </c>
      <c r="I23" s="2">
        <f>1-H23</f>
        <v>0</v>
      </c>
      <c r="J23" s="2" t="e">
        <f>-H23*LOG(H23,2)-I23*LOG(I23,2)</f>
        <v>#NUM!</v>
      </c>
      <c r="K23">
        <f>-IF(H23=0,0,H23*LOG(H23,2))-IF(I23=0,0,I23*LOG(I23,2))</f>
        <v>0</v>
      </c>
    </row>
    <row r="24" spans="1:11" x14ac:dyDescent="0.3">
      <c r="E24" s="3" t="s">
        <v>32</v>
      </c>
      <c r="F24" s="4">
        <f>SUM(F22:F23)</f>
        <v>20</v>
      </c>
      <c r="G24" s="4">
        <f>SUM(G22:G23)</f>
        <v>10</v>
      </c>
      <c r="H24" s="4"/>
      <c r="I24" s="4"/>
      <c r="J24" s="3" t="e">
        <f>J22*F22/F24 + J23*F23/F24</f>
        <v>#NUM!</v>
      </c>
      <c r="K24" s="3">
        <f>K22*G22/G24 + K23*G23/G24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85FC-4C78-49B9-A495-AD3FE5114496}">
  <dimension ref="A1:K24"/>
  <sheetViews>
    <sheetView tabSelected="1" zoomScaleNormal="100" workbookViewId="0"/>
  </sheetViews>
  <sheetFormatPr defaultRowHeight="14.4" x14ac:dyDescent="0.3"/>
  <cols>
    <col min="2" max="2" width="12.5546875" bestFit="1" customWidth="1"/>
    <col min="3" max="3" width="14" customWidth="1"/>
    <col min="5" max="5" width="16.88671875" customWidth="1"/>
    <col min="8" max="8" width="10.77734375" bestFit="1" customWidth="1"/>
    <col min="9" max="9" width="13.109375" bestFit="1" customWidth="1"/>
    <col min="10" max="10" width="13.109375" customWidth="1"/>
    <col min="11" max="11" width="17" bestFit="1" customWidth="1"/>
  </cols>
  <sheetData>
    <row r="1" spans="1:11" x14ac:dyDescent="0.3">
      <c r="A1" s="5" t="s">
        <v>0</v>
      </c>
      <c r="B1" s="5" t="s">
        <v>2</v>
      </c>
      <c r="C1" s="5" t="s">
        <v>1</v>
      </c>
      <c r="E1" s="6" t="s">
        <v>20</v>
      </c>
    </row>
    <row r="2" spans="1:11" x14ac:dyDescent="0.3">
      <c r="A2" s="2" t="s">
        <v>3</v>
      </c>
      <c r="B2" s="2" t="s">
        <v>5</v>
      </c>
      <c r="C2" s="2" t="s">
        <v>7</v>
      </c>
      <c r="E2" s="8" t="s">
        <v>21</v>
      </c>
    </row>
    <row r="3" spans="1:11" x14ac:dyDescent="0.3">
      <c r="A3" s="2" t="s">
        <v>4</v>
      </c>
      <c r="B3" s="2" t="s">
        <v>5</v>
      </c>
      <c r="C3" s="2" t="s">
        <v>8</v>
      </c>
      <c r="E3" s="5" t="s">
        <v>2</v>
      </c>
      <c r="F3" s="5" t="s">
        <v>9</v>
      </c>
      <c r="G3" s="5" t="s">
        <v>14</v>
      </c>
      <c r="H3" s="5" t="s">
        <v>22</v>
      </c>
      <c r="I3" s="5" t="s">
        <v>23</v>
      </c>
      <c r="J3" s="5" t="s">
        <v>24</v>
      </c>
      <c r="K3" s="5" t="s">
        <v>25</v>
      </c>
    </row>
    <row r="4" spans="1:11" x14ac:dyDescent="0.3">
      <c r="A4" s="2" t="s">
        <v>3</v>
      </c>
      <c r="B4" s="2" t="s">
        <v>6</v>
      </c>
      <c r="C4" s="2" t="s">
        <v>7</v>
      </c>
      <c r="E4" s="1" t="s">
        <v>6</v>
      </c>
      <c r="F4" s="2">
        <f>COUNTIF($B$2:$B$21,E4)</f>
        <v>10</v>
      </c>
      <c r="G4" s="2">
        <f>COUNTIFS($B$2:$B$21,$E4, $A$2:$A$21, "SI")</f>
        <v>5</v>
      </c>
      <c r="H4" s="2">
        <f>F4-G4</f>
        <v>5</v>
      </c>
      <c r="I4" s="2">
        <f>SQRT( (G4-$F4/2)^2 / ($F4/2))</f>
        <v>0</v>
      </c>
      <c r="J4" s="2">
        <f>SQRT( (H4-$F4/2)^2 / ($F4/2))</f>
        <v>0</v>
      </c>
      <c r="K4" s="2">
        <f>SUM(I4:J4)</f>
        <v>0</v>
      </c>
    </row>
    <row r="5" spans="1:11" x14ac:dyDescent="0.3">
      <c r="A5" s="2" t="s">
        <v>3</v>
      </c>
      <c r="B5" s="2" t="s">
        <v>6</v>
      </c>
      <c r="C5" s="2" t="s">
        <v>7</v>
      </c>
      <c r="E5" s="1" t="s">
        <v>5</v>
      </c>
      <c r="F5" s="2">
        <f>COUNTIF($B$2:$B$21,E5)</f>
        <v>10</v>
      </c>
      <c r="G5" s="2">
        <f>COUNTIFS($B$2:$B$21,$E5, $A$2:$A$21, "SI")</f>
        <v>5</v>
      </c>
      <c r="H5" s="2">
        <f>F5-G5</f>
        <v>5</v>
      </c>
      <c r="I5" s="2">
        <f>SQRT( (G5-$F5/2)^2 / ($F5/2))</f>
        <v>0</v>
      </c>
      <c r="J5" s="2">
        <f>SQRT( (H5-$F5/2)^2 / ($F5/2))</f>
        <v>0</v>
      </c>
      <c r="K5" s="2">
        <f>SUM(I5:J5)</f>
        <v>0</v>
      </c>
    </row>
    <row r="6" spans="1:11" x14ac:dyDescent="0.3">
      <c r="A6" s="2" t="s">
        <v>3</v>
      </c>
      <c r="B6" s="2" t="s">
        <v>5</v>
      </c>
      <c r="C6" s="2" t="s">
        <v>7</v>
      </c>
      <c r="E6" s="3" t="s">
        <v>13</v>
      </c>
      <c r="F6" s="4">
        <f>SUM(F4:F5)</f>
        <v>20</v>
      </c>
      <c r="G6" s="4">
        <f>SUM(G4:G5)</f>
        <v>10</v>
      </c>
      <c r="H6" s="4"/>
      <c r="I6" s="4"/>
      <c r="J6" s="4"/>
      <c r="K6" s="3">
        <f>SUM(K4:K5)</f>
        <v>0</v>
      </c>
    </row>
    <row r="7" spans="1:11" x14ac:dyDescent="0.3">
      <c r="A7" s="2" t="s">
        <v>4</v>
      </c>
      <c r="B7" s="2" t="s">
        <v>6</v>
      </c>
      <c r="C7" s="2" t="s">
        <v>8</v>
      </c>
    </row>
    <row r="8" spans="1:11" x14ac:dyDescent="0.3">
      <c r="A8" s="2" t="s">
        <v>4</v>
      </c>
      <c r="B8" s="2" t="s">
        <v>6</v>
      </c>
      <c r="C8" s="2" t="s">
        <v>8</v>
      </c>
      <c r="E8" s="5" t="s">
        <v>1</v>
      </c>
      <c r="F8" s="5" t="s">
        <v>9</v>
      </c>
      <c r="G8" s="5" t="s">
        <v>14</v>
      </c>
      <c r="H8" s="5" t="s">
        <v>22</v>
      </c>
      <c r="I8" s="5" t="s">
        <v>23</v>
      </c>
      <c r="J8" s="5" t="s">
        <v>24</v>
      </c>
      <c r="K8" s="5" t="s">
        <v>25</v>
      </c>
    </row>
    <row r="9" spans="1:11" x14ac:dyDescent="0.3">
      <c r="A9" s="2" t="s">
        <v>4</v>
      </c>
      <c r="B9" s="2" t="s">
        <v>6</v>
      </c>
      <c r="C9" s="2" t="s">
        <v>8</v>
      </c>
      <c r="E9" s="1" t="s">
        <v>8</v>
      </c>
      <c r="F9" s="2">
        <f>COUNTIF($C$2:$C$21,E9)</f>
        <v>10</v>
      </c>
      <c r="G9" s="2">
        <f>COUNTIFS($C$2:$C$21,$E9, $A$2:$A$21, "SI")</f>
        <v>0</v>
      </c>
      <c r="H9" s="2">
        <f>F9-G9</f>
        <v>10</v>
      </c>
      <c r="I9" s="2">
        <f>SQRT( (G9-$F9/2)^2 / ($F9/2))</f>
        <v>2.2360679774997898</v>
      </c>
      <c r="J9" s="2">
        <f>SQRT( (H9-$F9/2)^2 / ($F9/2))</f>
        <v>2.2360679774997898</v>
      </c>
      <c r="K9" s="2">
        <f>SUM(I9:J9)</f>
        <v>4.4721359549995796</v>
      </c>
    </row>
    <row r="10" spans="1:11" x14ac:dyDescent="0.3">
      <c r="A10" s="2" t="s">
        <v>4</v>
      </c>
      <c r="B10" s="2" t="s">
        <v>5</v>
      </c>
      <c r="C10" s="2" t="s">
        <v>8</v>
      </c>
      <c r="E10" s="1" t="s">
        <v>7</v>
      </c>
      <c r="F10" s="2">
        <f>COUNTIF($C$2:$C$21,E10)</f>
        <v>10</v>
      </c>
      <c r="G10" s="2">
        <f>COUNTIFS($C$2:$C$21,$E10, $A$2:$A$21, "SI")</f>
        <v>10</v>
      </c>
      <c r="H10" s="2">
        <f>F10-G10</f>
        <v>0</v>
      </c>
      <c r="I10" s="2">
        <f>SQRT( (G10-$F10/2)^2 / ($F10/2))</f>
        <v>2.2360679774997898</v>
      </c>
      <c r="J10" s="2">
        <f>SQRT( (H10-$F10/2)^2 / ($F10/2))</f>
        <v>2.2360679774997898</v>
      </c>
      <c r="K10" s="2">
        <f>SUM(I10:J10)</f>
        <v>4.4721359549995796</v>
      </c>
    </row>
    <row r="11" spans="1:11" x14ac:dyDescent="0.3">
      <c r="A11" s="2" t="s">
        <v>3</v>
      </c>
      <c r="B11" s="2" t="s">
        <v>5</v>
      </c>
      <c r="C11" s="2" t="s">
        <v>7</v>
      </c>
      <c r="E11" s="3" t="s">
        <v>13</v>
      </c>
      <c r="F11" s="4">
        <f>SUM(F9:F10)</f>
        <v>20</v>
      </c>
      <c r="G11" s="4">
        <f>SUM(G9:G10)</f>
        <v>10</v>
      </c>
      <c r="H11" s="4"/>
      <c r="I11" s="4"/>
      <c r="J11" s="4"/>
      <c r="K11" s="3">
        <f>SUM(K9:K10)</f>
        <v>8.9442719099991592</v>
      </c>
    </row>
    <row r="12" spans="1:11" x14ac:dyDescent="0.3">
      <c r="A12" s="2" t="s">
        <v>4</v>
      </c>
      <c r="B12" s="2" t="s">
        <v>6</v>
      </c>
      <c r="C12" s="2" t="s">
        <v>8</v>
      </c>
    </row>
    <row r="13" spans="1:11" x14ac:dyDescent="0.3">
      <c r="A13" s="2" t="s">
        <v>3</v>
      </c>
      <c r="B13" s="2" t="s">
        <v>5</v>
      </c>
      <c r="C13" s="2" t="s">
        <v>7</v>
      </c>
    </row>
    <row r="14" spans="1:11" x14ac:dyDescent="0.3">
      <c r="A14" s="2" t="s">
        <v>3</v>
      </c>
      <c r="B14" s="2" t="s">
        <v>6</v>
      </c>
      <c r="C14" s="2" t="s">
        <v>7</v>
      </c>
      <c r="E14" s="6" t="s">
        <v>26</v>
      </c>
    </row>
    <row r="15" spans="1:11" x14ac:dyDescent="0.3">
      <c r="A15" s="2" t="s">
        <v>4</v>
      </c>
      <c r="B15" s="2" t="s">
        <v>5</v>
      </c>
      <c r="C15" s="2" t="s">
        <v>8</v>
      </c>
      <c r="E15" s="8" t="s">
        <v>28</v>
      </c>
    </row>
    <row r="16" spans="1:11" x14ac:dyDescent="0.3">
      <c r="A16" s="2" t="s">
        <v>4</v>
      </c>
      <c r="B16" s="2" t="s">
        <v>6</v>
      </c>
      <c r="C16" s="2" t="s">
        <v>8</v>
      </c>
      <c r="E16" s="5" t="s">
        <v>2</v>
      </c>
      <c r="F16" s="5" t="s">
        <v>9</v>
      </c>
      <c r="G16" s="5" t="s">
        <v>14</v>
      </c>
      <c r="H16" s="5" t="s">
        <v>27</v>
      </c>
      <c r="I16" s="5" t="s">
        <v>29</v>
      </c>
      <c r="J16" s="5" t="s">
        <v>30</v>
      </c>
      <c r="K16" s="7" t="s">
        <v>31</v>
      </c>
    </row>
    <row r="17" spans="1:11" x14ac:dyDescent="0.3">
      <c r="A17" s="2" t="s">
        <v>4</v>
      </c>
      <c r="B17" s="2" t="s">
        <v>5</v>
      </c>
      <c r="C17" s="2" t="s">
        <v>8</v>
      </c>
      <c r="E17" s="1" t="s">
        <v>6</v>
      </c>
      <c r="F17" s="2">
        <f>COUNTIF($B$2:$B$21,E17)</f>
        <v>10</v>
      </c>
      <c r="G17" s="2">
        <f>COUNTIFS($B$2:$B$21,$E17, $A$2:$A$21, "SI")</f>
        <v>5</v>
      </c>
      <c r="H17" s="2">
        <f>G17/F17</f>
        <v>0.5</v>
      </c>
      <c r="I17" s="2">
        <f>G17 * (1-$H17)^2</f>
        <v>1.25</v>
      </c>
      <c r="J17" s="2">
        <f>(F17-G17) * (0-H17)^2</f>
        <v>1.25</v>
      </c>
      <c r="K17" s="2">
        <f>SUM(I17:J17) / F17</f>
        <v>0.25</v>
      </c>
    </row>
    <row r="18" spans="1:11" x14ac:dyDescent="0.3">
      <c r="A18" s="2" t="s">
        <v>3</v>
      </c>
      <c r="B18" s="2" t="s">
        <v>6</v>
      </c>
      <c r="C18" s="2" t="s">
        <v>7</v>
      </c>
      <c r="E18" s="1" t="s">
        <v>5</v>
      </c>
      <c r="F18" s="2">
        <f>COUNTIF($B$2:$B$21,E18)</f>
        <v>10</v>
      </c>
      <c r="G18" s="2">
        <f>COUNTIFS($B$2:$B$21,$E18, $A$2:$A$21, "SI")</f>
        <v>5</v>
      </c>
      <c r="H18" s="2">
        <f>G18/F18</f>
        <v>0.5</v>
      </c>
      <c r="I18" s="2">
        <f>G18 * (1-$H18)^2</f>
        <v>1.25</v>
      </c>
      <c r="J18" s="2">
        <f>(F18-G18) * (0-H18)^2</f>
        <v>1.25</v>
      </c>
      <c r="K18" s="2">
        <f>SUM(I18:J18) / F18</f>
        <v>0.25</v>
      </c>
    </row>
    <row r="19" spans="1:11" x14ac:dyDescent="0.3">
      <c r="A19" s="2" t="s">
        <v>3</v>
      </c>
      <c r="B19" s="2" t="s">
        <v>5</v>
      </c>
      <c r="C19" s="2" t="s">
        <v>7</v>
      </c>
      <c r="E19" s="3" t="s">
        <v>13</v>
      </c>
      <c r="F19" s="4">
        <f>SUM(F17:F18)</f>
        <v>20</v>
      </c>
      <c r="G19" s="4">
        <f>SUM(G17:G18)</f>
        <v>10</v>
      </c>
      <c r="H19" s="4"/>
      <c r="I19" s="4"/>
      <c r="J19" s="4"/>
      <c r="K19" s="3">
        <f>K17*F17/F19 + K18*F18/F19</f>
        <v>0.25</v>
      </c>
    </row>
    <row r="20" spans="1:11" x14ac:dyDescent="0.3">
      <c r="A20" s="2" t="s">
        <v>4</v>
      </c>
      <c r="B20" s="2" t="s">
        <v>5</v>
      </c>
      <c r="C20" s="2" t="s">
        <v>8</v>
      </c>
    </row>
    <row r="21" spans="1:11" x14ac:dyDescent="0.3">
      <c r="A21" s="2" t="s">
        <v>3</v>
      </c>
      <c r="B21" s="2" t="s">
        <v>6</v>
      </c>
      <c r="C21" s="2" t="s">
        <v>7</v>
      </c>
      <c r="E21" s="5" t="s">
        <v>1</v>
      </c>
      <c r="F21" s="5" t="s">
        <v>9</v>
      </c>
      <c r="G21" s="5" t="s">
        <v>14</v>
      </c>
      <c r="H21" s="5" t="s">
        <v>27</v>
      </c>
      <c r="I21" s="5" t="s">
        <v>29</v>
      </c>
      <c r="J21" s="5" t="s">
        <v>30</v>
      </c>
      <c r="K21" s="7" t="s">
        <v>31</v>
      </c>
    </row>
    <row r="22" spans="1:11" x14ac:dyDescent="0.3">
      <c r="E22" s="1" t="s">
        <v>8</v>
      </c>
      <c r="F22" s="2">
        <f>COUNTIF($C$2:$C$21,E22)</f>
        <v>10</v>
      </c>
      <c r="G22" s="2">
        <f>COUNTIFS($C$2:$C$21,$E22, $A$2:$A$21, "SI")</f>
        <v>0</v>
      </c>
      <c r="H22" s="2">
        <f>G22/F22</f>
        <v>0</v>
      </c>
      <c r="I22" s="2">
        <f>G22 * (1-$H22)^2</f>
        <v>0</v>
      </c>
      <c r="J22" s="2">
        <f>(F22-G22) * (0-H22)^2</f>
        <v>0</v>
      </c>
      <c r="K22" s="2">
        <f>SUM(I22:J22) / F22</f>
        <v>0</v>
      </c>
    </row>
    <row r="23" spans="1:11" x14ac:dyDescent="0.3">
      <c r="E23" s="1" t="s">
        <v>7</v>
      </c>
      <c r="F23" s="2">
        <f>COUNTIF($C$2:$C$21,E23)</f>
        <v>10</v>
      </c>
      <c r="G23" s="2">
        <f>COUNTIFS($C$2:$C$21,$E23, $A$2:$A$21, "SI")</f>
        <v>10</v>
      </c>
      <c r="H23" s="2">
        <f>G23/F23</f>
        <v>1</v>
      </c>
      <c r="I23" s="2">
        <f>G23 * (1-$H23)^2</f>
        <v>0</v>
      </c>
      <c r="J23" s="2">
        <f>(F23-G23) * (0-H23)^2</f>
        <v>0</v>
      </c>
      <c r="K23" s="2">
        <f>SUM(I23:J23) / F23</f>
        <v>0</v>
      </c>
    </row>
    <row r="24" spans="1:11" x14ac:dyDescent="0.3">
      <c r="E24" s="3" t="s">
        <v>13</v>
      </c>
      <c r="F24" s="4">
        <f>SUM(F22:F23)</f>
        <v>20</v>
      </c>
      <c r="G24" s="4">
        <f>SUM(G22:G23)</f>
        <v>10</v>
      </c>
      <c r="H24" s="4"/>
      <c r="I24" s="4"/>
      <c r="J24" s="4"/>
      <c r="K24" s="3">
        <f>K22*F22/F24 + K23*F23/F24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GINI Y ENTROPIA</vt:lpstr>
      <vt:lpstr>CHI Y VARIANZA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Miguel</dc:creator>
  <cp:lastModifiedBy>Hinojosa, Miguel</cp:lastModifiedBy>
  <dcterms:created xsi:type="dcterms:W3CDTF">2019-10-15T23:48:32Z</dcterms:created>
  <dcterms:modified xsi:type="dcterms:W3CDTF">2019-10-18T01:31:21Z</dcterms:modified>
</cp:coreProperties>
</file>