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l.hinojosa\Desktop\"/>
    </mc:Choice>
  </mc:AlternateContent>
  <xr:revisionPtr revIDLastSave="0" documentId="13_ncr:1_{446AC065-AB1E-4D78-9BFE-CA611E97BCA6}" xr6:coauthVersionLast="36" xr6:coauthVersionMax="36" xr10:uidLastSave="{00000000-0000-0000-0000-000000000000}"/>
  <bookViews>
    <workbookView xWindow="0" yWindow="0" windowWidth="19200" windowHeight="7908" activeTab="2" xr2:uid="{1406F174-EC3A-4DEE-B9D6-847934F83D59}"/>
  </bookViews>
  <sheets>
    <sheet name="MAIN" sheetId="1" r:id="rId1"/>
    <sheet name="DATOS" sheetId="2" r:id="rId2"/>
    <sheet name="ANALISIS_1" sheetId="3" r:id="rId3"/>
    <sheet name="ANALISIS_2" sheetId="4" r:id="rId4"/>
    <sheet name="ANALISIS_3" sheetId="5" r:id="rId5"/>
    <sheet name="ANALISIS_4" sheetId="6" r:id="rId6"/>
  </sheets>
  <definedNames>
    <definedName name="_xlnm._FilterDatabase" localSheetId="2" hidden="1">ANALISIS_1!$A$1:$F$118</definedName>
    <definedName name="_xlnm._FilterDatabase" localSheetId="3" hidden="1">ANALISIS_2!$A$1:$F$88</definedName>
    <definedName name="_xlnm._FilterDatabase" localSheetId="4" hidden="1">ANALISIS_3!$A$1:$F$59</definedName>
    <definedName name="_xlnm._FilterDatabase" localSheetId="5" hidden="1">ANALISIS_4!$A$1:$F$41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J28" i="6"/>
  <c r="K28" i="6" s="1"/>
  <c r="M28" i="6" s="1"/>
  <c r="I28" i="6"/>
  <c r="J27" i="6"/>
  <c r="J29" i="6" s="1"/>
  <c r="I27" i="6"/>
  <c r="J22" i="6"/>
  <c r="L22" i="6" s="1"/>
  <c r="I22" i="6"/>
  <c r="J21" i="6"/>
  <c r="I21" i="6"/>
  <c r="I23" i="6" s="1"/>
  <c r="J17" i="6"/>
  <c r="L17" i="6" s="1"/>
  <c r="I17" i="6"/>
  <c r="J16" i="6"/>
  <c r="I16" i="6"/>
  <c r="J11" i="6"/>
  <c r="I11" i="6"/>
  <c r="J10" i="6"/>
  <c r="I10" i="6"/>
  <c r="J5" i="6"/>
  <c r="I5" i="6"/>
  <c r="J4" i="6"/>
  <c r="L4" i="6" s="1"/>
  <c r="I4" i="6"/>
  <c r="J28" i="5"/>
  <c r="I28" i="5"/>
  <c r="J27" i="5"/>
  <c r="I27" i="5"/>
  <c r="J22" i="5"/>
  <c r="I22" i="5"/>
  <c r="J21" i="5"/>
  <c r="I21" i="5"/>
  <c r="J17" i="5"/>
  <c r="I17" i="5"/>
  <c r="J16" i="5"/>
  <c r="I16" i="5"/>
  <c r="J11" i="5"/>
  <c r="I11" i="5"/>
  <c r="J10" i="5"/>
  <c r="I10" i="5"/>
  <c r="J9" i="5"/>
  <c r="I9" i="5"/>
  <c r="J5" i="5"/>
  <c r="I5" i="5"/>
  <c r="J4" i="5"/>
  <c r="I4" i="5"/>
  <c r="J28" i="4"/>
  <c r="I28" i="4"/>
  <c r="J27" i="4"/>
  <c r="I27" i="4"/>
  <c r="J17" i="4"/>
  <c r="I17" i="4"/>
  <c r="J16" i="4"/>
  <c r="I16" i="4"/>
  <c r="J22" i="4"/>
  <c r="I22" i="4"/>
  <c r="I21" i="4"/>
  <c r="J21" i="4"/>
  <c r="J15" i="4"/>
  <c r="I15" i="4"/>
  <c r="J11" i="4"/>
  <c r="I11" i="4"/>
  <c r="J10" i="4"/>
  <c r="I10" i="4"/>
  <c r="J9" i="4"/>
  <c r="I9" i="4"/>
  <c r="J5" i="4"/>
  <c r="I5" i="4"/>
  <c r="J4" i="4"/>
  <c r="I4" i="4"/>
  <c r="J28" i="3"/>
  <c r="I28" i="3"/>
  <c r="L28" i="3" s="1"/>
  <c r="J27" i="3"/>
  <c r="I27" i="3"/>
  <c r="J26" i="3"/>
  <c r="I26" i="3"/>
  <c r="J22" i="3"/>
  <c r="I22" i="3"/>
  <c r="J21" i="3"/>
  <c r="I21" i="3"/>
  <c r="K21" i="3" s="1"/>
  <c r="M21" i="3" s="1"/>
  <c r="J17" i="3"/>
  <c r="J16" i="3"/>
  <c r="J15" i="3"/>
  <c r="I17" i="3"/>
  <c r="L17" i="3" s="1"/>
  <c r="I16" i="3"/>
  <c r="I15" i="3"/>
  <c r="L22" i="3"/>
  <c r="J11" i="3"/>
  <c r="J10" i="3"/>
  <c r="J9" i="3"/>
  <c r="I10" i="3"/>
  <c r="K10" i="3" s="1"/>
  <c r="M10" i="3" s="1"/>
  <c r="I11" i="3"/>
  <c r="I9" i="3"/>
  <c r="I5" i="3"/>
  <c r="I4" i="3"/>
  <c r="J5" i="3"/>
  <c r="L5" i="3" s="1"/>
  <c r="J4" i="3"/>
  <c r="F118" i="1"/>
  <c r="E118" i="1"/>
  <c r="D118" i="1"/>
  <c r="C118" i="1"/>
  <c r="B118" i="1"/>
  <c r="F117" i="1"/>
  <c r="E117" i="1"/>
  <c r="D117" i="1"/>
  <c r="C117" i="1"/>
  <c r="B117" i="1"/>
  <c r="F116" i="1"/>
  <c r="E116" i="1"/>
  <c r="D116" i="1"/>
  <c r="C116" i="1"/>
  <c r="B116" i="1"/>
  <c r="F115" i="1"/>
  <c r="E115" i="1"/>
  <c r="D115" i="1"/>
  <c r="C115" i="1"/>
  <c r="B115" i="1"/>
  <c r="F114" i="1"/>
  <c r="E114" i="1"/>
  <c r="D114" i="1"/>
  <c r="C114" i="1"/>
  <c r="B114" i="1"/>
  <c r="F113" i="1"/>
  <c r="E113" i="1"/>
  <c r="D113" i="1"/>
  <c r="C113" i="1"/>
  <c r="B113" i="1"/>
  <c r="F112" i="1"/>
  <c r="E112" i="1"/>
  <c r="D112" i="1"/>
  <c r="C112" i="1"/>
  <c r="B112" i="1"/>
  <c r="F111" i="1"/>
  <c r="E111" i="1"/>
  <c r="D111" i="1"/>
  <c r="C111" i="1"/>
  <c r="B111" i="1"/>
  <c r="F110" i="1"/>
  <c r="E110" i="1"/>
  <c r="D110" i="1"/>
  <c r="C110" i="1"/>
  <c r="B110" i="1"/>
  <c r="F109" i="1"/>
  <c r="E109" i="1"/>
  <c r="D109" i="1"/>
  <c r="C109" i="1"/>
  <c r="B109" i="1"/>
  <c r="F108" i="1"/>
  <c r="E108" i="1"/>
  <c r="D108" i="1"/>
  <c r="C108" i="1"/>
  <c r="B108" i="1"/>
  <c r="F107" i="1"/>
  <c r="E107" i="1"/>
  <c r="D107" i="1"/>
  <c r="C107" i="1"/>
  <c r="B107" i="1"/>
  <c r="F106" i="1"/>
  <c r="E106" i="1"/>
  <c r="D106" i="1"/>
  <c r="C106" i="1"/>
  <c r="B106" i="1"/>
  <c r="F105" i="1"/>
  <c r="E105" i="1"/>
  <c r="D105" i="1"/>
  <c r="C105" i="1"/>
  <c r="B105" i="1"/>
  <c r="F104" i="1"/>
  <c r="E104" i="1"/>
  <c r="D104" i="1"/>
  <c r="C104" i="1"/>
  <c r="B104" i="1"/>
  <c r="F103" i="1"/>
  <c r="E103" i="1"/>
  <c r="D103" i="1"/>
  <c r="C103" i="1"/>
  <c r="B103" i="1"/>
  <c r="F102" i="1"/>
  <c r="E102" i="1"/>
  <c r="D102" i="1"/>
  <c r="C102" i="1"/>
  <c r="B102" i="1"/>
  <c r="F101" i="1"/>
  <c r="E101" i="1"/>
  <c r="D101" i="1"/>
  <c r="C101" i="1"/>
  <c r="B101" i="1"/>
  <c r="F100" i="1"/>
  <c r="E100" i="1"/>
  <c r="D100" i="1"/>
  <c r="C100" i="1"/>
  <c r="B100" i="1"/>
  <c r="F99" i="1"/>
  <c r="E99" i="1"/>
  <c r="D99" i="1"/>
  <c r="C99" i="1"/>
  <c r="B99" i="1"/>
  <c r="F98" i="1"/>
  <c r="E98" i="1"/>
  <c r="D98" i="1"/>
  <c r="C98" i="1"/>
  <c r="B98" i="1"/>
  <c r="F97" i="1"/>
  <c r="E97" i="1"/>
  <c r="D97" i="1"/>
  <c r="C97" i="1"/>
  <c r="B97" i="1"/>
  <c r="F96" i="1"/>
  <c r="E96" i="1"/>
  <c r="D96" i="1"/>
  <c r="C96" i="1"/>
  <c r="B96" i="1"/>
  <c r="F95" i="1"/>
  <c r="E95" i="1"/>
  <c r="D95" i="1"/>
  <c r="C95" i="1"/>
  <c r="B95" i="1"/>
  <c r="F94" i="1"/>
  <c r="E94" i="1"/>
  <c r="D94" i="1"/>
  <c r="C94" i="1"/>
  <c r="B94" i="1"/>
  <c r="F93" i="1"/>
  <c r="E93" i="1"/>
  <c r="D93" i="1"/>
  <c r="C93" i="1"/>
  <c r="B93" i="1"/>
  <c r="F92" i="1"/>
  <c r="E92" i="1"/>
  <c r="D92" i="1"/>
  <c r="C92" i="1"/>
  <c r="B92" i="1"/>
  <c r="F91" i="1"/>
  <c r="E91" i="1"/>
  <c r="D91" i="1"/>
  <c r="C91" i="1"/>
  <c r="B91" i="1"/>
  <c r="F90" i="1"/>
  <c r="E90" i="1"/>
  <c r="D90" i="1"/>
  <c r="C90" i="1"/>
  <c r="B90" i="1"/>
  <c r="F89" i="1"/>
  <c r="E89" i="1"/>
  <c r="D89" i="1"/>
  <c r="C89" i="1"/>
  <c r="B89" i="1"/>
  <c r="F88" i="1"/>
  <c r="E88" i="1"/>
  <c r="D88" i="1"/>
  <c r="C88" i="1"/>
  <c r="B88" i="1"/>
  <c r="F87" i="1"/>
  <c r="E87" i="1"/>
  <c r="D87" i="1"/>
  <c r="C87" i="1"/>
  <c r="B87" i="1"/>
  <c r="F86" i="1"/>
  <c r="E86" i="1"/>
  <c r="D86" i="1"/>
  <c r="C86" i="1"/>
  <c r="B86" i="1"/>
  <c r="F85" i="1"/>
  <c r="E85" i="1"/>
  <c r="D85" i="1"/>
  <c r="C85" i="1"/>
  <c r="B85" i="1"/>
  <c r="F84" i="1"/>
  <c r="E84" i="1"/>
  <c r="D84" i="1"/>
  <c r="C84" i="1"/>
  <c r="B84" i="1"/>
  <c r="F83" i="1"/>
  <c r="E83" i="1"/>
  <c r="D83" i="1"/>
  <c r="C83" i="1"/>
  <c r="B83" i="1"/>
  <c r="F82" i="1"/>
  <c r="E82" i="1"/>
  <c r="D82" i="1"/>
  <c r="C82" i="1"/>
  <c r="B82" i="1"/>
  <c r="F81" i="1"/>
  <c r="E81" i="1"/>
  <c r="D81" i="1"/>
  <c r="C81" i="1"/>
  <c r="B81" i="1"/>
  <c r="F80" i="1"/>
  <c r="E80" i="1"/>
  <c r="D80" i="1"/>
  <c r="C80" i="1"/>
  <c r="B80" i="1"/>
  <c r="F79" i="1"/>
  <c r="E79" i="1"/>
  <c r="D79" i="1"/>
  <c r="C79" i="1"/>
  <c r="B79" i="1"/>
  <c r="F78" i="1"/>
  <c r="E78" i="1"/>
  <c r="D78" i="1"/>
  <c r="C78" i="1"/>
  <c r="B78" i="1"/>
  <c r="F77" i="1"/>
  <c r="E77" i="1"/>
  <c r="D77" i="1"/>
  <c r="C77" i="1"/>
  <c r="B77" i="1"/>
  <c r="F76" i="1"/>
  <c r="E76" i="1"/>
  <c r="D76" i="1"/>
  <c r="C76" i="1"/>
  <c r="B76" i="1"/>
  <c r="F75" i="1"/>
  <c r="E75" i="1"/>
  <c r="D75" i="1"/>
  <c r="C75" i="1"/>
  <c r="B75" i="1"/>
  <c r="F74" i="1"/>
  <c r="E74" i="1"/>
  <c r="D74" i="1"/>
  <c r="C74" i="1"/>
  <c r="B74" i="1"/>
  <c r="F73" i="1"/>
  <c r="E73" i="1"/>
  <c r="D73" i="1"/>
  <c r="C73" i="1"/>
  <c r="B73" i="1"/>
  <c r="F72" i="1"/>
  <c r="E72" i="1"/>
  <c r="D72" i="1"/>
  <c r="C72" i="1"/>
  <c r="B72" i="1"/>
  <c r="F71" i="1"/>
  <c r="E71" i="1"/>
  <c r="D71" i="1"/>
  <c r="C71" i="1"/>
  <c r="B71" i="1"/>
  <c r="F70" i="1"/>
  <c r="E70" i="1"/>
  <c r="D70" i="1"/>
  <c r="C70" i="1"/>
  <c r="B70" i="1"/>
  <c r="F69" i="1"/>
  <c r="E69" i="1"/>
  <c r="D69" i="1"/>
  <c r="C69" i="1"/>
  <c r="B69" i="1"/>
  <c r="F68" i="1"/>
  <c r="E68" i="1"/>
  <c r="D68" i="1"/>
  <c r="C68" i="1"/>
  <c r="B68" i="1"/>
  <c r="F67" i="1"/>
  <c r="E67" i="1"/>
  <c r="D67" i="1"/>
  <c r="C67" i="1"/>
  <c r="B67" i="1"/>
  <c r="F66" i="1"/>
  <c r="E66" i="1"/>
  <c r="D66" i="1"/>
  <c r="C66" i="1"/>
  <c r="B66" i="1"/>
  <c r="F65" i="1"/>
  <c r="E65" i="1"/>
  <c r="D65" i="1"/>
  <c r="C65" i="1"/>
  <c r="B65" i="1"/>
  <c r="F64" i="1"/>
  <c r="E64" i="1"/>
  <c r="D64" i="1"/>
  <c r="C64" i="1"/>
  <c r="B64" i="1"/>
  <c r="F63" i="1"/>
  <c r="E63" i="1"/>
  <c r="D63" i="1"/>
  <c r="C63" i="1"/>
  <c r="B63" i="1"/>
  <c r="F62" i="1"/>
  <c r="E62" i="1"/>
  <c r="D62" i="1"/>
  <c r="C62" i="1"/>
  <c r="B62" i="1"/>
  <c r="F61" i="1"/>
  <c r="E61" i="1"/>
  <c r="D61" i="1"/>
  <c r="C61" i="1"/>
  <c r="B61" i="1"/>
  <c r="F60" i="1"/>
  <c r="E60" i="1"/>
  <c r="D60" i="1"/>
  <c r="C60" i="1"/>
  <c r="B60" i="1"/>
  <c r="F59" i="1"/>
  <c r="E59" i="1"/>
  <c r="D59" i="1"/>
  <c r="C59" i="1"/>
  <c r="B59" i="1"/>
  <c r="F58" i="1"/>
  <c r="E58" i="1"/>
  <c r="D58" i="1"/>
  <c r="C58" i="1"/>
  <c r="B58" i="1"/>
  <c r="F57" i="1"/>
  <c r="E57" i="1"/>
  <c r="D57" i="1"/>
  <c r="C57" i="1"/>
  <c r="B57" i="1"/>
  <c r="F56" i="1"/>
  <c r="E56" i="1"/>
  <c r="D56" i="1"/>
  <c r="C56" i="1"/>
  <c r="B56" i="1"/>
  <c r="F55" i="1"/>
  <c r="E55" i="1"/>
  <c r="D55" i="1"/>
  <c r="C55" i="1"/>
  <c r="B55" i="1"/>
  <c r="F54" i="1"/>
  <c r="E54" i="1"/>
  <c r="D54" i="1"/>
  <c r="C54" i="1"/>
  <c r="B54" i="1"/>
  <c r="F53" i="1"/>
  <c r="E53" i="1"/>
  <c r="D53" i="1"/>
  <c r="C53" i="1"/>
  <c r="B53" i="1"/>
  <c r="F52" i="1"/>
  <c r="E52" i="1"/>
  <c r="D52" i="1"/>
  <c r="C52" i="1"/>
  <c r="B52" i="1"/>
  <c r="F51" i="1"/>
  <c r="E51" i="1"/>
  <c r="D51" i="1"/>
  <c r="C51" i="1"/>
  <c r="B51" i="1"/>
  <c r="F50" i="1"/>
  <c r="E50" i="1"/>
  <c r="D50" i="1"/>
  <c r="C50" i="1"/>
  <c r="B50" i="1"/>
  <c r="F49" i="1"/>
  <c r="E49" i="1"/>
  <c r="D49" i="1"/>
  <c r="C49" i="1"/>
  <c r="B49" i="1"/>
  <c r="F48" i="1"/>
  <c r="E48" i="1"/>
  <c r="D48" i="1"/>
  <c r="C48" i="1"/>
  <c r="B48" i="1"/>
  <c r="F47" i="1"/>
  <c r="E47" i="1"/>
  <c r="D47" i="1"/>
  <c r="C47" i="1"/>
  <c r="B47" i="1"/>
  <c r="F46" i="1"/>
  <c r="E46" i="1"/>
  <c r="D46" i="1"/>
  <c r="C46" i="1"/>
  <c r="B46" i="1"/>
  <c r="F45" i="1"/>
  <c r="E45" i="1"/>
  <c r="D45" i="1"/>
  <c r="C45" i="1"/>
  <c r="B45" i="1"/>
  <c r="F44" i="1"/>
  <c r="E44" i="1"/>
  <c r="D44" i="1"/>
  <c r="C44" i="1"/>
  <c r="B44" i="1"/>
  <c r="F43" i="1"/>
  <c r="E43" i="1"/>
  <c r="D43" i="1"/>
  <c r="C43" i="1"/>
  <c r="B43" i="1"/>
  <c r="F42" i="1"/>
  <c r="E42" i="1"/>
  <c r="D42" i="1"/>
  <c r="C42" i="1"/>
  <c r="B42" i="1"/>
  <c r="F41" i="1"/>
  <c r="E41" i="1"/>
  <c r="D41" i="1"/>
  <c r="C41" i="1"/>
  <c r="B41" i="1"/>
  <c r="F40" i="1"/>
  <c r="E40" i="1"/>
  <c r="D40" i="1"/>
  <c r="C40" i="1"/>
  <c r="B40" i="1"/>
  <c r="F39" i="1"/>
  <c r="E39" i="1"/>
  <c r="D39" i="1"/>
  <c r="C39" i="1"/>
  <c r="B39" i="1"/>
  <c r="F38" i="1"/>
  <c r="E38" i="1"/>
  <c r="D38" i="1"/>
  <c r="C38" i="1"/>
  <c r="B38" i="1"/>
  <c r="F37" i="1"/>
  <c r="E37" i="1"/>
  <c r="D37" i="1"/>
  <c r="C37" i="1"/>
  <c r="B37" i="1"/>
  <c r="F36" i="1"/>
  <c r="E36" i="1"/>
  <c r="D36" i="1"/>
  <c r="C36" i="1"/>
  <c r="B36" i="1"/>
  <c r="F35" i="1"/>
  <c r="E35" i="1"/>
  <c r="D35" i="1"/>
  <c r="C35" i="1"/>
  <c r="B35" i="1"/>
  <c r="F34" i="1"/>
  <c r="E34" i="1"/>
  <c r="D34" i="1"/>
  <c r="C34" i="1"/>
  <c r="B34" i="1"/>
  <c r="F33" i="1"/>
  <c r="E33" i="1"/>
  <c r="D33" i="1"/>
  <c r="C33" i="1"/>
  <c r="B33" i="1"/>
  <c r="F32" i="1"/>
  <c r="E32" i="1"/>
  <c r="D32" i="1"/>
  <c r="C32" i="1"/>
  <c r="B32" i="1"/>
  <c r="F31" i="1"/>
  <c r="E31" i="1"/>
  <c r="D31" i="1"/>
  <c r="C31" i="1"/>
  <c r="B31" i="1"/>
  <c r="F30" i="1"/>
  <c r="E30" i="1"/>
  <c r="D30" i="1"/>
  <c r="C30" i="1"/>
  <c r="B30" i="1"/>
  <c r="F29" i="1"/>
  <c r="E29" i="1"/>
  <c r="D29" i="1"/>
  <c r="C29" i="1"/>
  <c r="B29" i="1"/>
  <c r="F28" i="1"/>
  <c r="E28" i="1"/>
  <c r="D28" i="1"/>
  <c r="C28" i="1"/>
  <c r="B28" i="1"/>
  <c r="F27" i="1"/>
  <c r="E27" i="1"/>
  <c r="D27" i="1"/>
  <c r="C27" i="1"/>
  <c r="B27" i="1"/>
  <c r="F26" i="1"/>
  <c r="E26" i="1"/>
  <c r="D26" i="1"/>
  <c r="C26" i="1"/>
  <c r="B26" i="1"/>
  <c r="F25" i="1"/>
  <c r="E25" i="1"/>
  <c r="D25" i="1"/>
  <c r="C25" i="1"/>
  <c r="B25" i="1"/>
  <c r="F24" i="1"/>
  <c r="E24" i="1"/>
  <c r="D24" i="1"/>
  <c r="C24" i="1"/>
  <c r="B24" i="1"/>
  <c r="F23" i="1"/>
  <c r="E23" i="1"/>
  <c r="D23" i="1"/>
  <c r="C23" i="1"/>
  <c r="B23" i="1"/>
  <c r="F22" i="1"/>
  <c r="E22" i="1"/>
  <c r="D22" i="1"/>
  <c r="C22" i="1"/>
  <c r="B22" i="1"/>
  <c r="F21" i="1"/>
  <c r="E21" i="1"/>
  <c r="D21" i="1"/>
  <c r="C21" i="1"/>
  <c r="B21" i="1"/>
  <c r="F20" i="1"/>
  <c r="E20" i="1"/>
  <c r="D20" i="1"/>
  <c r="C20" i="1"/>
  <c r="B20" i="1"/>
  <c r="F19" i="1"/>
  <c r="E19" i="1"/>
  <c r="D19" i="1"/>
  <c r="C19" i="1"/>
  <c r="B19" i="1"/>
  <c r="F18" i="1"/>
  <c r="E18" i="1"/>
  <c r="D18" i="1"/>
  <c r="C18" i="1"/>
  <c r="B18" i="1"/>
  <c r="F17" i="1"/>
  <c r="E17" i="1"/>
  <c r="D17" i="1"/>
  <c r="C17" i="1"/>
  <c r="B17" i="1"/>
  <c r="F16" i="1"/>
  <c r="E16" i="1"/>
  <c r="D16" i="1"/>
  <c r="C16" i="1"/>
  <c r="B16" i="1"/>
  <c r="F15" i="1"/>
  <c r="E15" i="1"/>
  <c r="D15" i="1"/>
  <c r="C15" i="1"/>
  <c r="B15" i="1"/>
  <c r="F14" i="1"/>
  <c r="E14" i="1"/>
  <c r="D14" i="1"/>
  <c r="C14" i="1"/>
  <c r="B14" i="1"/>
  <c r="F13" i="1"/>
  <c r="E13" i="1"/>
  <c r="D13" i="1"/>
  <c r="C13" i="1"/>
  <c r="B13" i="1"/>
  <c r="F12" i="1"/>
  <c r="E12" i="1"/>
  <c r="D12" i="1"/>
  <c r="C12" i="1"/>
  <c r="B12" i="1"/>
  <c r="F11" i="1"/>
  <c r="E11" i="1"/>
  <c r="D11" i="1"/>
  <c r="C11" i="1"/>
  <c r="B11" i="1"/>
  <c r="F10" i="1"/>
  <c r="E10" i="1"/>
  <c r="D10" i="1"/>
  <c r="C10" i="1"/>
  <c r="B10" i="1"/>
  <c r="F9" i="1"/>
  <c r="E9" i="1"/>
  <c r="D9" i="1"/>
  <c r="C9" i="1"/>
  <c r="B9" i="1"/>
  <c r="F8" i="1"/>
  <c r="E8" i="1"/>
  <c r="D8" i="1"/>
  <c r="C8" i="1"/>
  <c r="B8" i="1"/>
  <c r="F7" i="1"/>
  <c r="E7" i="1"/>
  <c r="D7" i="1"/>
  <c r="C7" i="1"/>
  <c r="B7" i="1"/>
  <c r="F6" i="1"/>
  <c r="E6" i="1"/>
  <c r="D6" i="1"/>
  <c r="C6" i="1"/>
  <c r="B6" i="1"/>
  <c r="F5" i="1"/>
  <c r="E5" i="1"/>
  <c r="D5" i="1"/>
  <c r="C5" i="1"/>
  <c r="B5" i="1"/>
  <c r="F4" i="1"/>
  <c r="E4" i="1"/>
  <c r="D4" i="1"/>
  <c r="C4" i="1"/>
  <c r="B4" i="1"/>
  <c r="F3" i="1"/>
  <c r="E3" i="1"/>
  <c r="D3" i="1"/>
  <c r="C3" i="1"/>
  <c r="B3" i="1"/>
  <c r="F2" i="1"/>
  <c r="D2" i="1"/>
  <c r="C2" i="1"/>
  <c r="E2" i="1"/>
  <c r="B2" i="1"/>
  <c r="L17" i="5" l="1"/>
  <c r="L22" i="5"/>
  <c r="L28" i="5"/>
  <c r="I23" i="5"/>
  <c r="J23" i="5"/>
  <c r="J29" i="5"/>
  <c r="J23" i="6"/>
  <c r="L11" i="6"/>
  <c r="K17" i="6"/>
  <c r="M17" i="6" s="1"/>
  <c r="N17" i="6"/>
  <c r="L21" i="6"/>
  <c r="L5" i="6"/>
  <c r="I18" i="6"/>
  <c r="I6" i="6"/>
  <c r="L16" i="6"/>
  <c r="K22" i="6"/>
  <c r="M22" i="6" s="1"/>
  <c r="N22" i="6" s="1"/>
  <c r="L27" i="6"/>
  <c r="I12" i="6"/>
  <c r="K11" i="6"/>
  <c r="M11" i="6" s="1"/>
  <c r="N11" i="6" s="1"/>
  <c r="K5" i="6"/>
  <c r="M5" i="6" s="1"/>
  <c r="L10" i="6"/>
  <c r="K21" i="6"/>
  <c r="M21" i="6" s="1"/>
  <c r="N21" i="6" s="1"/>
  <c r="K27" i="6"/>
  <c r="M27" i="6" s="1"/>
  <c r="J6" i="6"/>
  <c r="J18" i="6"/>
  <c r="J12" i="6"/>
  <c r="K16" i="6"/>
  <c r="M16" i="6" s="1"/>
  <c r="I29" i="6"/>
  <c r="K10" i="6"/>
  <c r="M10" i="6" s="1"/>
  <c r="L28" i="6"/>
  <c r="N28" i="6" s="1"/>
  <c r="K4" i="6"/>
  <c r="M4" i="6" s="1"/>
  <c r="N4" i="6" s="1"/>
  <c r="L11" i="5"/>
  <c r="K10" i="5"/>
  <c r="M10" i="5" s="1"/>
  <c r="K17" i="5"/>
  <c r="M17" i="5" s="1"/>
  <c r="N17" i="5"/>
  <c r="L5" i="5"/>
  <c r="L10" i="5"/>
  <c r="N10" i="5" s="1"/>
  <c r="L21" i="5"/>
  <c r="K4" i="5"/>
  <c r="M4" i="5" s="1"/>
  <c r="I12" i="5"/>
  <c r="L16" i="4"/>
  <c r="J6" i="5"/>
  <c r="I18" i="5"/>
  <c r="K16" i="5"/>
  <c r="M16" i="5" s="1"/>
  <c r="K22" i="5"/>
  <c r="M22" i="5" s="1"/>
  <c r="N22" i="5" s="1"/>
  <c r="L27" i="5"/>
  <c r="L4" i="5"/>
  <c r="N4" i="5" s="1"/>
  <c r="J12" i="5"/>
  <c r="K11" i="5"/>
  <c r="M11" i="5" s="1"/>
  <c r="N11" i="5" s="1"/>
  <c r="K21" i="5"/>
  <c r="M21" i="5" s="1"/>
  <c r="N21" i="5" s="1"/>
  <c r="K27" i="5"/>
  <c r="M27" i="5" s="1"/>
  <c r="K5" i="5"/>
  <c r="M5" i="5" s="1"/>
  <c r="N5" i="5" s="1"/>
  <c r="I6" i="5"/>
  <c r="K28" i="5"/>
  <c r="M28" i="5" s="1"/>
  <c r="N28" i="5" s="1"/>
  <c r="K9" i="5"/>
  <c r="M9" i="5" s="1"/>
  <c r="L16" i="5"/>
  <c r="J18" i="5"/>
  <c r="I29" i="5"/>
  <c r="L9" i="5"/>
  <c r="N9" i="5" s="1"/>
  <c r="K9" i="4"/>
  <c r="M9" i="4" s="1"/>
  <c r="L9" i="4"/>
  <c r="N9" i="4" s="1"/>
  <c r="K11" i="3"/>
  <c r="M11" i="3" s="1"/>
  <c r="L4" i="3"/>
  <c r="L10" i="3"/>
  <c r="N10" i="3" s="1"/>
  <c r="L22" i="4"/>
  <c r="K11" i="4"/>
  <c r="M11" i="4" s="1"/>
  <c r="K16" i="4"/>
  <c r="M16" i="4" s="1"/>
  <c r="N16" i="4"/>
  <c r="L5" i="4"/>
  <c r="L27" i="4"/>
  <c r="I6" i="4"/>
  <c r="L21" i="4"/>
  <c r="L11" i="4"/>
  <c r="J18" i="4"/>
  <c r="K22" i="4"/>
  <c r="M22" i="4" s="1"/>
  <c r="K27" i="3"/>
  <c r="M27" i="3" s="1"/>
  <c r="K4" i="4"/>
  <c r="M4" i="4" s="1"/>
  <c r="I12" i="4"/>
  <c r="K17" i="4"/>
  <c r="M17" i="4" s="1"/>
  <c r="J29" i="4"/>
  <c r="K5" i="4"/>
  <c r="M5" i="4" s="1"/>
  <c r="L10" i="4"/>
  <c r="K21" i="4"/>
  <c r="M21" i="4" s="1"/>
  <c r="K27" i="4"/>
  <c r="M27" i="4" s="1"/>
  <c r="L28" i="4"/>
  <c r="J6" i="4"/>
  <c r="I23" i="4"/>
  <c r="J12" i="4"/>
  <c r="K15" i="4"/>
  <c r="M15" i="4" s="1"/>
  <c r="J23" i="4"/>
  <c r="K28" i="4"/>
  <c r="M28" i="4" s="1"/>
  <c r="I29" i="4"/>
  <c r="L4" i="4"/>
  <c r="K10" i="4"/>
  <c r="M10" i="4" s="1"/>
  <c r="L15" i="4"/>
  <c r="L17" i="4"/>
  <c r="I18" i="4"/>
  <c r="K28" i="3"/>
  <c r="M28" i="3" s="1"/>
  <c r="N28" i="3" s="1"/>
  <c r="I29" i="3"/>
  <c r="L27" i="3"/>
  <c r="J29" i="3"/>
  <c r="I23" i="3"/>
  <c r="K22" i="3"/>
  <c r="M22" i="3" s="1"/>
  <c r="N22" i="3" s="1"/>
  <c r="L21" i="3"/>
  <c r="N21" i="3" s="1"/>
  <c r="K17" i="3"/>
  <c r="M17" i="3" s="1"/>
  <c r="N17" i="3" s="1"/>
  <c r="K16" i="3"/>
  <c r="M16" i="3" s="1"/>
  <c r="I18" i="3"/>
  <c r="L16" i="3"/>
  <c r="J18" i="3"/>
  <c r="K26" i="3"/>
  <c r="M26" i="3" s="1"/>
  <c r="L26" i="3"/>
  <c r="N26" i="3" s="1"/>
  <c r="J23" i="3"/>
  <c r="K15" i="3"/>
  <c r="M15" i="3" s="1"/>
  <c r="L15" i="3"/>
  <c r="N15" i="3" s="1"/>
  <c r="J12" i="3"/>
  <c r="K9" i="3"/>
  <c r="M9" i="3" s="1"/>
  <c r="L11" i="3"/>
  <c r="N11" i="3" s="1"/>
  <c r="I12" i="3"/>
  <c r="L9" i="3"/>
  <c r="N9" i="3" s="1"/>
  <c r="I6" i="3"/>
  <c r="K5" i="3"/>
  <c r="M5" i="3" s="1"/>
  <c r="N5" i="3" s="1"/>
  <c r="J6" i="3"/>
  <c r="K4" i="3"/>
  <c r="M4" i="3" s="1"/>
  <c r="N4" i="3" s="1"/>
  <c r="A7" i="1"/>
  <c r="A10" i="1"/>
  <c r="A14" i="1"/>
  <c r="A18" i="1"/>
  <c r="A23" i="1"/>
  <c r="A27" i="1"/>
  <c r="A30" i="1"/>
  <c r="A34" i="1"/>
  <c r="A38" i="1"/>
  <c r="A39" i="1"/>
  <c r="A46" i="1"/>
  <c r="A50" i="1"/>
  <c r="A51" i="1"/>
  <c r="A54" i="1"/>
  <c r="A55" i="1"/>
  <c r="A58" i="1"/>
  <c r="A59" i="1"/>
  <c r="A62" i="1"/>
  <c r="A63" i="1"/>
  <c r="A66" i="1"/>
  <c r="A67" i="1"/>
  <c r="A70" i="1"/>
  <c r="A71" i="1"/>
  <c r="A74" i="1"/>
  <c r="A75" i="1"/>
  <c r="A78" i="1"/>
  <c r="A79" i="1"/>
  <c r="A82" i="1"/>
  <c r="A83" i="1"/>
  <c r="A86" i="1"/>
  <c r="A87" i="1"/>
  <c r="A90" i="1"/>
  <c r="A91" i="1"/>
  <c r="A94" i="1"/>
  <c r="A95" i="1"/>
  <c r="A98" i="1"/>
  <c r="A99" i="1"/>
  <c r="A102" i="1"/>
  <c r="A103" i="1"/>
  <c r="A106" i="1"/>
  <c r="A107" i="1"/>
  <c r="A110" i="1"/>
  <c r="A111" i="1"/>
  <c r="A114" i="1"/>
  <c r="A115" i="1"/>
  <c r="A118" i="1"/>
  <c r="A3" i="1"/>
  <c r="A6" i="1"/>
  <c r="A11" i="1"/>
  <c r="A15" i="1"/>
  <c r="A19" i="1"/>
  <c r="A22" i="1"/>
  <c r="A26" i="1"/>
  <c r="A31" i="1"/>
  <c r="A35" i="1"/>
  <c r="A42" i="1"/>
  <c r="A43" i="1"/>
  <c r="A47" i="1"/>
  <c r="A4" i="1"/>
  <c r="A8" i="1"/>
  <c r="A12" i="1"/>
  <c r="A16" i="1"/>
  <c r="A20" i="1"/>
  <c r="A24" i="1"/>
  <c r="A28" i="1"/>
  <c r="A32" i="1"/>
  <c r="A36" i="1"/>
  <c r="A40" i="1"/>
  <c r="A44" i="1"/>
  <c r="A48" i="1"/>
  <c r="A52" i="1"/>
  <c r="A56" i="1"/>
  <c r="A60" i="1"/>
  <c r="A64" i="1"/>
  <c r="A68" i="1"/>
  <c r="A72" i="1"/>
  <c r="A76" i="1"/>
  <c r="A80" i="1"/>
  <c r="A84" i="1"/>
  <c r="A88" i="1"/>
  <c r="A92" i="1"/>
  <c r="A96" i="1"/>
  <c r="A100" i="1"/>
  <c r="A104" i="1"/>
  <c r="A108" i="1"/>
  <c r="A112" i="1"/>
  <c r="A116" i="1"/>
  <c r="A5" i="1"/>
  <c r="A9" i="1"/>
  <c r="A13" i="1"/>
  <c r="A17" i="1"/>
  <c r="A21" i="1"/>
  <c r="A25" i="1"/>
  <c r="A29" i="1"/>
  <c r="A33" i="1"/>
  <c r="A37" i="1"/>
  <c r="A41" i="1"/>
  <c r="A45" i="1"/>
  <c r="A49" i="1"/>
  <c r="A53" i="1"/>
  <c r="A57" i="1"/>
  <c r="A61" i="1"/>
  <c r="A65" i="1"/>
  <c r="A69" i="1"/>
  <c r="A73" i="1"/>
  <c r="A77" i="1"/>
  <c r="A81" i="1"/>
  <c r="A85" i="1"/>
  <c r="A89" i="1"/>
  <c r="A93" i="1"/>
  <c r="A97" i="1"/>
  <c r="A101" i="1"/>
  <c r="A105" i="1"/>
  <c r="A109" i="1"/>
  <c r="A113" i="1"/>
  <c r="A117" i="1"/>
  <c r="A2" i="1"/>
  <c r="N5" i="6" l="1"/>
  <c r="N23" i="6"/>
  <c r="N10" i="6"/>
  <c r="N27" i="6"/>
  <c r="N29" i="6" s="1"/>
  <c r="N6" i="6"/>
  <c r="N16" i="6"/>
  <c r="N18" i="6" s="1"/>
  <c r="N12" i="6"/>
  <c r="N27" i="4"/>
  <c r="N10" i="4"/>
  <c r="N5" i="4"/>
  <c r="N23" i="5"/>
  <c r="N22" i="4"/>
  <c r="N4" i="4"/>
  <c r="N11" i="4"/>
  <c r="N12" i="4" s="1"/>
  <c r="N16" i="5"/>
  <c r="N18" i="5" s="1"/>
  <c r="N12" i="5"/>
  <c r="N27" i="5"/>
  <c r="N29" i="5" s="1"/>
  <c r="N6" i="5"/>
  <c r="N6" i="4"/>
  <c r="N28" i="4"/>
  <c r="N21" i="4"/>
  <c r="N23" i="4" s="1"/>
  <c r="N6" i="3"/>
  <c r="N16" i="3"/>
  <c r="N27" i="3"/>
  <c r="N29" i="3" s="1"/>
  <c r="N29" i="4"/>
  <c r="N17" i="4"/>
  <c r="N15" i="4"/>
  <c r="N23" i="3"/>
  <c r="N18" i="3"/>
  <c r="N12" i="3"/>
  <c r="N18" i="4" l="1"/>
</calcChain>
</file>

<file path=xl/sharedStrings.xml><?xml version="1.0" encoding="utf-8"?>
<sst xmlns="http://schemas.openxmlformats.org/spreadsheetml/2006/main" count="2792" uniqueCount="31">
  <si>
    <t>CREDITO</t>
  </si>
  <si>
    <t>ESCOLARIDAD</t>
  </si>
  <si>
    <t>GENERO</t>
  </si>
  <si>
    <t>EDAD</t>
  </si>
  <si>
    <t>REGION</t>
  </si>
  <si>
    <t>SALARIO</t>
  </si>
  <si>
    <t>MASCULINO</t>
  </si>
  <si>
    <t>FEMENINO</t>
  </si>
  <si>
    <t>SECUNDARIA</t>
  </si>
  <si>
    <t>PREPARATORIA</t>
  </si>
  <si>
    <t>LICENCIATURA</t>
  </si>
  <si>
    <t>JOVEN</t>
  </si>
  <si>
    <t>ADULTO</t>
  </si>
  <si>
    <t>MAYOR</t>
  </si>
  <si>
    <t>NORTE</t>
  </si>
  <si>
    <t>SUR</t>
  </si>
  <si>
    <t>BAJO</t>
  </si>
  <si>
    <t>MEDIO</t>
  </si>
  <si>
    <t>ALTO</t>
  </si>
  <si>
    <t>NO</t>
  </si>
  <si>
    <t>SI</t>
  </si>
  <si>
    <t>METODO CHI CUADRADA</t>
  </si>
  <si>
    <t>SIGNIFICANCIA ESTADISTICA</t>
  </si>
  <si>
    <t># OBS</t>
  </si>
  <si>
    <t># Y=SI</t>
  </si>
  <si>
    <t># Y = NO</t>
  </si>
  <si>
    <t>Chi SI</t>
  </si>
  <si>
    <t>Chi NO</t>
  </si>
  <si>
    <t>Chi Cuadrada Total</t>
  </si>
  <si>
    <t>GINI</t>
  </si>
  <si>
    <t>ESTIMACION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</si>
</sst>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3" fillId="0" borderId="0" xfId="0" applyFont="1" applyFill="1"/>
    <xf numFmtId="0" fontId="4" fillId="0" borderId="0" xfId="0" applyFont="1"/>
    <xf numFmtId="0" fontId="5" fillId="3" borderId="1" xfId="0" applyFont="1" applyFill="1" applyBorder="1"/>
    <xf numFmtId="0" fontId="2" fillId="3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02835-9E64-46A6-941F-0036C80E6EDC}">
  <dimension ref="A1:O118"/>
  <sheetViews>
    <sheetView workbookViewId="0">
      <pane ySplit="1" topLeftCell="A2" activePane="bottomLeft" state="frozen"/>
      <selection pane="bottomLeft" activeCell="F1" sqref="F1"/>
    </sheetView>
  </sheetViews>
  <sheetFormatPr defaultRowHeight="14.4" x14ac:dyDescent="0.3"/>
  <cols>
    <col min="1" max="1" width="9.33203125" customWidth="1"/>
    <col min="2" max="2" width="11.77734375" customWidth="1"/>
    <col min="3" max="3" width="12.88671875" bestFit="1" customWidth="1"/>
    <col min="5" max="5" width="15.44140625" customWidth="1"/>
    <col min="6" max="6" width="13.21875" customWidth="1"/>
    <col min="8" max="8" width="11.21875" bestFit="1" customWidth="1"/>
    <col min="9" max="9" width="13.6640625" bestFit="1" customWidth="1"/>
    <col min="15" max="15" width="15.44140625" customWidth="1"/>
  </cols>
  <sheetData>
    <row r="1" spans="1:15" x14ac:dyDescent="0.3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  <c r="H1" s="1" t="s">
        <v>2</v>
      </c>
      <c r="I1" s="1" t="s">
        <v>1</v>
      </c>
      <c r="J1" s="1" t="s">
        <v>3</v>
      </c>
      <c r="K1" s="1" t="s">
        <v>4</v>
      </c>
      <c r="L1" s="1" t="s">
        <v>5</v>
      </c>
      <c r="O1" s="1" t="s">
        <v>30</v>
      </c>
    </row>
    <row r="2" spans="1:15" x14ac:dyDescent="0.3">
      <c r="A2" t="str">
        <f ca="1">IF( OR( AND(C2="PREPARATORIA", D2="ADULTO", F2="ALTO"),  AND(C2="LICENCIATURA", D2="ADULTO", F2="MEDIO") ), "SI", "NO")</f>
        <v>NO</v>
      </c>
      <c r="B2" t="str">
        <f ca="1">INDEX(H$2:H$4, RANDBETWEEN(1,2) )</f>
        <v>MASCULINO</v>
      </c>
      <c r="C2" t="str">
        <f ca="1">INDEX(I$2:I$4, RANDBETWEEN(1,3) )</f>
        <v>LICENCIATURA</v>
      </c>
      <c r="D2" t="str">
        <f ca="1">INDEX(J$2:J$4, RANDBETWEEN(1,3) )</f>
        <v>MAYOR</v>
      </c>
      <c r="E2" t="str">
        <f t="shared" ref="E2:E4" ca="1" si="0">INDEX(K$2:K$4, RANDBETWEEN(1,2) )</f>
        <v>NORTE</v>
      </c>
      <c r="F2" t="str">
        <f ca="1">INDEX(L$2:L$4, RANDBETWEEN(1,3) )</f>
        <v>BAJO</v>
      </c>
      <c r="H2" t="s">
        <v>6</v>
      </c>
      <c r="I2" t="s">
        <v>8</v>
      </c>
      <c r="J2" t="s">
        <v>11</v>
      </c>
      <c r="K2" t="s">
        <v>14</v>
      </c>
      <c r="L2" t="s">
        <v>16</v>
      </c>
      <c r="O2" s="2" t="str">
        <f>IF( DATOS!F2="BAJO", "NO",
  IF( DATOS!D2="JOVEN", "NO",
  IF( DATOS!C2="SECUNDARIA", "NO", "SI") ) )</f>
        <v>SI</v>
      </c>
    </row>
    <row r="3" spans="1:15" x14ac:dyDescent="0.3">
      <c r="A3" t="str">
        <f t="shared" ref="A3:A66" ca="1" si="1">IF( OR( AND(C3="PREPARATORIA", D3="ADULTO", F3="ALTO"),  AND(C3="LICENCIATURA", D3="ADULTO", F3="MEDIO") ), "SI", "NO")</f>
        <v>NO</v>
      </c>
      <c r="B3" t="str">
        <f t="shared" ref="B3:B66" ca="1" si="2">INDEX(H$2:H$4, RANDBETWEEN(1,2) )</f>
        <v>MASCULINO</v>
      </c>
      <c r="C3" t="str">
        <f t="shared" ref="C3:C66" ca="1" si="3">INDEX(I$2:I$4, RANDBETWEEN(1,3) )</f>
        <v>LICENCIATURA</v>
      </c>
      <c r="D3" t="str">
        <f t="shared" ref="D3:D66" ca="1" si="4">INDEX(J$2:J$4, RANDBETWEEN(1,3) )</f>
        <v>MAYOR</v>
      </c>
      <c r="E3" t="str">
        <f t="shared" ref="E3:E66" ca="1" si="5">INDEX(K$2:K$4, RANDBETWEEN(1,2) )</f>
        <v>NORTE</v>
      </c>
      <c r="F3" t="str">
        <f t="shared" ref="F3:F66" ca="1" si="6">INDEX(L$2:L$4, RANDBETWEEN(1,3) )</f>
        <v>MEDIO</v>
      </c>
      <c r="H3" t="s">
        <v>7</v>
      </c>
      <c r="I3" t="s">
        <v>9</v>
      </c>
      <c r="J3" t="s">
        <v>12</v>
      </c>
      <c r="K3" t="s">
        <v>15</v>
      </c>
      <c r="L3" t="s">
        <v>17</v>
      </c>
      <c r="O3" s="2" t="str">
        <f>IF( DATOS!F3="BAJO", "NO",
  IF( DATOS!D3="JOVEN", "NO",
  IF( DATOS!C3="SECUNDARIA", "NO", "SI") ) )</f>
        <v>NO</v>
      </c>
    </row>
    <row r="4" spans="1:15" x14ac:dyDescent="0.3">
      <c r="A4" t="str">
        <f t="shared" ca="1" si="1"/>
        <v>NO</v>
      </c>
      <c r="B4" t="str">
        <f t="shared" ca="1" si="2"/>
        <v>MASCULINO</v>
      </c>
      <c r="C4" t="str">
        <f t="shared" ca="1" si="3"/>
        <v>SECUNDARIA</v>
      </c>
      <c r="D4" t="str">
        <f t="shared" ca="1" si="4"/>
        <v>JOVEN</v>
      </c>
      <c r="E4" t="str">
        <f t="shared" ca="1" si="5"/>
        <v>NORTE</v>
      </c>
      <c r="F4" t="str">
        <f t="shared" ca="1" si="6"/>
        <v>BAJO</v>
      </c>
      <c r="I4" t="s">
        <v>10</v>
      </c>
      <c r="J4" t="s">
        <v>13</v>
      </c>
      <c r="L4" t="s">
        <v>18</v>
      </c>
      <c r="O4" s="2" t="str">
        <f>IF( DATOS!F4="BAJO", "NO",
  IF( DATOS!D4="JOVEN", "NO",
  IF( DATOS!C4="SECUNDARIA", "NO", "SI") ) )</f>
        <v>SI</v>
      </c>
    </row>
    <row r="5" spans="1:15" x14ac:dyDescent="0.3">
      <c r="A5" t="str">
        <f t="shared" ca="1" si="1"/>
        <v>NO</v>
      </c>
      <c r="B5" t="str">
        <f t="shared" ca="1" si="2"/>
        <v>MASCULINO</v>
      </c>
      <c r="C5" t="str">
        <f t="shared" ca="1" si="3"/>
        <v>PREPARATORIA</v>
      </c>
      <c r="D5" t="str">
        <f t="shared" ca="1" si="4"/>
        <v>MAYOR</v>
      </c>
      <c r="E5" t="str">
        <f t="shared" ca="1" si="5"/>
        <v>SUR</v>
      </c>
      <c r="F5" t="str">
        <f t="shared" ca="1" si="6"/>
        <v>MEDIO</v>
      </c>
      <c r="O5" s="2" t="str">
        <f>IF( DATOS!F5="BAJO", "NO",
  IF( DATOS!D5="JOVEN", "NO",
  IF( DATOS!C5="SECUNDARIA", "NO", "SI") ) )</f>
        <v>SI</v>
      </c>
    </row>
    <row r="6" spans="1:15" x14ac:dyDescent="0.3">
      <c r="A6" t="str">
        <f t="shared" ca="1" si="1"/>
        <v>NO</v>
      </c>
      <c r="B6" t="str">
        <f t="shared" ca="1" si="2"/>
        <v>MASCULINO</v>
      </c>
      <c r="C6" t="str">
        <f t="shared" ca="1" si="3"/>
        <v>LICENCIATURA</v>
      </c>
      <c r="D6" t="str">
        <f t="shared" ca="1" si="4"/>
        <v>JOVEN</v>
      </c>
      <c r="E6" t="str">
        <f t="shared" ca="1" si="5"/>
        <v>NORTE</v>
      </c>
      <c r="F6" t="str">
        <f t="shared" ca="1" si="6"/>
        <v>ALTO</v>
      </c>
      <c r="O6" s="2" t="str">
        <f>IF( DATOS!F6="BAJO", "NO",
  IF( DATOS!D6="JOVEN", "NO",
  IF( DATOS!C6="SECUNDARIA", "NO", "SI") ) )</f>
        <v>NO</v>
      </c>
    </row>
    <row r="7" spans="1:15" x14ac:dyDescent="0.3">
      <c r="A7" t="str">
        <f t="shared" ca="1" si="1"/>
        <v>NO</v>
      </c>
      <c r="B7" t="str">
        <f t="shared" ca="1" si="2"/>
        <v>MASCULINO</v>
      </c>
      <c r="C7" t="str">
        <f t="shared" ca="1" si="3"/>
        <v>SECUNDARIA</v>
      </c>
      <c r="D7" t="str">
        <f t="shared" ca="1" si="4"/>
        <v>ADULTO</v>
      </c>
      <c r="E7" t="str">
        <f t="shared" ca="1" si="5"/>
        <v>NORTE</v>
      </c>
      <c r="F7" t="str">
        <f t="shared" ca="1" si="6"/>
        <v>ALTO</v>
      </c>
      <c r="O7" s="2" t="str">
        <f>IF( DATOS!F7="BAJO", "NO",
  IF( DATOS!D7="JOVEN", "NO",
  IF( DATOS!C7="SECUNDARIA", "NO", "SI") ) )</f>
        <v>SI</v>
      </c>
    </row>
    <row r="8" spans="1:15" x14ac:dyDescent="0.3">
      <c r="A8" t="str">
        <f t="shared" ca="1" si="1"/>
        <v>NO</v>
      </c>
      <c r="B8" t="str">
        <f t="shared" ca="1" si="2"/>
        <v>FEMENINO</v>
      </c>
      <c r="C8" t="str">
        <f t="shared" ca="1" si="3"/>
        <v>PREPARATORIA</v>
      </c>
      <c r="D8" t="str">
        <f t="shared" ca="1" si="4"/>
        <v>ADULTO</v>
      </c>
      <c r="E8" t="str">
        <f t="shared" ca="1" si="5"/>
        <v>SUR</v>
      </c>
      <c r="F8" t="str">
        <f t="shared" ca="1" si="6"/>
        <v>BAJO</v>
      </c>
      <c r="O8" s="2" t="str">
        <f>IF( DATOS!F8="BAJO", "NO",
  IF( DATOS!D8="JOVEN", "NO",
  IF( DATOS!C8="SECUNDARIA", "NO", "SI") ) )</f>
        <v>NO</v>
      </c>
    </row>
    <row r="9" spans="1:15" x14ac:dyDescent="0.3">
      <c r="A9" t="str">
        <f t="shared" ca="1" si="1"/>
        <v>NO</v>
      </c>
      <c r="B9" t="str">
        <f t="shared" ca="1" si="2"/>
        <v>FEMENINO</v>
      </c>
      <c r="C9" t="str">
        <f t="shared" ca="1" si="3"/>
        <v>PREPARATORIA</v>
      </c>
      <c r="D9" t="str">
        <f t="shared" ca="1" si="4"/>
        <v>MAYOR</v>
      </c>
      <c r="E9" t="str">
        <f t="shared" ca="1" si="5"/>
        <v>SUR</v>
      </c>
      <c r="F9" t="str">
        <f t="shared" ca="1" si="6"/>
        <v>MEDIO</v>
      </c>
      <c r="O9" s="2" t="str">
        <f>IF( DATOS!F9="BAJO", "NO",
  IF( DATOS!D9="JOVEN", "NO",
  IF( DATOS!C9="SECUNDARIA", "NO", "SI") ) )</f>
        <v>SI</v>
      </c>
    </row>
    <row r="10" spans="1:15" x14ac:dyDescent="0.3">
      <c r="A10" t="str">
        <f t="shared" ca="1" si="1"/>
        <v>NO</v>
      </c>
      <c r="B10" t="str">
        <f t="shared" ca="1" si="2"/>
        <v>FEMENINO</v>
      </c>
      <c r="C10" t="str">
        <f t="shared" ca="1" si="3"/>
        <v>PREPARATORIA</v>
      </c>
      <c r="D10" t="str">
        <f t="shared" ca="1" si="4"/>
        <v>ADULTO</v>
      </c>
      <c r="E10" t="str">
        <f t="shared" ca="1" si="5"/>
        <v>NORTE</v>
      </c>
      <c r="F10" t="str">
        <f t="shared" ca="1" si="6"/>
        <v>MEDIO</v>
      </c>
      <c r="O10" s="2" t="str">
        <f>IF( DATOS!F10="BAJO", "NO",
  IF( DATOS!D10="JOVEN", "NO",
  IF( DATOS!C10="SECUNDARIA", "NO", "SI") ) )</f>
        <v>SI</v>
      </c>
    </row>
    <row r="11" spans="1:15" x14ac:dyDescent="0.3">
      <c r="A11" t="str">
        <f t="shared" ca="1" si="1"/>
        <v>NO</v>
      </c>
      <c r="B11" t="str">
        <f t="shared" ca="1" si="2"/>
        <v>MASCULINO</v>
      </c>
      <c r="C11" t="str">
        <f t="shared" ca="1" si="3"/>
        <v>SECUNDARIA</v>
      </c>
      <c r="D11" t="str">
        <f t="shared" ca="1" si="4"/>
        <v>JOVEN</v>
      </c>
      <c r="E11" t="str">
        <f t="shared" ca="1" si="5"/>
        <v>NORTE</v>
      </c>
      <c r="F11" t="str">
        <f t="shared" ca="1" si="6"/>
        <v>MEDIO</v>
      </c>
      <c r="O11" s="2" t="str">
        <f>IF( DATOS!F11="BAJO", "NO",
  IF( DATOS!D11="JOVEN", "NO",
  IF( DATOS!C11="SECUNDARIA", "NO", "SI") ) )</f>
        <v>NO</v>
      </c>
    </row>
    <row r="12" spans="1:15" x14ac:dyDescent="0.3">
      <c r="A12" t="str">
        <f t="shared" ca="1" si="1"/>
        <v>NO</v>
      </c>
      <c r="B12" t="str">
        <f t="shared" ca="1" si="2"/>
        <v>MASCULINO</v>
      </c>
      <c r="C12" t="str">
        <f t="shared" ca="1" si="3"/>
        <v>LICENCIATURA</v>
      </c>
      <c r="D12" t="str">
        <f t="shared" ca="1" si="4"/>
        <v>JOVEN</v>
      </c>
      <c r="E12" t="str">
        <f t="shared" ca="1" si="5"/>
        <v>SUR</v>
      </c>
      <c r="F12" t="str">
        <f t="shared" ca="1" si="6"/>
        <v>BAJO</v>
      </c>
      <c r="O12" s="2" t="str">
        <f>IF( DATOS!F12="BAJO", "NO",
  IF( DATOS!D12="JOVEN", "NO",
  IF( DATOS!C12="SECUNDARIA", "NO", "SI") ) )</f>
        <v>NO</v>
      </c>
    </row>
    <row r="13" spans="1:15" x14ac:dyDescent="0.3">
      <c r="A13" t="str">
        <f t="shared" ca="1" si="1"/>
        <v>NO</v>
      </c>
      <c r="B13" t="str">
        <f t="shared" ca="1" si="2"/>
        <v>FEMENINO</v>
      </c>
      <c r="C13" t="str">
        <f t="shared" ca="1" si="3"/>
        <v>SECUNDARIA</v>
      </c>
      <c r="D13" t="str">
        <f t="shared" ca="1" si="4"/>
        <v>MAYOR</v>
      </c>
      <c r="E13" t="str">
        <f t="shared" ca="1" si="5"/>
        <v>SUR</v>
      </c>
      <c r="F13" t="str">
        <f t="shared" ca="1" si="6"/>
        <v>MEDIO</v>
      </c>
      <c r="O13" s="2" t="str">
        <f>IF( DATOS!F13="BAJO", "NO",
  IF( DATOS!D13="JOVEN", "NO",
  IF( DATOS!C13="SECUNDARIA", "NO", "SI") ) )</f>
        <v>NO</v>
      </c>
    </row>
    <row r="14" spans="1:15" x14ac:dyDescent="0.3">
      <c r="A14" t="str">
        <f t="shared" ca="1" si="1"/>
        <v>NO</v>
      </c>
      <c r="B14" t="str">
        <f t="shared" ca="1" si="2"/>
        <v>FEMENINO</v>
      </c>
      <c r="C14" t="str">
        <f t="shared" ca="1" si="3"/>
        <v>PREPARATORIA</v>
      </c>
      <c r="D14" t="str">
        <f t="shared" ca="1" si="4"/>
        <v>JOVEN</v>
      </c>
      <c r="E14" t="str">
        <f t="shared" ca="1" si="5"/>
        <v>SUR</v>
      </c>
      <c r="F14" t="str">
        <f t="shared" ca="1" si="6"/>
        <v>MEDIO</v>
      </c>
      <c r="O14" s="2" t="str">
        <f>IF( DATOS!F14="BAJO", "NO",
  IF( DATOS!D14="JOVEN", "NO",
  IF( DATOS!C14="SECUNDARIA", "NO", "SI") ) )</f>
        <v>NO</v>
      </c>
    </row>
    <row r="15" spans="1:15" x14ac:dyDescent="0.3">
      <c r="A15" t="str">
        <f t="shared" ca="1" si="1"/>
        <v>NO</v>
      </c>
      <c r="B15" t="str">
        <f t="shared" ca="1" si="2"/>
        <v>FEMENINO</v>
      </c>
      <c r="C15" t="str">
        <f t="shared" ca="1" si="3"/>
        <v>LICENCIATURA</v>
      </c>
      <c r="D15" t="str">
        <f t="shared" ca="1" si="4"/>
        <v>JOVEN</v>
      </c>
      <c r="E15" t="str">
        <f t="shared" ca="1" si="5"/>
        <v>NORTE</v>
      </c>
      <c r="F15" t="str">
        <f t="shared" ca="1" si="6"/>
        <v>MEDIO</v>
      </c>
      <c r="O15" s="2" t="str">
        <f>IF( DATOS!F15="BAJO", "NO",
  IF( DATOS!D15="JOVEN", "NO",
  IF( DATOS!C15="SECUNDARIA", "NO", "SI") ) )</f>
        <v>NO</v>
      </c>
    </row>
    <row r="16" spans="1:15" x14ac:dyDescent="0.3">
      <c r="A16" t="str">
        <f t="shared" ca="1" si="1"/>
        <v>NO</v>
      </c>
      <c r="B16" t="str">
        <f t="shared" ca="1" si="2"/>
        <v>MASCULINO</v>
      </c>
      <c r="C16" t="str">
        <f t="shared" ca="1" si="3"/>
        <v>LICENCIATURA</v>
      </c>
      <c r="D16" t="str">
        <f t="shared" ca="1" si="4"/>
        <v>ADULTO</v>
      </c>
      <c r="E16" t="str">
        <f t="shared" ca="1" si="5"/>
        <v>NORTE</v>
      </c>
      <c r="F16" t="str">
        <f t="shared" ca="1" si="6"/>
        <v>BAJO</v>
      </c>
      <c r="O16" s="2" t="str">
        <f>IF( DATOS!F16="BAJO", "NO",
  IF( DATOS!D16="JOVEN", "NO",
  IF( DATOS!C16="SECUNDARIA", "NO", "SI") ) )</f>
        <v>NO</v>
      </c>
    </row>
    <row r="17" spans="1:15" x14ac:dyDescent="0.3">
      <c r="A17" t="str">
        <f t="shared" ca="1" si="1"/>
        <v>NO</v>
      </c>
      <c r="B17" t="str">
        <f t="shared" ca="1" si="2"/>
        <v>MASCULINO</v>
      </c>
      <c r="C17" t="str">
        <f t="shared" ca="1" si="3"/>
        <v>SECUNDARIA</v>
      </c>
      <c r="D17" t="str">
        <f t="shared" ca="1" si="4"/>
        <v>JOVEN</v>
      </c>
      <c r="E17" t="str">
        <f t="shared" ca="1" si="5"/>
        <v>SUR</v>
      </c>
      <c r="F17" t="str">
        <f t="shared" ca="1" si="6"/>
        <v>BAJO</v>
      </c>
      <c r="O17" s="2" t="str">
        <f>IF( DATOS!F17="BAJO", "NO",
  IF( DATOS!D17="JOVEN", "NO",
  IF( DATOS!C17="SECUNDARIA", "NO", "SI") ) )</f>
        <v>SI</v>
      </c>
    </row>
    <row r="18" spans="1:15" x14ac:dyDescent="0.3">
      <c r="A18" t="str">
        <f t="shared" ca="1" si="1"/>
        <v>NO</v>
      </c>
      <c r="B18" t="str">
        <f t="shared" ca="1" si="2"/>
        <v>MASCULINO</v>
      </c>
      <c r="C18" t="str">
        <f t="shared" ca="1" si="3"/>
        <v>LICENCIATURA</v>
      </c>
      <c r="D18" t="str">
        <f t="shared" ca="1" si="4"/>
        <v>JOVEN</v>
      </c>
      <c r="E18" t="str">
        <f t="shared" ca="1" si="5"/>
        <v>SUR</v>
      </c>
      <c r="F18" t="str">
        <f t="shared" ca="1" si="6"/>
        <v>MEDIO</v>
      </c>
      <c r="O18" s="2" t="str">
        <f>IF( DATOS!F18="BAJO", "NO",
  IF( DATOS!D18="JOVEN", "NO",
  IF( DATOS!C18="SECUNDARIA", "NO", "SI") ) )</f>
        <v>NO</v>
      </c>
    </row>
    <row r="19" spans="1:15" x14ac:dyDescent="0.3">
      <c r="A19" t="str">
        <f t="shared" ca="1" si="1"/>
        <v>NO</v>
      </c>
      <c r="B19" t="str">
        <f t="shared" ca="1" si="2"/>
        <v>MASCULINO</v>
      </c>
      <c r="C19" t="str">
        <f t="shared" ca="1" si="3"/>
        <v>LICENCIATURA</v>
      </c>
      <c r="D19" t="str">
        <f t="shared" ca="1" si="4"/>
        <v>MAYOR</v>
      </c>
      <c r="E19" t="str">
        <f t="shared" ca="1" si="5"/>
        <v>NORTE</v>
      </c>
      <c r="F19" t="str">
        <f t="shared" ca="1" si="6"/>
        <v>MEDIO</v>
      </c>
      <c r="O19" s="2" t="str">
        <f>IF( DATOS!F19="BAJO", "NO",
  IF( DATOS!D19="JOVEN", "NO",
  IF( DATOS!C19="SECUNDARIA", "NO", "SI") ) )</f>
        <v>NO</v>
      </c>
    </row>
    <row r="20" spans="1:15" x14ac:dyDescent="0.3">
      <c r="A20" t="str">
        <f t="shared" ca="1" si="1"/>
        <v>NO</v>
      </c>
      <c r="B20" t="str">
        <f t="shared" ca="1" si="2"/>
        <v>FEMENINO</v>
      </c>
      <c r="C20" t="str">
        <f t="shared" ca="1" si="3"/>
        <v>PREPARATORIA</v>
      </c>
      <c r="D20" t="str">
        <f t="shared" ca="1" si="4"/>
        <v>JOVEN</v>
      </c>
      <c r="E20" t="str">
        <f t="shared" ca="1" si="5"/>
        <v>SUR</v>
      </c>
      <c r="F20" t="str">
        <f t="shared" ca="1" si="6"/>
        <v>BAJO</v>
      </c>
      <c r="O20" s="2" t="str">
        <f>IF( DATOS!F20="BAJO", "NO",
  IF( DATOS!D20="JOVEN", "NO",
  IF( DATOS!C20="SECUNDARIA", "NO", "SI") ) )</f>
        <v>NO</v>
      </c>
    </row>
    <row r="21" spans="1:15" x14ac:dyDescent="0.3">
      <c r="A21" t="str">
        <f t="shared" ca="1" si="1"/>
        <v>NO</v>
      </c>
      <c r="B21" t="str">
        <f t="shared" ca="1" si="2"/>
        <v>MASCULINO</v>
      </c>
      <c r="C21" t="str">
        <f t="shared" ca="1" si="3"/>
        <v>SECUNDARIA</v>
      </c>
      <c r="D21" t="str">
        <f t="shared" ca="1" si="4"/>
        <v>JOVEN</v>
      </c>
      <c r="E21" t="str">
        <f t="shared" ca="1" si="5"/>
        <v>NORTE</v>
      </c>
      <c r="F21" t="str">
        <f t="shared" ca="1" si="6"/>
        <v>BAJO</v>
      </c>
      <c r="O21" s="2" t="str">
        <f>IF( DATOS!F21="BAJO", "NO",
  IF( DATOS!D21="JOVEN", "NO",
  IF( DATOS!C21="SECUNDARIA", "NO", "SI") ) )</f>
        <v>SI</v>
      </c>
    </row>
    <row r="22" spans="1:15" x14ac:dyDescent="0.3">
      <c r="A22" t="str">
        <f t="shared" ca="1" si="1"/>
        <v>NO</v>
      </c>
      <c r="B22" t="str">
        <f t="shared" ca="1" si="2"/>
        <v>MASCULINO</v>
      </c>
      <c r="C22" t="str">
        <f t="shared" ca="1" si="3"/>
        <v>PREPARATORIA</v>
      </c>
      <c r="D22" t="str">
        <f t="shared" ca="1" si="4"/>
        <v>JOVEN</v>
      </c>
      <c r="E22" t="str">
        <f t="shared" ca="1" si="5"/>
        <v>SUR</v>
      </c>
      <c r="F22" t="str">
        <f t="shared" ca="1" si="6"/>
        <v>MEDIO</v>
      </c>
      <c r="O22" s="2" t="str">
        <f>IF( DATOS!F22="BAJO", "NO",
  IF( DATOS!D22="JOVEN", "NO",
  IF( DATOS!C22="SECUNDARIA", "NO", "SI") ) )</f>
        <v>NO</v>
      </c>
    </row>
    <row r="23" spans="1:15" x14ac:dyDescent="0.3">
      <c r="A23" t="str">
        <f t="shared" ca="1" si="1"/>
        <v>NO</v>
      </c>
      <c r="B23" t="str">
        <f t="shared" ca="1" si="2"/>
        <v>FEMENINO</v>
      </c>
      <c r="C23" t="str">
        <f t="shared" ca="1" si="3"/>
        <v>SECUNDARIA</v>
      </c>
      <c r="D23" t="str">
        <f t="shared" ca="1" si="4"/>
        <v>MAYOR</v>
      </c>
      <c r="E23" t="str">
        <f t="shared" ca="1" si="5"/>
        <v>NORTE</v>
      </c>
      <c r="F23" t="str">
        <f t="shared" ca="1" si="6"/>
        <v>MEDIO</v>
      </c>
      <c r="O23" s="2" t="str">
        <f>IF( DATOS!F23="BAJO", "NO",
  IF( DATOS!D23="JOVEN", "NO",
  IF( DATOS!C23="SECUNDARIA", "NO", "SI") ) )</f>
        <v>NO</v>
      </c>
    </row>
    <row r="24" spans="1:15" x14ac:dyDescent="0.3">
      <c r="A24" t="str">
        <f t="shared" ca="1" si="1"/>
        <v>NO</v>
      </c>
      <c r="B24" t="str">
        <f t="shared" ca="1" si="2"/>
        <v>FEMENINO</v>
      </c>
      <c r="C24" t="str">
        <f t="shared" ca="1" si="3"/>
        <v>PREPARATORIA</v>
      </c>
      <c r="D24" t="str">
        <f t="shared" ca="1" si="4"/>
        <v>JOVEN</v>
      </c>
      <c r="E24" t="str">
        <f t="shared" ca="1" si="5"/>
        <v>SUR</v>
      </c>
      <c r="F24" t="str">
        <f t="shared" ca="1" si="6"/>
        <v>ALTO</v>
      </c>
      <c r="O24" s="2" t="str">
        <f>IF( DATOS!F24="BAJO", "NO",
  IF( DATOS!D24="JOVEN", "NO",
  IF( DATOS!C24="SECUNDARIA", "NO", "SI") ) )</f>
        <v>NO</v>
      </c>
    </row>
    <row r="25" spans="1:15" x14ac:dyDescent="0.3">
      <c r="A25" t="str">
        <f t="shared" ca="1" si="1"/>
        <v>NO</v>
      </c>
      <c r="B25" t="str">
        <f t="shared" ca="1" si="2"/>
        <v>FEMENINO</v>
      </c>
      <c r="C25" t="str">
        <f t="shared" ca="1" si="3"/>
        <v>SECUNDARIA</v>
      </c>
      <c r="D25" t="str">
        <f t="shared" ca="1" si="4"/>
        <v>MAYOR</v>
      </c>
      <c r="E25" t="str">
        <f t="shared" ca="1" si="5"/>
        <v>NORTE</v>
      </c>
      <c r="F25" t="str">
        <f t="shared" ca="1" si="6"/>
        <v>ALTO</v>
      </c>
      <c r="O25" s="2" t="str">
        <f>IF( DATOS!F25="BAJO", "NO",
  IF( DATOS!D25="JOVEN", "NO",
  IF( DATOS!C25="SECUNDARIA", "NO", "SI") ) )</f>
        <v>SI</v>
      </c>
    </row>
    <row r="26" spans="1:15" x14ac:dyDescent="0.3">
      <c r="A26" t="str">
        <f t="shared" ca="1" si="1"/>
        <v>NO</v>
      </c>
      <c r="B26" t="str">
        <f t="shared" ca="1" si="2"/>
        <v>MASCULINO</v>
      </c>
      <c r="C26" t="str">
        <f t="shared" ca="1" si="3"/>
        <v>SECUNDARIA</v>
      </c>
      <c r="D26" t="str">
        <f t="shared" ca="1" si="4"/>
        <v>MAYOR</v>
      </c>
      <c r="E26" t="str">
        <f t="shared" ca="1" si="5"/>
        <v>SUR</v>
      </c>
      <c r="F26" t="str">
        <f t="shared" ca="1" si="6"/>
        <v>MEDIO</v>
      </c>
      <c r="O26" s="2" t="str">
        <f>IF( DATOS!F26="BAJO", "NO",
  IF( DATOS!D26="JOVEN", "NO",
  IF( DATOS!C26="SECUNDARIA", "NO", "SI") ) )</f>
        <v>NO</v>
      </c>
    </row>
    <row r="27" spans="1:15" x14ac:dyDescent="0.3">
      <c r="A27" t="str">
        <f t="shared" ca="1" si="1"/>
        <v>NO</v>
      </c>
      <c r="B27" t="str">
        <f t="shared" ca="1" si="2"/>
        <v>MASCULINO</v>
      </c>
      <c r="C27" t="str">
        <f t="shared" ca="1" si="3"/>
        <v>SECUNDARIA</v>
      </c>
      <c r="D27" t="str">
        <f t="shared" ca="1" si="4"/>
        <v>MAYOR</v>
      </c>
      <c r="E27" t="str">
        <f t="shared" ca="1" si="5"/>
        <v>NORTE</v>
      </c>
      <c r="F27" t="str">
        <f t="shared" ca="1" si="6"/>
        <v>ALTO</v>
      </c>
      <c r="O27" s="2" t="str">
        <f>IF( DATOS!F27="BAJO", "NO",
  IF( DATOS!D27="JOVEN", "NO",
  IF( DATOS!C27="SECUNDARIA", "NO", "SI") ) )</f>
        <v>SI</v>
      </c>
    </row>
    <row r="28" spans="1:15" x14ac:dyDescent="0.3">
      <c r="A28" t="str">
        <f t="shared" ca="1" si="1"/>
        <v>SI</v>
      </c>
      <c r="B28" t="str">
        <f t="shared" ca="1" si="2"/>
        <v>FEMENINO</v>
      </c>
      <c r="C28" t="str">
        <f t="shared" ca="1" si="3"/>
        <v>PREPARATORIA</v>
      </c>
      <c r="D28" t="str">
        <f t="shared" ca="1" si="4"/>
        <v>ADULTO</v>
      </c>
      <c r="E28" t="str">
        <f t="shared" ca="1" si="5"/>
        <v>NORTE</v>
      </c>
      <c r="F28" t="str">
        <f t="shared" ca="1" si="6"/>
        <v>ALTO</v>
      </c>
      <c r="O28" s="2" t="str">
        <f>IF( DATOS!F28="BAJO", "NO",
  IF( DATOS!D28="JOVEN", "NO",
  IF( DATOS!C28="SECUNDARIA", "NO", "SI") ) )</f>
        <v>SI</v>
      </c>
    </row>
    <row r="29" spans="1:15" x14ac:dyDescent="0.3">
      <c r="A29" t="str">
        <f t="shared" ca="1" si="1"/>
        <v>NO</v>
      </c>
      <c r="B29" t="str">
        <f t="shared" ca="1" si="2"/>
        <v>FEMENINO</v>
      </c>
      <c r="C29" t="str">
        <f t="shared" ca="1" si="3"/>
        <v>SECUNDARIA</v>
      </c>
      <c r="D29" t="str">
        <f t="shared" ca="1" si="4"/>
        <v>JOVEN</v>
      </c>
      <c r="E29" t="str">
        <f t="shared" ca="1" si="5"/>
        <v>NORTE</v>
      </c>
      <c r="F29" t="str">
        <f t="shared" ca="1" si="6"/>
        <v>BAJO</v>
      </c>
      <c r="O29" s="2" t="str">
        <f>IF( DATOS!F29="BAJO", "NO",
  IF( DATOS!D29="JOVEN", "NO",
  IF( DATOS!C29="SECUNDARIA", "NO", "SI") ) )</f>
        <v>SI</v>
      </c>
    </row>
    <row r="30" spans="1:15" x14ac:dyDescent="0.3">
      <c r="A30" t="str">
        <f t="shared" ca="1" si="1"/>
        <v>NO</v>
      </c>
      <c r="B30" t="str">
        <f t="shared" ca="1" si="2"/>
        <v>FEMENINO</v>
      </c>
      <c r="C30" t="str">
        <f t="shared" ca="1" si="3"/>
        <v>LICENCIATURA</v>
      </c>
      <c r="D30" t="str">
        <f t="shared" ca="1" si="4"/>
        <v>MAYOR</v>
      </c>
      <c r="E30" t="str">
        <f t="shared" ca="1" si="5"/>
        <v>SUR</v>
      </c>
      <c r="F30" t="str">
        <f t="shared" ca="1" si="6"/>
        <v>BAJO</v>
      </c>
      <c r="O30" s="2" t="str">
        <f>IF( DATOS!F30="BAJO", "NO",
  IF( DATOS!D30="JOVEN", "NO",
  IF( DATOS!C30="SECUNDARIA", "NO", "SI") ) )</f>
        <v>NO</v>
      </c>
    </row>
    <row r="31" spans="1:15" x14ac:dyDescent="0.3">
      <c r="A31" t="str">
        <f t="shared" ca="1" si="1"/>
        <v>NO</v>
      </c>
      <c r="B31" t="str">
        <f t="shared" ca="1" si="2"/>
        <v>FEMENINO</v>
      </c>
      <c r="C31" t="str">
        <f t="shared" ca="1" si="3"/>
        <v>LICENCIATURA</v>
      </c>
      <c r="D31" t="str">
        <f t="shared" ca="1" si="4"/>
        <v>JOVEN</v>
      </c>
      <c r="E31" t="str">
        <f t="shared" ca="1" si="5"/>
        <v>SUR</v>
      </c>
      <c r="F31" t="str">
        <f t="shared" ca="1" si="6"/>
        <v>BAJO</v>
      </c>
      <c r="O31" s="2" t="str">
        <f>IF( DATOS!F31="BAJO", "NO",
  IF( DATOS!D31="JOVEN", "NO",
  IF( DATOS!C31="SECUNDARIA", "NO", "SI") ) )</f>
        <v>NO</v>
      </c>
    </row>
    <row r="32" spans="1:15" x14ac:dyDescent="0.3">
      <c r="A32" t="str">
        <f t="shared" ca="1" si="1"/>
        <v>NO</v>
      </c>
      <c r="B32" t="str">
        <f t="shared" ca="1" si="2"/>
        <v>MASCULINO</v>
      </c>
      <c r="C32" t="str">
        <f t="shared" ca="1" si="3"/>
        <v>PREPARATORIA</v>
      </c>
      <c r="D32" t="str">
        <f t="shared" ca="1" si="4"/>
        <v>MAYOR</v>
      </c>
      <c r="E32" t="str">
        <f t="shared" ca="1" si="5"/>
        <v>SUR</v>
      </c>
      <c r="F32" t="str">
        <f t="shared" ca="1" si="6"/>
        <v>ALTO</v>
      </c>
      <c r="O32" s="2" t="str">
        <f>IF( DATOS!F32="BAJO", "NO",
  IF( DATOS!D32="JOVEN", "NO",
  IF( DATOS!C32="SECUNDARIA", "NO", "SI") ) )</f>
        <v>SI</v>
      </c>
    </row>
    <row r="33" spans="1:15" x14ac:dyDescent="0.3">
      <c r="A33" t="str">
        <f t="shared" ca="1" si="1"/>
        <v>NO</v>
      </c>
      <c r="B33" t="str">
        <f t="shared" ca="1" si="2"/>
        <v>FEMENINO</v>
      </c>
      <c r="C33" t="str">
        <f t="shared" ca="1" si="3"/>
        <v>LICENCIATURA</v>
      </c>
      <c r="D33" t="str">
        <f t="shared" ca="1" si="4"/>
        <v>JOVEN</v>
      </c>
      <c r="E33" t="str">
        <f t="shared" ca="1" si="5"/>
        <v>NORTE</v>
      </c>
      <c r="F33" t="str">
        <f t="shared" ca="1" si="6"/>
        <v>MEDIO</v>
      </c>
      <c r="O33" s="2" t="str">
        <f>IF( DATOS!F33="BAJO", "NO",
  IF( DATOS!D33="JOVEN", "NO",
  IF( DATOS!C33="SECUNDARIA", "NO", "SI") ) )</f>
        <v>NO</v>
      </c>
    </row>
    <row r="34" spans="1:15" x14ac:dyDescent="0.3">
      <c r="A34" t="str">
        <f t="shared" ca="1" si="1"/>
        <v>NO</v>
      </c>
      <c r="B34" t="str">
        <f t="shared" ca="1" si="2"/>
        <v>FEMENINO</v>
      </c>
      <c r="C34" t="str">
        <f t="shared" ca="1" si="3"/>
        <v>PREPARATORIA</v>
      </c>
      <c r="D34" t="str">
        <f t="shared" ca="1" si="4"/>
        <v>MAYOR</v>
      </c>
      <c r="E34" t="str">
        <f t="shared" ca="1" si="5"/>
        <v>NORTE</v>
      </c>
      <c r="F34" t="str">
        <f t="shared" ca="1" si="6"/>
        <v>MEDIO</v>
      </c>
      <c r="O34" s="2" t="str">
        <f>IF( DATOS!F34="BAJO", "NO",
  IF( DATOS!D34="JOVEN", "NO",
  IF( DATOS!C34="SECUNDARIA", "NO", "SI") ) )</f>
        <v>NO</v>
      </c>
    </row>
    <row r="35" spans="1:15" x14ac:dyDescent="0.3">
      <c r="A35" t="str">
        <f t="shared" ca="1" si="1"/>
        <v>NO</v>
      </c>
      <c r="B35" t="str">
        <f t="shared" ca="1" si="2"/>
        <v>MASCULINO</v>
      </c>
      <c r="C35" t="str">
        <f t="shared" ca="1" si="3"/>
        <v>PREPARATORIA</v>
      </c>
      <c r="D35" t="str">
        <f t="shared" ca="1" si="4"/>
        <v>MAYOR</v>
      </c>
      <c r="E35" t="str">
        <f t="shared" ca="1" si="5"/>
        <v>SUR</v>
      </c>
      <c r="F35" t="str">
        <f t="shared" ca="1" si="6"/>
        <v>ALTO</v>
      </c>
      <c r="O35" s="2" t="str">
        <f>IF( DATOS!F35="BAJO", "NO",
  IF( DATOS!D35="JOVEN", "NO",
  IF( DATOS!C35="SECUNDARIA", "NO", "SI") ) )</f>
        <v>NO</v>
      </c>
    </row>
    <row r="36" spans="1:15" x14ac:dyDescent="0.3">
      <c r="A36" t="str">
        <f t="shared" ca="1" si="1"/>
        <v>NO</v>
      </c>
      <c r="B36" t="str">
        <f t="shared" ca="1" si="2"/>
        <v>MASCULINO</v>
      </c>
      <c r="C36" t="str">
        <f t="shared" ca="1" si="3"/>
        <v>PREPARATORIA</v>
      </c>
      <c r="D36" t="str">
        <f t="shared" ca="1" si="4"/>
        <v>ADULTO</v>
      </c>
      <c r="E36" t="str">
        <f t="shared" ca="1" si="5"/>
        <v>NORTE</v>
      </c>
      <c r="F36" t="str">
        <f t="shared" ca="1" si="6"/>
        <v>MEDIO</v>
      </c>
      <c r="O36" s="2" t="str">
        <f>IF( DATOS!F36="BAJO", "NO",
  IF( DATOS!D36="JOVEN", "NO",
  IF( DATOS!C36="SECUNDARIA", "NO", "SI") ) )</f>
        <v>NO</v>
      </c>
    </row>
    <row r="37" spans="1:15" x14ac:dyDescent="0.3">
      <c r="A37" t="str">
        <f t="shared" ca="1" si="1"/>
        <v>NO</v>
      </c>
      <c r="B37" t="str">
        <f t="shared" ca="1" si="2"/>
        <v>MASCULINO</v>
      </c>
      <c r="C37" t="str">
        <f t="shared" ca="1" si="3"/>
        <v>SECUNDARIA</v>
      </c>
      <c r="D37" t="str">
        <f t="shared" ca="1" si="4"/>
        <v>MAYOR</v>
      </c>
      <c r="E37" t="str">
        <f t="shared" ca="1" si="5"/>
        <v>SUR</v>
      </c>
      <c r="F37" t="str">
        <f t="shared" ca="1" si="6"/>
        <v>BAJO</v>
      </c>
      <c r="O37" s="2" t="str">
        <f>IF( DATOS!F37="BAJO", "NO",
  IF( DATOS!D37="JOVEN", "NO",
  IF( DATOS!C37="SECUNDARIA", "NO", "SI") ) )</f>
        <v>NO</v>
      </c>
    </row>
    <row r="38" spans="1:15" x14ac:dyDescent="0.3">
      <c r="A38" t="str">
        <f t="shared" ca="1" si="1"/>
        <v>NO</v>
      </c>
      <c r="B38" t="str">
        <f t="shared" ca="1" si="2"/>
        <v>MASCULINO</v>
      </c>
      <c r="C38" t="str">
        <f t="shared" ca="1" si="3"/>
        <v>PREPARATORIA</v>
      </c>
      <c r="D38" t="str">
        <f t="shared" ca="1" si="4"/>
        <v>JOVEN</v>
      </c>
      <c r="E38" t="str">
        <f t="shared" ca="1" si="5"/>
        <v>SUR</v>
      </c>
      <c r="F38" t="str">
        <f t="shared" ca="1" si="6"/>
        <v>MEDIO</v>
      </c>
      <c r="O38" s="2" t="str">
        <f>IF( DATOS!F38="BAJO", "NO",
  IF( DATOS!D38="JOVEN", "NO",
  IF( DATOS!C38="SECUNDARIA", "NO", "SI") ) )</f>
        <v>NO</v>
      </c>
    </row>
    <row r="39" spans="1:15" x14ac:dyDescent="0.3">
      <c r="A39" t="str">
        <f t="shared" ca="1" si="1"/>
        <v>NO</v>
      </c>
      <c r="B39" t="str">
        <f t="shared" ca="1" si="2"/>
        <v>FEMENINO</v>
      </c>
      <c r="C39" t="str">
        <f t="shared" ca="1" si="3"/>
        <v>PREPARATORIA</v>
      </c>
      <c r="D39" t="str">
        <f t="shared" ca="1" si="4"/>
        <v>MAYOR</v>
      </c>
      <c r="E39" t="str">
        <f t="shared" ca="1" si="5"/>
        <v>NORTE</v>
      </c>
      <c r="F39" t="str">
        <f t="shared" ca="1" si="6"/>
        <v>BAJO</v>
      </c>
      <c r="O39" s="2" t="str">
        <f>IF( DATOS!F39="BAJO", "NO",
  IF( DATOS!D39="JOVEN", "NO",
  IF( DATOS!C39="SECUNDARIA", "NO", "SI") ) )</f>
        <v>SI</v>
      </c>
    </row>
    <row r="40" spans="1:15" x14ac:dyDescent="0.3">
      <c r="A40" t="str">
        <f t="shared" ca="1" si="1"/>
        <v>NO</v>
      </c>
      <c r="B40" t="str">
        <f t="shared" ca="1" si="2"/>
        <v>MASCULINO</v>
      </c>
      <c r="C40" t="str">
        <f t="shared" ca="1" si="3"/>
        <v>PREPARATORIA</v>
      </c>
      <c r="D40" t="str">
        <f t="shared" ca="1" si="4"/>
        <v>MAYOR</v>
      </c>
      <c r="E40" t="str">
        <f t="shared" ca="1" si="5"/>
        <v>NORTE</v>
      </c>
      <c r="F40" t="str">
        <f t="shared" ca="1" si="6"/>
        <v>MEDIO</v>
      </c>
      <c r="O40" s="2" t="str">
        <f>IF( DATOS!F40="BAJO", "NO",
  IF( DATOS!D40="JOVEN", "NO",
  IF( DATOS!C40="SECUNDARIA", "NO", "SI") ) )</f>
        <v>SI</v>
      </c>
    </row>
    <row r="41" spans="1:15" x14ac:dyDescent="0.3">
      <c r="A41" t="str">
        <f t="shared" ca="1" si="1"/>
        <v>NO</v>
      </c>
      <c r="B41" t="str">
        <f t="shared" ca="1" si="2"/>
        <v>FEMENINO</v>
      </c>
      <c r="C41" t="str">
        <f t="shared" ca="1" si="3"/>
        <v>PREPARATORIA</v>
      </c>
      <c r="D41" t="str">
        <f t="shared" ca="1" si="4"/>
        <v>MAYOR</v>
      </c>
      <c r="E41" t="str">
        <f t="shared" ca="1" si="5"/>
        <v>NORTE</v>
      </c>
      <c r="F41" t="str">
        <f t="shared" ca="1" si="6"/>
        <v>ALTO</v>
      </c>
      <c r="O41" s="2" t="str">
        <f>IF( DATOS!F41="BAJO", "NO",
  IF( DATOS!D41="JOVEN", "NO",
  IF( DATOS!C41="SECUNDARIA", "NO", "SI") ) )</f>
        <v>NO</v>
      </c>
    </row>
    <row r="42" spans="1:15" x14ac:dyDescent="0.3">
      <c r="A42" t="str">
        <f t="shared" ca="1" si="1"/>
        <v>NO</v>
      </c>
      <c r="B42" t="str">
        <f t="shared" ca="1" si="2"/>
        <v>FEMENINO</v>
      </c>
      <c r="C42" t="str">
        <f t="shared" ca="1" si="3"/>
        <v>PREPARATORIA</v>
      </c>
      <c r="D42" t="str">
        <f t="shared" ca="1" si="4"/>
        <v>JOVEN</v>
      </c>
      <c r="E42" t="str">
        <f t="shared" ca="1" si="5"/>
        <v>SUR</v>
      </c>
      <c r="F42" t="str">
        <f t="shared" ca="1" si="6"/>
        <v>ALTO</v>
      </c>
      <c r="O42" s="2" t="str">
        <f>IF( DATOS!F42="BAJO", "NO",
  IF( DATOS!D42="JOVEN", "NO",
  IF( DATOS!C42="SECUNDARIA", "NO", "SI") ) )</f>
        <v>SI</v>
      </c>
    </row>
    <row r="43" spans="1:15" x14ac:dyDescent="0.3">
      <c r="A43" t="str">
        <f t="shared" ca="1" si="1"/>
        <v>NO</v>
      </c>
      <c r="B43" t="str">
        <f t="shared" ca="1" si="2"/>
        <v>FEMENINO</v>
      </c>
      <c r="C43" t="str">
        <f t="shared" ca="1" si="3"/>
        <v>LICENCIATURA</v>
      </c>
      <c r="D43" t="str">
        <f t="shared" ca="1" si="4"/>
        <v>MAYOR</v>
      </c>
      <c r="E43" t="str">
        <f t="shared" ca="1" si="5"/>
        <v>NORTE</v>
      </c>
      <c r="F43" t="str">
        <f t="shared" ca="1" si="6"/>
        <v>ALTO</v>
      </c>
      <c r="O43" s="2" t="str">
        <f>IF( DATOS!F43="BAJO", "NO",
  IF( DATOS!D43="JOVEN", "NO",
  IF( DATOS!C43="SECUNDARIA", "NO", "SI") ) )</f>
        <v>SI</v>
      </c>
    </row>
    <row r="44" spans="1:15" x14ac:dyDescent="0.3">
      <c r="A44" t="str">
        <f t="shared" ca="1" si="1"/>
        <v>NO</v>
      </c>
      <c r="B44" t="str">
        <f t="shared" ca="1" si="2"/>
        <v>FEMENINO</v>
      </c>
      <c r="C44" t="str">
        <f t="shared" ca="1" si="3"/>
        <v>PREPARATORIA</v>
      </c>
      <c r="D44" t="str">
        <f t="shared" ca="1" si="4"/>
        <v>MAYOR</v>
      </c>
      <c r="E44" t="str">
        <f t="shared" ca="1" si="5"/>
        <v>NORTE</v>
      </c>
      <c r="F44" t="str">
        <f t="shared" ca="1" si="6"/>
        <v>BAJO</v>
      </c>
      <c r="O44" s="2" t="str">
        <f>IF( DATOS!F44="BAJO", "NO",
  IF( DATOS!D44="JOVEN", "NO",
  IF( DATOS!C44="SECUNDARIA", "NO", "SI") ) )</f>
        <v>NO</v>
      </c>
    </row>
    <row r="45" spans="1:15" x14ac:dyDescent="0.3">
      <c r="A45" t="str">
        <f t="shared" ca="1" si="1"/>
        <v>NO</v>
      </c>
      <c r="B45" t="str">
        <f t="shared" ca="1" si="2"/>
        <v>FEMENINO</v>
      </c>
      <c r="C45" t="str">
        <f t="shared" ca="1" si="3"/>
        <v>LICENCIATURA</v>
      </c>
      <c r="D45" t="str">
        <f t="shared" ca="1" si="4"/>
        <v>JOVEN</v>
      </c>
      <c r="E45" t="str">
        <f t="shared" ca="1" si="5"/>
        <v>NORTE</v>
      </c>
      <c r="F45" t="str">
        <f t="shared" ca="1" si="6"/>
        <v>BAJO</v>
      </c>
      <c r="O45" s="2" t="str">
        <f>IF( DATOS!F45="BAJO", "NO",
  IF( DATOS!D45="JOVEN", "NO",
  IF( DATOS!C45="SECUNDARIA", "NO", "SI") ) )</f>
        <v>NO</v>
      </c>
    </row>
    <row r="46" spans="1:15" x14ac:dyDescent="0.3">
      <c r="A46" t="str">
        <f t="shared" ca="1" si="1"/>
        <v>NO</v>
      </c>
      <c r="B46" t="str">
        <f t="shared" ca="1" si="2"/>
        <v>MASCULINO</v>
      </c>
      <c r="C46" t="str">
        <f t="shared" ca="1" si="3"/>
        <v>SECUNDARIA</v>
      </c>
      <c r="D46" t="str">
        <f t="shared" ca="1" si="4"/>
        <v>MAYOR</v>
      </c>
      <c r="E46" t="str">
        <f t="shared" ca="1" si="5"/>
        <v>NORTE</v>
      </c>
      <c r="F46" t="str">
        <f t="shared" ca="1" si="6"/>
        <v>BAJO</v>
      </c>
      <c r="O46" s="2" t="str">
        <f>IF( DATOS!F46="BAJO", "NO",
  IF( DATOS!D46="JOVEN", "NO",
  IF( DATOS!C46="SECUNDARIA", "NO", "SI") ) )</f>
        <v>NO</v>
      </c>
    </row>
    <row r="47" spans="1:15" x14ac:dyDescent="0.3">
      <c r="A47" t="str">
        <f t="shared" ca="1" si="1"/>
        <v>NO</v>
      </c>
      <c r="B47" t="str">
        <f t="shared" ca="1" si="2"/>
        <v>MASCULINO</v>
      </c>
      <c r="C47" t="str">
        <f t="shared" ca="1" si="3"/>
        <v>SECUNDARIA</v>
      </c>
      <c r="D47" t="str">
        <f t="shared" ca="1" si="4"/>
        <v>JOVEN</v>
      </c>
      <c r="E47" t="str">
        <f t="shared" ca="1" si="5"/>
        <v>NORTE</v>
      </c>
      <c r="F47" t="str">
        <f t="shared" ca="1" si="6"/>
        <v>BAJO</v>
      </c>
      <c r="O47" s="2" t="str">
        <f>IF( DATOS!F47="BAJO", "NO",
  IF( DATOS!D47="JOVEN", "NO",
  IF( DATOS!C47="SECUNDARIA", "NO", "SI") ) )</f>
        <v>SI</v>
      </c>
    </row>
    <row r="48" spans="1:15" x14ac:dyDescent="0.3">
      <c r="A48" t="str">
        <f t="shared" ca="1" si="1"/>
        <v>NO</v>
      </c>
      <c r="B48" t="str">
        <f t="shared" ca="1" si="2"/>
        <v>FEMENINO</v>
      </c>
      <c r="C48" t="str">
        <f t="shared" ca="1" si="3"/>
        <v>LICENCIATURA</v>
      </c>
      <c r="D48" t="str">
        <f t="shared" ca="1" si="4"/>
        <v>JOVEN</v>
      </c>
      <c r="E48" t="str">
        <f t="shared" ca="1" si="5"/>
        <v>NORTE</v>
      </c>
      <c r="F48" t="str">
        <f t="shared" ca="1" si="6"/>
        <v>MEDIO</v>
      </c>
      <c r="O48" s="2" t="str">
        <f>IF( DATOS!F48="BAJO", "NO",
  IF( DATOS!D48="JOVEN", "NO",
  IF( DATOS!C48="SECUNDARIA", "NO", "SI") ) )</f>
        <v>NO</v>
      </c>
    </row>
    <row r="49" spans="1:15" x14ac:dyDescent="0.3">
      <c r="A49" t="str">
        <f t="shared" ca="1" si="1"/>
        <v>NO</v>
      </c>
      <c r="B49" t="str">
        <f t="shared" ca="1" si="2"/>
        <v>FEMENINO</v>
      </c>
      <c r="C49" t="str">
        <f t="shared" ca="1" si="3"/>
        <v>SECUNDARIA</v>
      </c>
      <c r="D49" t="str">
        <f t="shared" ca="1" si="4"/>
        <v>ADULTO</v>
      </c>
      <c r="E49" t="str">
        <f t="shared" ca="1" si="5"/>
        <v>SUR</v>
      </c>
      <c r="F49" t="str">
        <f t="shared" ca="1" si="6"/>
        <v>MEDIO</v>
      </c>
      <c r="O49" s="2" t="str">
        <f>IF( DATOS!F49="BAJO", "NO",
  IF( DATOS!D49="JOVEN", "NO",
  IF( DATOS!C49="SECUNDARIA", "NO", "SI") ) )</f>
        <v>NO</v>
      </c>
    </row>
    <row r="50" spans="1:15" x14ac:dyDescent="0.3">
      <c r="A50" t="str">
        <f t="shared" ca="1" si="1"/>
        <v>NO</v>
      </c>
      <c r="B50" t="str">
        <f t="shared" ca="1" si="2"/>
        <v>MASCULINO</v>
      </c>
      <c r="C50" t="str">
        <f t="shared" ca="1" si="3"/>
        <v>PREPARATORIA</v>
      </c>
      <c r="D50" t="str">
        <f t="shared" ca="1" si="4"/>
        <v>JOVEN</v>
      </c>
      <c r="E50" t="str">
        <f t="shared" ca="1" si="5"/>
        <v>SUR</v>
      </c>
      <c r="F50" t="str">
        <f t="shared" ca="1" si="6"/>
        <v>ALTO</v>
      </c>
      <c r="O50" s="2" t="str">
        <f>IF( DATOS!F50="BAJO", "NO",
  IF( DATOS!D50="JOVEN", "NO",
  IF( DATOS!C50="SECUNDARIA", "NO", "SI") ) )</f>
        <v>SI</v>
      </c>
    </row>
    <row r="51" spans="1:15" x14ac:dyDescent="0.3">
      <c r="A51" t="str">
        <f t="shared" ca="1" si="1"/>
        <v>NO</v>
      </c>
      <c r="B51" t="str">
        <f t="shared" ca="1" si="2"/>
        <v>FEMENINO</v>
      </c>
      <c r="C51" t="str">
        <f t="shared" ca="1" si="3"/>
        <v>SECUNDARIA</v>
      </c>
      <c r="D51" t="str">
        <f t="shared" ca="1" si="4"/>
        <v>ADULTO</v>
      </c>
      <c r="E51" t="str">
        <f t="shared" ca="1" si="5"/>
        <v>NORTE</v>
      </c>
      <c r="F51" t="str">
        <f t="shared" ca="1" si="6"/>
        <v>MEDIO</v>
      </c>
      <c r="O51" s="2" t="str">
        <f>IF( DATOS!F51="BAJO", "NO",
  IF( DATOS!D51="JOVEN", "NO",
  IF( DATOS!C51="SECUNDARIA", "NO", "SI") ) )</f>
        <v>NO</v>
      </c>
    </row>
    <row r="52" spans="1:15" x14ac:dyDescent="0.3">
      <c r="A52" t="str">
        <f t="shared" ca="1" si="1"/>
        <v>NO</v>
      </c>
      <c r="B52" t="str">
        <f t="shared" ca="1" si="2"/>
        <v>MASCULINO</v>
      </c>
      <c r="C52" t="str">
        <f t="shared" ca="1" si="3"/>
        <v>PREPARATORIA</v>
      </c>
      <c r="D52" t="str">
        <f t="shared" ca="1" si="4"/>
        <v>MAYOR</v>
      </c>
      <c r="E52" t="str">
        <f t="shared" ca="1" si="5"/>
        <v>SUR</v>
      </c>
      <c r="F52" t="str">
        <f t="shared" ca="1" si="6"/>
        <v>MEDIO</v>
      </c>
      <c r="O52" s="2" t="str">
        <f>IF( DATOS!F52="BAJO", "NO",
  IF( DATOS!D52="JOVEN", "NO",
  IF( DATOS!C52="SECUNDARIA", "NO", "SI") ) )</f>
        <v>SI</v>
      </c>
    </row>
    <row r="53" spans="1:15" x14ac:dyDescent="0.3">
      <c r="A53" t="str">
        <f t="shared" ca="1" si="1"/>
        <v>NO</v>
      </c>
      <c r="B53" t="str">
        <f t="shared" ca="1" si="2"/>
        <v>MASCULINO</v>
      </c>
      <c r="C53" t="str">
        <f t="shared" ca="1" si="3"/>
        <v>SECUNDARIA</v>
      </c>
      <c r="D53" t="str">
        <f t="shared" ca="1" si="4"/>
        <v>ADULTO</v>
      </c>
      <c r="E53" t="str">
        <f t="shared" ca="1" si="5"/>
        <v>NORTE</v>
      </c>
      <c r="F53" t="str">
        <f t="shared" ca="1" si="6"/>
        <v>BAJO</v>
      </c>
      <c r="O53" s="2" t="str">
        <f>IF( DATOS!F53="BAJO", "NO",
  IF( DATOS!D53="JOVEN", "NO",
  IF( DATOS!C53="SECUNDARIA", "NO", "SI") ) )</f>
        <v>NO</v>
      </c>
    </row>
    <row r="54" spans="1:15" x14ac:dyDescent="0.3">
      <c r="A54" t="str">
        <f t="shared" ca="1" si="1"/>
        <v>NO</v>
      </c>
      <c r="B54" t="str">
        <f t="shared" ca="1" si="2"/>
        <v>MASCULINO</v>
      </c>
      <c r="C54" t="str">
        <f t="shared" ca="1" si="3"/>
        <v>SECUNDARIA</v>
      </c>
      <c r="D54" t="str">
        <f t="shared" ca="1" si="4"/>
        <v>JOVEN</v>
      </c>
      <c r="E54" t="str">
        <f t="shared" ca="1" si="5"/>
        <v>NORTE</v>
      </c>
      <c r="F54" t="str">
        <f t="shared" ca="1" si="6"/>
        <v>MEDIO</v>
      </c>
      <c r="O54" s="2" t="str">
        <f>IF( DATOS!F54="BAJO", "NO",
  IF( DATOS!D54="JOVEN", "NO",
  IF( DATOS!C54="SECUNDARIA", "NO", "SI") ) )</f>
        <v>SI</v>
      </c>
    </row>
    <row r="55" spans="1:15" x14ac:dyDescent="0.3">
      <c r="A55" t="str">
        <f t="shared" ca="1" si="1"/>
        <v>NO</v>
      </c>
      <c r="B55" t="str">
        <f t="shared" ca="1" si="2"/>
        <v>FEMENINO</v>
      </c>
      <c r="C55" t="str">
        <f t="shared" ca="1" si="3"/>
        <v>LICENCIATURA</v>
      </c>
      <c r="D55" t="str">
        <f t="shared" ca="1" si="4"/>
        <v>JOVEN</v>
      </c>
      <c r="E55" t="str">
        <f t="shared" ca="1" si="5"/>
        <v>NORTE</v>
      </c>
      <c r="F55" t="str">
        <f t="shared" ca="1" si="6"/>
        <v>BAJO</v>
      </c>
      <c r="O55" s="2" t="str">
        <f>IF( DATOS!F55="BAJO", "NO",
  IF( DATOS!D55="JOVEN", "NO",
  IF( DATOS!C55="SECUNDARIA", "NO", "SI") ) )</f>
        <v>NO</v>
      </c>
    </row>
    <row r="56" spans="1:15" x14ac:dyDescent="0.3">
      <c r="A56" t="str">
        <f t="shared" ca="1" si="1"/>
        <v>NO</v>
      </c>
      <c r="B56" t="str">
        <f t="shared" ca="1" si="2"/>
        <v>FEMENINO</v>
      </c>
      <c r="C56" t="str">
        <f t="shared" ca="1" si="3"/>
        <v>SECUNDARIA</v>
      </c>
      <c r="D56" t="str">
        <f t="shared" ca="1" si="4"/>
        <v>MAYOR</v>
      </c>
      <c r="E56" t="str">
        <f t="shared" ca="1" si="5"/>
        <v>SUR</v>
      </c>
      <c r="F56" t="str">
        <f t="shared" ca="1" si="6"/>
        <v>MEDIO</v>
      </c>
      <c r="O56" s="2" t="str">
        <f>IF( DATOS!F56="BAJO", "NO",
  IF( DATOS!D56="JOVEN", "NO",
  IF( DATOS!C56="SECUNDARIA", "NO", "SI") ) )</f>
        <v>NO</v>
      </c>
    </row>
    <row r="57" spans="1:15" x14ac:dyDescent="0.3">
      <c r="A57" t="str">
        <f t="shared" ca="1" si="1"/>
        <v>NO</v>
      </c>
      <c r="B57" t="str">
        <f t="shared" ca="1" si="2"/>
        <v>MASCULINO</v>
      </c>
      <c r="C57" t="str">
        <f t="shared" ca="1" si="3"/>
        <v>PREPARATORIA</v>
      </c>
      <c r="D57" t="str">
        <f t="shared" ca="1" si="4"/>
        <v>JOVEN</v>
      </c>
      <c r="E57" t="str">
        <f t="shared" ca="1" si="5"/>
        <v>SUR</v>
      </c>
      <c r="F57" t="str">
        <f t="shared" ca="1" si="6"/>
        <v>MEDIO</v>
      </c>
      <c r="O57" s="2" t="str">
        <f>IF( DATOS!F57="BAJO", "NO",
  IF( DATOS!D57="JOVEN", "NO",
  IF( DATOS!C57="SECUNDARIA", "NO", "SI") ) )</f>
        <v>NO</v>
      </c>
    </row>
    <row r="58" spans="1:15" x14ac:dyDescent="0.3">
      <c r="A58" t="str">
        <f t="shared" ca="1" si="1"/>
        <v>SI</v>
      </c>
      <c r="B58" t="str">
        <f t="shared" ca="1" si="2"/>
        <v>MASCULINO</v>
      </c>
      <c r="C58" t="str">
        <f t="shared" ca="1" si="3"/>
        <v>PREPARATORIA</v>
      </c>
      <c r="D58" t="str">
        <f t="shared" ca="1" si="4"/>
        <v>ADULTO</v>
      </c>
      <c r="E58" t="str">
        <f t="shared" ca="1" si="5"/>
        <v>SUR</v>
      </c>
      <c r="F58" t="str">
        <f t="shared" ca="1" si="6"/>
        <v>ALTO</v>
      </c>
      <c r="O58" s="2" t="str">
        <f>IF( DATOS!F58="BAJO", "NO",
  IF( DATOS!D58="JOVEN", "NO",
  IF( DATOS!C58="SECUNDARIA", "NO", "SI") ) )</f>
        <v>NO</v>
      </c>
    </row>
    <row r="59" spans="1:15" x14ac:dyDescent="0.3">
      <c r="A59" t="str">
        <f t="shared" ca="1" si="1"/>
        <v>NO</v>
      </c>
      <c r="B59" t="str">
        <f t="shared" ca="1" si="2"/>
        <v>MASCULINO</v>
      </c>
      <c r="C59" t="str">
        <f t="shared" ca="1" si="3"/>
        <v>PREPARATORIA</v>
      </c>
      <c r="D59" t="str">
        <f t="shared" ca="1" si="4"/>
        <v>ADULTO</v>
      </c>
      <c r="E59" t="str">
        <f t="shared" ca="1" si="5"/>
        <v>NORTE</v>
      </c>
      <c r="F59" t="str">
        <f t="shared" ca="1" si="6"/>
        <v>BAJO</v>
      </c>
      <c r="O59" s="2" t="str">
        <f>IF( DATOS!F59="BAJO", "NO",
  IF( DATOS!D59="JOVEN", "NO",
  IF( DATOS!C59="SECUNDARIA", "NO", "SI") ) )</f>
        <v>NO</v>
      </c>
    </row>
    <row r="60" spans="1:15" x14ac:dyDescent="0.3">
      <c r="A60" t="str">
        <f t="shared" ca="1" si="1"/>
        <v>NO</v>
      </c>
      <c r="B60" t="str">
        <f t="shared" ca="1" si="2"/>
        <v>FEMENINO</v>
      </c>
      <c r="C60" t="str">
        <f t="shared" ca="1" si="3"/>
        <v>PREPARATORIA</v>
      </c>
      <c r="D60" t="str">
        <f t="shared" ca="1" si="4"/>
        <v>MAYOR</v>
      </c>
      <c r="E60" t="str">
        <f t="shared" ca="1" si="5"/>
        <v>SUR</v>
      </c>
      <c r="F60" t="str">
        <f t="shared" ca="1" si="6"/>
        <v>ALTO</v>
      </c>
      <c r="O60" s="2" t="str">
        <f>IF( DATOS!F60="BAJO", "NO",
  IF( DATOS!D60="JOVEN", "NO",
  IF( DATOS!C60="SECUNDARIA", "NO", "SI") ) )</f>
        <v>NO</v>
      </c>
    </row>
    <row r="61" spans="1:15" x14ac:dyDescent="0.3">
      <c r="A61" t="str">
        <f t="shared" ca="1" si="1"/>
        <v>NO</v>
      </c>
      <c r="B61" t="str">
        <f t="shared" ca="1" si="2"/>
        <v>MASCULINO</v>
      </c>
      <c r="C61" t="str">
        <f t="shared" ca="1" si="3"/>
        <v>PREPARATORIA</v>
      </c>
      <c r="D61" t="str">
        <f t="shared" ca="1" si="4"/>
        <v>MAYOR</v>
      </c>
      <c r="E61" t="str">
        <f t="shared" ca="1" si="5"/>
        <v>SUR</v>
      </c>
      <c r="F61" t="str">
        <f t="shared" ca="1" si="6"/>
        <v>MEDIO</v>
      </c>
      <c r="O61" s="2" t="str">
        <f>IF( DATOS!F61="BAJO", "NO",
  IF( DATOS!D61="JOVEN", "NO",
  IF( DATOS!C61="SECUNDARIA", "NO", "SI") ) )</f>
        <v>NO</v>
      </c>
    </row>
    <row r="62" spans="1:15" x14ac:dyDescent="0.3">
      <c r="A62" t="str">
        <f t="shared" ca="1" si="1"/>
        <v>NO</v>
      </c>
      <c r="B62" t="str">
        <f t="shared" ca="1" si="2"/>
        <v>MASCULINO</v>
      </c>
      <c r="C62" t="str">
        <f t="shared" ca="1" si="3"/>
        <v>LICENCIATURA</v>
      </c>
      <c r="D62" t="str">
        <f t="shared" ca="1" si="4"/>
        <v>MAYOR</v>
      </c>
      <c r="E62" t="str">
        <f t="shared" ca="1" si="5"/>
        <v>SUR</v>
      </c>
      <c r="F62" t="str">
        <f t="shared" ca="1" si="6"/>
        <v>BAJO</v>
      </c>
      <c r="O62" s="2" t="str">
        <f>IF( DATOS!F62="BAJO", "NO",
  IF( DATOS!D62="JOVEN", "NO",
  IF( DATOS!C62="SECUNDARIA", "NO", "SI") ) )</f>
        <v>SI</v>
      </c>
    </row>
    <row r="63" spans="1:15" x14ac:dyDescent="0.3">
      <c r="A63" t="str">
        <f t="shared" ca="1" si="1"/>
        <v>NO</v>
      </c>
      <c r="B63" t="str">
        <f t="shared" ca="1" si="2"/>
        <v>FEMENINO</v>
      </c>
      <c r="C63" t="str">
        <f t="shared" ca="1" si="3"/>
        <v>SECUNDARIA</v>
      </c>
      <c r="D63" t="str">
        <f t="shared" ca="1" si="4"/>
        <v>ADULTO</v>
      </c>
      <c r="E63" t="str">
        <f t="shared" ca="1" si="5"/>
        <v>SUR</v>
      </c>
      <c r="F63" t="str">
        <f t="shared" ca="1" si="6"/>
        <v>ALTO</v>
      </c>
      <c r="O63" s="2" t="str">
        <f>IF( DATOS!F63="BAJO", "NO",
  IF( DATOS!D63="JOVEN", "NO",
  IF( DATOS!C63="SECUNDARIA", "NO", "SI") ) )</f>
        <v>SI</v>
      </c>
    </row>
    <row r="64" spans="1:15" x14ac:dyDescent="0.3">
      <c r="A64" t="str">
        <f t="shared" ca="1" si="1"/>
        <v>NO</v>
      </c>
      <c r="B64" t="str">
        <f t="shared" ca="1" si="2"/>
        <v>FEMENINO</v>
      </c>
      <c r="C64" t="str">
        <f t="shared" ca="1" si="3"/>
        <v>LICENCIATURA</v>
      </c>
      <c r="D64" t="str">
        <f t="shared" ca="1" si="4"/>
        <v>JOVEN</v>
      </c>
      <c r="E64" t="str">
        <f t="shared" ca="1" si="5"/>
        <v>NORTE</v>
      </c>
      <c r="F64" t="str">
        <f t="shared" ca="1" si="6"/>
        <v>BAJO</v>
      </c>
      <c r="O64" s="2" t="str">
        <f>IF( DATOS!F64="BAJO", "NO",
  IF( DATOS!D64="JOVEN", "NO",
  IF( DATOS!C64="SECUNDARIA", "NO", "SI") ) )</f>
        <v>NO</v>
      </c>
    </row>
    <row r="65" spans="1:15" x14ac:dyDescent="0.3">
      <c r="A65" t="str">
        <f t="shared" ca="1" si="1"/>
        <v>SI</v>
      </c>
      <c r="B65" t="str">
        <f t="shared" ca="1" si="2"/>
        <v>MASCULINO</v>
      </c>
      <c r="C65" t="str">
        <f t="shared" ca="1" si="3"/>
        <v>PREPARATORIA</v>
      </c>
      <c r="D65" t="str">
        <f t="shared" ca="1" si="4"/>
        <v>ADULTO</v>
      </c>
      <c r="E65" t="str">
        <f t="shared" ca="1" si="5"/>
        <v>NORTE</v>
      </c>
      <c r="F65" t="str">
        <f t="shared" ca="1" si="6"/>
        <v>ALTO</v>
      </c>
      <c r="O65" s="2" t="str">
        <f>IF( DATOS!F65="BAJO", "NO",
  IF( DATOS!D65="JOVEN", "NO",
  IF( DATOS!C65="SECUNDARIA", "NO", "SI") ) )</f>
        <v>SI</v>
      </c>
    </row>
    <row r="66" spans="1:15" x14ac:dyDescent="0.3">
      <c r="A66" t="str">
        <f t="shared" ca="1" si="1"/>
        <v>NO</v>
      </c>
      <c r="B66" t="str">
        <f t="shared" ca="1" si="2"/>
        <v>FEMENINO</v>
      </c>
      <c r="C66" t="str">
        <f t="shared" ca="1" si="3"/>
        <v>LICENCIATURA</v>
      </c>
      <c r="D66" t="str">
        <f t="shared" ca="1" si="4"/>
        <v>JOVEN</v>
      </c>
      <c r="E66" t="str">
        <f t="shared" ca="1" si="5"/>
        <v>NORTE</v>
      </c>
      <c r="F66" t="str">
        <f t="shared" ca="1" si="6"/>
        <v>MEDIO</v>
      </c>
      <c r="O66" s="2" t="str">
        <f>IF( DATOS!F66="BAJO", "NO",
  IF( DATOS!D66="JOVEN", "NO",
  IF( DATOS!C66="SECUNDARIA", "NO", "SI") ) )</f>
        <v>NO</v>
      </c>
    </row>
    <row r="67" spans="1:15" x14ac:dyDescent="0.3">
      <c r="A67" t="str">
        <f t="shared" ref="A67:A118" ca="1" si="7">IF( OR( AND(C67="PREPARATORIA", D67="ADULTO", F67="ALTO"),  AND(C67="LICENCIATURA", D67="ADULTO", F67="MEDIO") ), "SI", "NO")</f>
        <v>NO</v>
      </c>
      <c r="B67" t="str">
        <f t="shared" ref="B67:B118" ca="1" si="8">INDEX(H$2:H$4, RANDBETWEEN(1,2) )</f>
        <v>FEMENINO</v>
      </c>
      <c r="C67" t="str">
        <f t="shared" ref="C67:C118" ca="1" si="9">INDEX(I$2:I$4, RANDBETWEEN(1,3) )</f>
        <v>LICENCIATURA</v>
      </c>
      <c r="D67" t="str">
        <f t="shared" ref="D67:D118" ca="1" si="10">INDEX(J$2:J$4, RANDBETWEEN(1,3) )</f>
        <v>ADULTO</v>
      </c>
      <c r="E67" t="str">
        <f t="shared" ref="E67:E118" ca="1" si="11">INDEX(K$2:K$4, RANDBETWEEN(1,2) )</f>
        <v>NORTE</v>
      </c>
      <c r="F67" t="str">
        <f t="shared" ref="F67:F118" ca="1" si="12">INDEX(L$2:L$4, RANDBETWEEN(1,3) )</f>
        <v>ALTO</v>
      </c>
      <c r="O67" s="2" t="str">
        <f>IF( DATOS!F67="BAJO", "NO",
  IF( DATOS!D67="JOVEN", "NO",
  IF( DATOS!C67="SECUNDARIA", "NO", "SI") ) )</f>
        <v>SI</v>
      </c>
    </row>
    <row r="68" spans="1:15" x14ac:dyDescent="0.3">
      <c r="A68" t="str">
        <f t="shared" ca="1" si="7"/>
        <v>NO</v>
      </c>
      <c r="B68" t="str">
        <f t="shared" ca="1" si="8"/>
        <v>FEMENINO</v>
      </c>
      <c r="C68" t="str">
        <f t="shared" ca="1" si="9"/>
        <v>SECUNDARIA</v>
      </c>
      <c r="D68" t="str">
        <f t="shared" ca="1" si="10"/>
        <v>MAYOR</v>
      </c>
      <c r="E68" t="str">
        <f t="shared" ca="1" si="11"/>
        <v>SUR</v>
      </c>
      <c r="F68" t="str">
        <f t="shared" ca="1" si="12"/>
        <v>ALTO</v>
      </c>
      <c r="O68" s="2" t="str">
        <f>IF( DATOS!F68="BAJO", "NO",
  IF( DATOS!D68="JOVEN", "NO",
  IF( DATOS!C68="SECUNDARIA", "NO", "SI") ) )</f>
        <v>NO</v>
      </c>
    </row>
    <row r="69" spans="1:15" x14ac:dyDescent="0.3">
      <c r="A69" t="str">
        <f t="shared" ca="1" si="7"/>
        <v>NO</v>
      </c>
      <c r="B69" t="str">
        <f t="shared" ca="1" si="8"/>
        <v>MASCULINO</v>
      </c>
      <c r="C69" t="str">
        <f t="shared" ca="1" si="9"/>
        <v>SECUNDARIA</v>
      </c>
      <c r="D69" t="str">
        <f t="shared" ca="1" si="10"/>
        <v>ADULTO</v>
      </c>
      <c r="E69" t="str">
        <f t="shared" ca="1" si="11"/>
        <v>NORTE</v>
      </c>
      <c r="F69" t="str">
        <f t="shared" ca="1" si="12"/>
        <v>BAJO</v>
      </c>
      <c r="O69" s="2" t="str">
        <f>IF( DATOS!F69="BAJO", "NO",
  IF( DATOS!D69="JOVEN", "NO",
  IF( DATOS!C69="SECUNDARIA", "NO", "SI") ) )</f>
        <v>NO</v>
      </c>
    </row>
    <row r="70" spans="1:15" x14ac:dyDescent="0.3">
      <c r="A70" t="str">
        <f t="shared" ca="1" si="7"/>
        <v>NO</v>
      </c>
      <c r="B70" t="str">
        <f t="shared" ca="1" si="8"/>
        <v>MASCULINO</v>
      </c>
      <c r="C70" t="str">
        <f t="shared" ca="1" si="9"/>
        <v>PREPARATORIA</v>
      </c>
      <c r="D70" t="str">
        <f t="shared" ca="1" si="10"/>
        <v>JOVEN</v>
      </c>
      <c r="E70" t="str">
        <f t="shared" ca="1" si="11"/>
        <v>SUR</v>
      </c>
      <c r="F70" t="str">
        <f t="shared" ca="1" si="12"/>
        <v>BAJO</v>
      </c>
      <c r="O70" s="2" t="str">
        <f>IF( DATOS!F70="BAJO", "NO",
  IF( DATOS!D70="JOVEN", "NO",
  IF( DATOS!C70="SECUNDARIA", "NO", "SI") ) )</f>
        <v>NO</v>
      </c>
    </row>
    <row r="71" spans="1:15" x14ac:dyDescent="0.3">
      <c r="A71" t="str">
        <f t="shared" ca="1" si="7"/>
        <v>NO</v>
      </c>
      <c r="B71" t="str">
        <f t="shared" ca="1" si="8"/>
        <v>MASCULINO</v>
      </c>
      <c r="C71" t="str">
        <f t="shared" ca="1" si="9"/>
        <v>PREPARATORIA</v>
      </c>
      <c r="D71" t="str">
        <f t="shared" ca="1" si="10"/>
        <v>MAYOR</v>
      </c>
      <c r="E71" t="str">
        <f t="shared" ca="1" si="11"/>
        <v>SUR</v>
      </c>
      <c r="F71" t="str">
        <f t="shared" ca="1" si="12"/>
        <v>BAJO</v>
      </c>
      <c r="O71" s="2" t="str">
        <f>IF( DATOS!F71="BAJO", "NO",
  IF( DATOS!D71="JOVEN", "NO",
  IF( DATOS!C71="SECUNDARIA", "NO", "SI") ) )</f>
        <v>NO</v>
      </c>
    </row>
    <row r="72" spans="1:15" x14ac:dyDescent="0.3">
      <c r="A72" t="str">
        <f t="shared" ca="1" si="7"/>
        <v>NO</v>
      </c>
      <c r="B72" t="str">
        <f t="shared" ca="1" si="8"/>
        <v>MASCULINO</v>
      </c>
      <c r="C72" t="str">
        <f t="shared" ca="1" si="9"/>
        <v>SECUNDARIA</v>
      </c>
      <c r="D72" t="str">
        <f t="shared" ca="1" si="10"/>
        <v>MAYOR</v>
      </c>
      <c r="E72" t="str">
        <f t="shared" ca="1" si="11"/>
        <v>NORTE</v>
      </c>
      <c r="F72" t="str">
        <f t="shared" ca="1" si="12"/>
        <v>MEDIO</v>
      </c>
      <c r="O72" s="2" t="str">
        <f>IF( DATOS!F72="BAJO", "NO",
  IF( DATOS!D72="JOVEN", "NO",
  IF( DATOS!C72="SECUNDARIA", "NO", "SI") ) )</f>
        <v>SI</v>
      </c>
    </row>
    <row r="73" spans="1:15" x14ac:dyDescent="0.3">
      <c r="A73" t="str">
        <f t="shared" ca="1" si="7"/>
        <v>NO</v>
      </c>
      <c r="B73" t="str">
        <f t="shared" ca="1" si="8"/>
        <v>MASCULINO</v>
      </c>
      <c r="C73" t="str">
        <f t="shared" ca="1" si="9"/>
        <v>PREPARATORIA</v>
      </c>
      <c r="D73" t="str">
        <f t="shared" ca="1" si="10"/>
        <v>JOVEN</v>
      </c>
      <c r="E73" t="str">
        <f t="shared" ca="1" si="11"/>
        <v>SUR</v>
      </c>
      <c r="F73" t="str">
        <f t="shared" ca="1" si="12"/>
        <v>BAJO</v>
      </c>
      <c r="O73" s="2" t="str">
        <f>IF( DATOS!F73="BAJO", "NO",
  IF( DATOS!D73="JOVEN", "NO",
  IF( DATOS!C73="SECUNDARIA", "NO", "SI") ) )</f>
        <v>SI</v>
      </c>
    </row>
    <row r="74" spans="1:15" x14ac:dyDescent="0.3">
      <c r="A74" t="str">
        <f t="shared" ca="1" si="7"/>
        <v>NO</v>
      </c>
      <c r="B74" t="str">
        <f t="shared" ca="1" si="8"/>
        <v>FEMENINO</v>
      </c>
      <c r="C74" t="str">
        <f t="shared" ca="1" si="9"/>
        <v>PREPARATORIA</v>
      </c>
      <c r="D74" t="str">
        <f t="shared" ca="1" si="10"/>
        <v>MAYOR</v>
      </c>
      <c r="E74" t="str">
        <f t="shared" ca="1" si="11"/>
        <v>NORTE</v>
      </c>
      <c r="F74" t="str">
        <f t="shared" ca="1" si="12"/>
        <v>BAJO</v>
      </c>
      <c r="O74" s="2" t="str">
        <f>IF( DATOS!F74="BAJO", "NO",
  IF( DATOS!D74="JOVEN", "NO",
  IF( DATOS!C74="SECUNDARIA", "NO", "SI") ) )</f>
        <v>NO</v>
      </c>
    </row>
    <row r="75" spans="1:15" x14ac:dyDescent="0.3">
      <c r="A75" t="str">
        <f t="shared" ca="1" si="7"/>
        <v>NO</v>
      </c>
      <c r="B75" t="str">
        <f t="shared" ca="1" si="8"/>
        <v>MASCULINO</v>
      </c>
      <c r="C75" t="str">
        <f t="shared" ca="1" si="9"/>
        <v>SECUNDARIA</v>
      </c>
      <c r="D75" t="str">
        <f t="shared" ca="1" si="10"/>
        <v>MAYOR</v>
      </c>
      <c r="E75" t="str">
        <f t="shared" ca="1" si="11"/>
        <v>NORTE</v>
      </c>
      <c r="F75" t="str">
        <f t="shared" ca="1" si="12"/>
        <v>MEDIO</v>
      </c>
      <c r="O75" s="2" t="str">
        <f>IF( DATOS!F75="BAJO", "NO",
  IF( DATOS!D75="JOVEN", "NO",
  IF( DATOS!C75="SECUNDARIA", "NO", "SI") ) )</f>
        <v>NO</v>
      </c>
    </row>
    <row r="76" spans="1:15" x14ac:dyDescent="0.3">
      <c r="A76" t="str">
        <f t="shared" ca="1" si="7"/>
        <v>NO</v>
      </c>
      <c r="B76" t="str">
        <f t="shared" ca="1" si="8"/>
        <v>MASCULINO</v>
      </c>
      <c r="C76" t="str">
        <f t="shared" ca="1" si="9"/>
        <v>SECUNDARIA</v>
      </c>
      <c r="D76" t="str">
        <f t="shared" ca="1" si="10"/>
        <v>MAYOR</v>
      </c>
      <c r="E76" t="str">
        <f t="shared" ca="1" si="11"/>
        <v>NORTE</v>
      </c>
      <c r="F76" t="str">
        <f t="shared" ca="1" si="12"/>
        <v>MEDIO</v>
      </c>
      <c r="O76" s="2" t="str">
        <f>IF( DATOS!F76="BAJO", "NO",
  IF( DATOS!D76="JOVEN", "NO",
  IF( DATOS!C76="SECUNDARIA", "NO", "SI") ) )</f>
        <v>SI</v>
      </c>
    </row>
    <row r="77" spans="1:15" x14ac:dyDescent="0.3">
      <c r="A77" t="str">
        <f t="shared" ca="1" si="7"/>
        <v>NO</v>
      </c>
      <c r="B77" t="str">
        <f t="shared" ca="1" si="8"/>
        <v>FEMENINO</v>
      </c>
      <c r="C77" t="str">
        <f t="shared" ca="1" si="9"/>
        <v>LICENCIATURA</v>
      </c>
      <c r="D77" t="str">
        <f t="shared" ca="1" si="10"/>
        <v>MAYOR</v>
      </c>
      <c r="E77" t="str">
        <f t="shared" ca="1" si="11"/>
        <v>SUR</v>
      </c>
      <c r="F77" t="str">
        <f t="shared" ca="1" si="12"/>
        <v>ALTO</v>
      </c>
      <c r="O77" s="2" t="str">
        <f>IF( DATOS!F77="BAJO", "NO",
  IF( DATOS!D77="JOVEN", "NO",
  IF( DATOS!C77="SECUNDARIA", "NO", "SI") ) )</f>
        <v>SI</v>
      </c>
    </row>
    <row r="78" spans="1:15" x14ac:dyDescent="0.3">
      <c r="A78" t="str">
        <f t="shared" ca="1" si="7"/>
        <v>NO</v>
      </c>
      <c r="B78" t="str">
        <f t="shared" ca="1" si="8"/>
        <v>FEMENINO</v>
      </c>
      <c r="C78" t="str">
        <f t="shared" ca="1" si="9"/>
        <v>PREPARATORIA</v>
      </c>
      <c r="D78" t="str">
        <f t="shared" ca="1" si="10"/>
        <v>MAYOR</v>
      </c>
      <c r="E78" t="str">
        <f t="shared" ca="1" si="11"/>
        <v>SUR</v>
      </c>
      <c r="F78" t="str">
        <f t="shared" ca="1" si="12"/>
        <v>MEDIO</v>
      </c>
      <c r="O78" s="2" t="str">
        <f>IF( DATOS!F78="BAJO", "NO",
  IF( DATOS!D78="JOVEN", "NO",
  IF( DATOS!C78="SECUNDARIA", "NO", "SI") ) )</f>
        <v>SI</v>
      </c>
    </row>
    <row r="79" spans="1:15" x14ac:dyDescent="0.3">
      <c r="A79" t="str">
        <f t="shared" ca="1" si="7"/>
        <v>NO</v>
      </c>
      <c r="B79" t="str">
        <f t="shared" ca="1" si="8"/>
        <v>FEMENINO</v>
      </c>
      <c r="C79" t="str">
        <f t="shared" ca="1" si="9"/>
        <v>SECUNDARIA</v>
      </c>
      <c r="D79" t="str">
        <f t="shared" ca="1" si="10"/>
        <v>MAYOR</v>
      </c>
      <c r="E79" t="str">
        <f t="shared" ca="1" si="11"/>
        <v>SUR</v>
      </c>
      <c r="F79" t="str">
        <f t="shared" ca="1" si="12"/>
        <v>BAJO</v>
      </c>
      <c r="O79" s="2" t="str">
        <f>IF( DATOS!F79="BAJO", "NO",
  IF( DATOS!D79="JOVEN", "NO",
  IF( DATOS!C79="SECUNDARIA", "NO", "SI") ) )</f>
        <v>NO</v>
      </c>
    </row>
    <row r="80" spans="1:15" x14ac:dyDescent="0.3">
      <c r="A80" t="str">
        <f t="shared" ca="1" si="7"/>
        <v>NO</v>
      </c>
      <c r="B80" t="str">
        <f t="shared" ca="1" si="8"/>
        <v>FEMENINO</v>
      </c>
      <c r="C80" t="str">
        <f t="shared" ca="1" si="9"/>
        <v>SECUNDARIA</v>
      </c>
      <c r="D80" t="str">
        <f t="shared" ca="1" si="10"/>
        <v>ADULTO</v>
      </c>
      <c r="E80" t="str">
        <f t="shared" ca="1" si="11"/>
        <v>SUR</v>
      </c>
      <c r="F80" t="str">
        <f t="shared" ca="1" si="12"/>
        <v>BAJO</v>
      </c>
      <c r="O80" s="2" t="str">
        <f>IF( DATOS!F80="BAJO", "NO",
  IF( DATOS!D80="JOVEN", "NO",
  IF( DATOS!C80="SECUNDARIA", "NO", "SI") ) )</f>
        <v>NO</v>
      </c>
    </row>
    <row r="81" spans="1:15" x14ac:dyDescent="0.3">
      <c r="A81" t="str">
        <f t="shared" ca="1" si="7"/>
        <v>NO</v>
      </c>
      <c r="B81" t="str">
        <f t="shared" ca="1" si="8"/>
        <v>FEMENINO</v>
      </c>
      <c r="C81" t="str">
        <f t="shared" ca="1" si="9"/>
        <v>LICENCIATURA</v>
      </c>
      <c r="D81" t="str">
        <f t="shared" ca="1" si="10"/>
        <v>MAYOR</v>
      </c>
      <c r="E81" t="str">
        <f t="shared" ca="1" si="11"/>
        <v>NORTE</v>
      </c>
      <c r="F81" t="str">
        <f t="shared" ca="1" si="12"/>
        <v>MEDIO</v>
      </c>
      <c r="O81" s="2" t="str">
        <f>IF( DATOS!F81="BAJO", "NO",
  IF( DATOS!D81="JOVEN", "NO",
  IF( DATOS!C81="SECUNDARIA", "NO", "SI") ) )</f>
        <v>NO</v>
      </c>
    </row>
    <row r="82" spans="1:15" x14ac:dyDescent="0.3">
      <c r="A82" t="str">
        <f t="shared" ca="1" si="7"/>
        <v>NO</v>
      </c>
      <c r="B82" t="str">
        <f t="shared" ca="1" si="8"/>
        <v>FEMENINO</v>
      </c>
      <c r="C82" t="str">
        <f t="shared" ca="1" si="9"/>
        <v>SECUNDARIA</v>
      </c>
      <c r="D82" t="str">
        <f t="shared" ca="1" si="10"/>
        <v>JOVEN</v>
      </c>
      <c r="E82" t="str">
        <f t="shared" ca="1" si="11"/>
        <v>SUR</v>
      </c>
      <c r="F82" t="str">
        <f t="shared" ca="1" si="12"/>
        <v>ALTO</v>
      </c>
      <c r="O82" s="2" t="str">
        <f>IF( DATOS!F82="BAJO", "NO",
  IF( DATOS!D82="JOVEN", "NO",
  IF( DATOS!C82="SECUNDARIA", "NO", "SI") ) )</f>
        <v>SI</v>
      </c>
    </row>
    <row r="83" spans="1:15" x14ac:dyDescent="0.3">
      <c r="A83" t="str">
        <f t="shared" ca="1" si="7"/>
        <v>SI</v>
      </c>
      <c r="B83" t="str">
        <f t="shared" ca="1" si="8"/>
        <v>MASCULINO</v>
      </c>
      <c r="C83" t="str">
        <f t="shared" ca="1" si="9"/>
        <v>PREPARATORIA</v>
      </c>
      <c r="D83" t="str">
        <f t="shared" ca="1" si="10"/>
        <v>ADULTO</v>
      </c>
      <c r="E83" t="str">
        <f t="shared" ca="1" si="11"/>
        <v>SUR</v>
      </c>
      <c r="F83" t="str">
        <f t="shared" ca="1" si="12"/>
        <v>ALTO</v>
      </c>
      <c r="O83" s="2" t="str">
        <f>IF( DATOS!F83="BAJO", "NO",
  IF( DATOS!D83="JOVEN", "NO",
  IF( DATOS!C83="SECUNDARIA", "NO", "SI") ) )</f>
        <v>NO</v>
      </c>
    </row>
    <row r="84" spans="1:15" x14ac:dyDescent="0.3">
      <c r="A84" t="str">
        <f t="shared" ca="1" si="7"/>
        <v>NO</v>
      </c>
      <c r="B84" t="str">
        <f t="shared" ca="1" si="8"/>
        <v>MASCULINO</v>
      </c>
      <c r="C84" t="str">
        <f t="shared" ca="1" si="9"/>
        <v>LICENCIATURA</v>
      </c>
      <c r="D84" t="str">
        <f t="shared" ca="1" si="10"/>
        <v>JOVEN</v>
      </c>
      <c r="E84" t="str">
        <f t="shared" ca="1" si="11"/>
        <v>NORTE</v>
      </c>
      <c r="F84" t="str">
        <f t="shared" ca="1" si="12"/>
        <v>BAJO</v>
      </c>
      <c r="O84" s="2" t="str">
        <f>IF( DATOS!F84="BAJO", "NO",
  IF( DATOS!D84="JOVEN", "NO",
  IF( DATOS!C84="SECUNDARIA", "NO", "SI") ) )</f>
        <v>NO</v>
      </c>
    </row>
    <row r="85" spans="1:15" x14ac:dyDescent="0.3">
      <c r="A85" t="str">
        <f t="shared" ca="1" si="7"/>
        <v>NO</v>
      </c>
      <c r="B85" t="str">
        <f t="shared" ca="1" si="8"/>
        <v>FEMENINO</v>
      </c>
      <c r="C85" t="str">
        <f t="shared" ca="1" si="9"/>
        <v>LICENCIATURA</v>
      </c>
      <c r="D85" t="str">
        <f t="shared" ca="1" si="10"/>
        <v>JOVEN</v>
      </c>
      <c r="E85" t="str">
        <f t="shared" ca="1" si="11"/>
        <v>SUR</v>
      </c>
      <c r="F85" t="str">
        <f t="shared" ca="1" si="12"/>
        <v>ALTO</v>
      </c>
      <c r="O85" s="2" t="str">
        <f>IF( DATOS!F85="BAJO", "NO",
  IF( DATOS!D85="JOVEN", "NO",
  IF( DATOS!C85="SECUNDARIA", "NO", "SI") ) )</f>
        <v>NO</v>
      </c>
    </row>
    <row r="86" spans="1:15" x14ac:dyDescent="0.3">
      <c r="A86" t="str">
        <f t="shared" ca="1" si="7"/>
        <v>NO</v>
      </c>
      <c r="B86" t="str">
        <f t="shared" ca="1" si="8"/>
        <v>FEMENINO</v>
      </c>
      <c r="C86" t="str">
        <f t="shared" ca="1" si="9"/>
        <v>PREPARATORIA</v>
      </c>
      <c r="D86" t="str">
        <f t="shared" ca="1" si="10"/>
        <v>ADULTO</v>
      </c>
      <c r="E86" t="str">
        <f t="shared" ca="1" si="11"/>
        <v>NORTE</v>
      </c>
      <c r="F86" t="str">
        <f t="shared" ca="1" si="12"/>
        <v>BAJO</v>
      </c>
      <c r="O86" s="2" t="str">
        <f>IF( DATOS!F86="BAJO", "NO",
  IF( DATOS!D86="JOVEN", "NO",
  IF( DATOS!C86="SECUNDARIA", "NO", "SI") ) )</f>
        <v>NO</v>
      </c>
    </row>
    <row r="87" spans="1:15" x14ac:dyDescent="0.3">
      <c r="A87" t="str">
        <f t="shared" ca="1" si="7"/>
        <v>NO</v>
      </c>
      <c r="B87" t="str">
        <f t="shared" ca="1" si="8"/>
        <v>FEMENINO</v>
      </c>
      <c r="C87" t="str">
        <f t="shared" ca="1" si="9"/>
        <v>PREPARATORIA</v>
      </c>
      <c r="D87" t="str">
        <f t="shared" ca="1" si="10"/>
        <v>JOVEN</v>
      </c>
      <c r="E87" t="str">
        <f t="shared" ca="1" si="11"/>
        <v>SUR</v>
      </c>
      <c r="F87" t="str">
        <f t="shared" ca="1" si="12"/>
        <v>ALTO</v>
      </c>
      <c r="O87" s="2" t="str">
        <f>IF( DATOS!F87="BAJO", "NO",
  IF( DATOS!D87="JOVEN", "NO",
  IF( DATOS!C87="SECUNDARIA", "NO", "SI") ) )</f>
        <v>NO</v>
      </c>
    </row>
    <row r="88" spans="1:15" x14ac:dyDescent="0.3">
      <c r="A88" t="str">
        <f t="shared" ca="1" si="7"/>
        <v>NO</v>
      </c>
      <c r="B88" t="str">
        <f t="shared" ca="1" si="8"/>
        <v>FEMENINO</v>
      </c>
      <c r="C88" t="str">
        <f t="shared" ca="1" si="9"/>
        <v>LICENCIATURA</v>
      </c>
      <c r="D88" t="str">
        <f t="shared" ca="1" si="10"/>
        <v>JOVEN</v>
      </c>
      <c r="E88" t="str">
        <f t="shared" ca="1" si="11"/>
        <v>SUR</v>
      </c>
      <c r="F88" t="str">
        <f t="shared" ca="1" si="12"/>
        <v>ALTO</v>
      </c>
      <c r="O88" s="2" t="str">
        <f>IF( DATOS!F88="BAJO", "NO",
  IF( DATOS!D88="JOVEN", "NO",
  IF( DATOS!C88="SECUNDARIA", "NO", "SI") ) )</f>
        <v>NO</v>
      </c>
    </row>
    <row r="89" spans="1:15" x14ac:dyDescent="0.3">
      <c r="A89" t="str">
        <f t="shared" ca="1" si="7"/>
        <v>NO</v>
      </c>
      <c r="B89" t="str">
        <f t="shared" ca="1" si="8"/>
        <v>FEMENINO</v>
      </c>
      <c r="C89" t="str">
        <f t="shared" ca="1" si="9"/>
        <v>SECUNDARIA</v>
      </c>
      <c r="D89" t="str">
        <f t="shared" ca="1" si="10"/>
        <v>ADULTO</v>
      </c>
      <c r="E89" t="str">
        <f t="shared" ca="1" si="11"/>
        <v>NORTE</v>
      </c>
      <c r="F89" t="str">
        <f t="shared" ca="1" si="12"/>
        <v>ALTO</v>
      </c>
      <c r="O89" s="2" t="str">
        <f>IF( DATOS!F89="BAJO", "NO",
  IF( DATOS!D89="JOVEN", "NO",
  IF( DATOS!C89="SECUNDARIA", "NO", "SI") ) )</f>
        <v>NO</v>
      </c>
    </row>
    <row r="90" spans="1:15" x14ac:dyDescent="0.3">
      <c r="A90" t="str">
        <f t="shared" ca="1" si="7"/>
        <v>NO</v>
      </c>
      <c r="B90" t="str">
        <f t="shared" ca="1" si="8"/>
        <v>FEMENINO</v>
      </c>
      <c r="C90" t="str">
        <f t="shared" ca="1" si="9"/>
        <v>PREPARATORIA</v>
      </c>
      <c r="D90" t="str">
        <f t="shared" ca="1" si="10"/>
        <v>JOVEN</v>
      </c>
      <c r="E90" t="str">
        <f t="shared" ca="1" si="11"/>
        <v>SUR</v>
      </c>
      <c r="F90" t="str">
        <f t="shared" ca="1" si="12"/>
        <v>ALTO</v>
      </c>
      <c r="O90" s="2" t="str">
        <f>IF( DATOS!F90="BAJO", "NO",
  IF( DATOS!D90="JOVEN", "NO",
  IF( DATOS!C90="SECUNDARIA", "NO", "SI") ) )</f>
        <v>NO</v>
      </c>
    </row>
    <row r="91" spans="1:15" x14ac:dyDescent="0.3">
      <c r="A91" t="str">
        <f t="shared" ca="1" si="7"/>
        <v>NO</v>
      </c>
      <c r="B91" t="str">
        <f t="shared" ca="1" si="8"/>
        <v>MASCULINO</v>
      </c>
      <c r="C91" t="str">
        <f t="shared" ca="1" si="9"/>
        <v>SECUNDARIA</v>
      </c>
      <c r="D91" t="str">
        <f t="shared" ca="1" si="10"/>
        <v>MAYOR</v>
      </c>
      <c r="E91" t="str">
        <f t="shared" ca="1" si="11"/>
        <v>SUR</v>
      </c>
      <c r="F91" t="str">
        <f t="shared" ca="1" si="12"/>
        <v>ALTO</v>
      </c>
      <c r="O91" s="2" t="str">
        <f>IF( DATOS!F91="BAJO", "NO",
  IF( DATOS!D91="JOVEN", "NO",
  IF( DATOS!C91="SECUNDARIA", "NO", "SI") ) )</f>
        <v>SI</v>
      </c>
    </row>
    <row r="92" spans="1:15" x14ac:dyDescent="0.3">
      <c r="A92" t="str">
        <f t="shared" ca="1" si="7"/>
        <v>NO</v>
      </c>
      <c r="B92" t="str">
        <f t="shared" ca="1" si="8"/>
        <v>MASCULINO</v>
      </c>
      <c r="C92" t="str">
        <f t="shared" ca="1" si="9"/>
        <v>PREPARATORIA</v>
      </c>
      <c r="D92" t="str">
        <f t="shared" ca="1" si="10"/>
        <v>JOVEN</v>
      </c>
      <c r="E92" t="str">
        <f t="shared" ca="1" si="11"/>
        <v>NORTE</v>
      </c>
      <c r="F92" t="str">
        <f t="shared" ca="1" si="12"/>
        <v>MEDIO</v>
      </c>
      <c r="O92" s="2" t="str">
        <f>IF( DATOS!F92="BAJO", "NO",
  IF( DATOS!D92="JOVEN", "NO",
  IF( DATOS!C92="SECUNDARIA", "NO", "SI") ) )</f>
        <v>NO</v>
      </c>
    </row>
    <row r="93" spans="1:15" x14ac:dyDescent="0.3">
      <c r="A93" t="str">
        <f t="shared" ca="1" si="7"/>
        <v>NO</v>
      </c>
      <c r="B93" t="str">
        <f t="shared" ca="1" si="8"/>
        <v>FEMENINO</v>
      </c>
      <c r="C93" t="str">
        <f t="shared" ca="1" si="9"/>
        <v>PREPARATORIA</v>
      </c>
      <c r="D93" t="str">
        <f t="shared" ca="1" si="10"/>
        <v>JOVEN</v>
      </c>
      <c r="E93" t="str">
        <f t="shared" ca="1" si="11"/>
        <v>SUR</v>
      </c>
      <c r="F93" t="str">
        <f t="shared" ca="1" si="12"/>
        <v>ALTO</v>
      </c>
      <c r="O93" s="2" t="str">
        <f>IF( DATOS!F93="BAJO", "NO",
  IF( DATOS!D93="JOVEN", "NO",
  IF( DATOS!C93="SECUNDARIA", "NO", "SI") ) )</f>
        <v>NO</v>
      </c>
    </row>
    <row r="94" spans="1:15" x14ac:dyDescent="0.3">
      <c r="A94" t="str">
        <f t="shared" ca="1" si="7"/>
        <v>NO</v>
      </c>
      <c r="B94" t="str">
        <f t="shared" ca="1" si="8"/>
        <v>FEMENINO</v>
      </c>
      <c r="C94" t="str">
        <f t="shared" ca="1" si="9"/>
        <v>SECUNDARIA</v>
      </c>
      <c r="D94" t="str">
        <f t="shared" ca="1" si="10"/>
        <v>MAYOR</v>
      </c>
      <c r="E94" t="str">
        <f t="shared" ca="1" si="11"/>
        <v>NORTE</v>
      </c>
      <c r="F94" t="str">
        <f t="shared" ca="1" si="12"/>
        <v>ALTO</v>
      </c>
      <c r="O94" s="2" t="str">
        <f>IF( DATOS!F94="BAJO", "NO",
  IF( DATOS!D94="JOVEN", "NO",
  IF( DATOS!C94="SECUNDARIA", "NO", "SI") ) )</f>
        <v>SI</v>
      </c>
    </row>
    <row r="95" spans="1:15" x14ac:dyDescent="0.3">
      <c r="A95" t="str">
        <f t="shared" ca="1" si="7"/>
        <v>NO</v>
      </c>
      <c r="B95" t="str">
        <f t="shared" ca="1" si="8"/>
        <v>MASCULINO</v>
      </c>
      <c r="C95" t="str">
        <f t="shared" ca="1" si="9"/>
        <v>LICENCIATURA</v>
      </c>
      <c r="D95" t="str">
        <f t="shared" ca="1" si="10"/>
        <v>JOVEN</v>
      </c>
      <c r="E95" t="str">
        <f t="shared" ca="1" si="11"/>
        <v>SUR</v>
      </c>
      <c r="F95" t="str">
        <f t="shared" ca="1" si="12"/>
        <v>ALTO</v>
      </c>
      <c r="O95" s="2" t="str">
        <f>IF( DATOS!F95="BAJO", "NO",
  IF( DATOS!D95="JOVEN", "NO",
  IF( DATOS!C95="SECUNDARIA", "NO", "SI") ) )</f>
        <v>SI</v>
      </c>
    </row>
    <row r="96" spans="1:15" x14ac:dyDescent="0.3">
      <c r="A96" t="str">
        <f t="shared" ca="1" si="7"/>
        <v>NO</v>
      </c>
      <c r="B96" t="str">
        <f t="shared" ca="1" si="8"/>
        <v>FEMENINO</v>
      </c>
      <c r="C96" t="str">
        <f t="shared" ca="1" si="9"/>
        <v>LICENCIATURA</v>
      </c>
      <c r="D96" t="str">
        <f t="shared" ca="1" si="10"/>
        <v>ADULTO</v>
      </c>
      <c r="E96" t="str">
        <f t="shared" ca="1" si="11"/>
        <v>SUR</v>
      </c>
      <c r="F96" t="str">
        <f t="shared" ca="1" si="12"/>
        <v>ALTO</v>
      </c>
      <c r="O96" s="2" t="str">
        <f>IF( DATOS!F96="BAJO", "NO",
  IF( DATOS!D96="JOVEN", "NO",
  IF( DATOS!C96="SECUNDARIA", "NO", "SI") ) )</f>
        <v>NO</v>
      </c>
    </row>
    <row r="97" spans="1:15" x14ac:dyDescent="0.3">
      <c r="A97" t="str">
        <f t="shared" ca="1" si="7"/>
        <v>NO</v>
      </c>
      <c r="B97" t="str">
        <f t="shared" ca="1" si="8"/>
        <v>MASCULINO</v>
      </c>
      <c r="C97" t="str">
        <f t="shared" ca="1" si="9"/>
        <v>SECUNDARIA</v>
      </c>
      <c r="D97" t="str">
        <f t="shared" ca="1" si="10"/>
        <v>JOVEN</v>
      </c>
      <c r="E97" t="str">
        <f t="shared" ca="1" si="11"/>
        <v>SUR</v>
      </c>
      <c r="F97" t="str">
        <f t="shared" ca="1" si="12"/>
        <v>ALTO</v>
      </c>
      <c r="O97" s="2" t="str">
        <f>IF( DATOS!F97="BAJO", "NO",
  IF( DATOS!D97="JOVEN", "NO",
  IF( DATOS!C97="SECUNDARIA", "NO", "SI") ) )</f>
        <v>NO</v>
      </c>
    </row>
    <row r="98" spans="1:15" x14ac:dyDescent="0.3">
      <c r="A98" t="str">
        <f t="shared" ca="1" si="7"/>
        <v>NO</v>
      </c>
      <c r="B98" t="str">
        <f t="shared" ca="1" si="8"/>
        <v>MASCULINO</v>
      </c>
      <c r="C98" t="str">
        <f t="shared" ca="1" si="9"/>
        <v>LICENCIATURA</v>
      </c>
      <c r="D98" t="str">
        <f t="shared" ca="1" si="10"/>
        <v>ADULTO</v>
      </c>
      <c r="E98" t="str">
        <f t="shared" ca="1" si="11"/>
        <v>SUR</v>
      </c>
      <c r="F98" t="str">
        <f t="shared" ca="1" si="12"/>
        <v>ALTO</v>
      </c>
      <c r="O98" s="2" t="str">
        <f>IF( DATOS!F98="BAJO", "NO",
  IF( DATOS!D98="JOVEN", "NO",
  IF( DATOS!C98="SECUNDARIA", "NO", "SI") ) )</f>
        <v>NO</v>
      </c>
    </row>
    <row r="99" spans="1:15" x14ac:dyDescent="0.3">
      <c r="A99" t="str">
        <f t="shared" ca="1" si="7"/>
        <v>NO</v>
      </c>
      <c r="B99" t="str">
        <f t="shared" ca="1" si="8"/>
        <v>MASCULINO</v>
      </c>
      <c r="C99" t="str">
        <f t="shared" ca="1" si="9"/>
        <v>SECUNDARIA</v>
      </c>
      <c r="D99" t="str">
        <f t="shared" ca="1" si="10"/>
        <v>MAYOR</v>
      </c>
      <c r="E99" t="str">
        <f t="shared" ca="1" si="11"/>
        <v>SUR</v>
      </c>
      <c r="F99" t="str">
        <f t="shared" ca="1" si="12"/>
        <v>ALTO</v>
      </c>
      <c r="O99" s="2" t="str">
        <f>IF( DATOS!F99="BAJO", "NO",
  IF( DATOS!D99="JOVEN", "NO",
  IF( DATOS!C99="SECUNDARIA", "NO", "SI") ) )</f>
        <v>SI</v>
      </c>
    </row>
    <row r="100" spans="1:15" x14ac:dyDescent="0.3">
      <c r="A100" t="str">
        <f t="shared" ca="1" si="7"/>
        <v>NO</v>
      </c>
      <c r="B100" t="str">
        <f t="shared" ca="1" si="8"/>
        <v>MASCULINO</v>
      </c>
      <c r="C100" t="str">
        <f t="shared" ca="1" si="9"/>
        <v>PREPARATORIA</v>
      </c>
      <c r="D100" t="str">
        <f t="shared" ca="1" si="10"/>
        <v>JOVEN</v>
      </c>
      <c r="E100" t="str">
        <f t="shared" ca="1" si="11"/>
        <v>NORTE</v>
      </c>
      <c r="F100" t="str">
        <f t="shared" ca="1" si="12"/>
        <v>MEDIO</v>
      </c>
      <c r="O100" s="2" t="str">
        <f>IF( DATOS!F100="BAJO", "NO",
  IF( DATOS!D100="JOVEN", "NO",
  IF( DATOS!C100="SECUNDARIA", "NO", "SI") ) )</f>
        <v>NO</v>
      </c>
    </row>
    <row r="101" spans="1:15" x14ac:dyDescent="0.3">
      <c r="A101" t="str">
        <f t="shared" ca="1" si="7"/>
        <v>NO</v>
      </c>
      <c r="B101" t="str">
        <f t="shared" ca="1" si="8"/>
        <v>MASCULINO</v>
      </c>
      <c r="C101" t="str">
        <f t="shared" ca="1" si="9"/>
        <v>PREPARATORIA</v>
      </c>
      <c r="D101" t="str">
        <f t="shared" ca="1" si="10"/>
        <v>ADULTO</v>
      </c>
      <c r="E101" t="str">
        <f t="shared" ca="1" si="11"/>
        <v>NORTE</v>
      </c>
      <c r="F101" t="str">
        <f t="shared" ca="1" si="12"/>
        <v>MEDIO</v>
      </c>
      <c r="O101" s="2" t="str">
        <f>IF( DATOS!F101="BAJO", "NO",
  IF( DATOS!D101="JOVEN", "NO",
  IF( DATOS!C101="SECUNDARIA", "NO", "SI") ) )</f>
        <v>NO</v>
      </c>
    </row>
    <row r="102" spans="1:15" x14ac:dyDescent="0.3">
      <c r="A102" t="str">
        <f t="shared" ca="1" si="7"/>
        <v>NO</v>
      </c>
      <c r="B102" t="str">
        <f t="shared" ca="1" si="8"/>
        <v>MASCULINO</v>
      </c>
      <c r="C102" t="str">
        <f t="shared" ca="1" si="9"/>
        <v>PREPARATORIA</v>
      </c>
      <c r="D102" t="str">
        <f t="shared" ca="1" si="10"/>
        <v>ADULTO</v>
      </c>
      <c r="E102" t="str">
        <f t="shared" ca="1" si="11"/>
        <v>NORTE</v>
      </c>
      <c r="F102" t="str">
        <f t="shared" ca="1" si="12"/>
        <v>MEDIO</v>
      </c>
      <c r="O102" s="2" t="str">
        <f>IF( DATOS!F102="BAJO", "NO",
  IF( DATOS!D102="JOVEN", "NO",
  IF( DATOS!C102="SECUNDARIA", "NO", "SI") ) )</f>
        <v>SI</v>
      </c>
    </row>
    <row r="103" spans="1:15" x14ac:dyDescent="0.3">
      <c r="A103" t="str">
        <f t="shared" ca="1" si="7"/>
        <v>NO</v>
      </c>
      <c r="B103" t="str">
        <f t="shared" ca="1" si="8"/>
        <v>FEMENINO</v>
      </c>
      <c r="C103" t="str">
        <f t="shared" ca="1" si="9"/>
        <v>SECUNDARIA</v>
      </c>
      <c r="D103" t="str">
        <f t="shared" ca="1" si="10"/>
        <v>JOVEN</v>
      </c>
      <c r="E103" t="str">
        <f t="shared" ca="1" si="11"/>
        <v>NORTE</v>
      </c>
      <c r="F103" t="str">
        <f t="shared" ca="1" si="12"/>
        <v>BAJO</v>
      </c>
      <c r="O103" s="2" t="str">
        <f>IF( DATOS!F103="BAJO", "NO",
  IF( DATOS!D103="JOVEN", "NO",
  IF( DATOS!C103="SECUNDARIA", "NO", "SI") ) )</f>
        <v>NO</v>
      </c>
    </row>
    <row r="104" spans="1:15" x14ac:dyDescent="0.3">
      <c r="A104" t="str">
        <f t="shared" ca="1" si="7"/>
        <v>NO</v>
      </c>
      <c r="B104" t="str">
        <f t="shared" ca="1" si="8"/>
        <v>FEMENINO</v>
      </c>
      <c r="C104" t="str">
        <f t="shared" ca="1" si="9"/>
        <v>SECUNDARIA</v>
      </c>
      <c r="D104" t="str">
        <f t="shared" ca="1" si="10"/>
        <v>JOVEN</v>
      </c>
      <c r="E104" t="str">
        <f t="shared" ca="1" si="11"/>
        <v>SUR</v>
      </c>
      <c r="F104" t="str">
        <f t="shared" ca="1" si="12"/>
        <v>ALTO</v>
      </c>
      <c r="O104" s="2" t="str">
        <f>IF( DATOS!F104="BAJO", "NO",
  IF( DATOS!D104="JOVEN", "NO",
  IF( DATOS!C104="SECUNDARIA", "NO", "SI") ) )</f>
        <v>NO</v>
      </c>
    </row>
    <row r="105" spans="1:15" x14ac:dyDescent="0.3">
      <c r="A105" t="str">
        <f t="shared" ca="1" si="7"/>
        <v>NO</v>
      </c>
      <c r="B105" t="str">
        <f t="shared" ca="1" si="8"/>
        <v>MASCULINO</v>
      </c>
      <c r="C105" t="str">
        <f t="shared" ca="1" si="9"/>
        <v>LICENCIATURA</v>
      </c>
      <c r="D105" t="str">
        <f t="shared" ca="1" si="10"/>
        <v>ADULTO</v>
      </c>
      <c r="E105" t="str">
        <f t="shared" ca="1" si="11"/>
        <v>NORTE</v>
      </c>
      <c r="F105" t="str">
        <f t="shared" ca="1" si="12"/>
        <v>ALTO</v>
      </c>
      <c r="O105" s="2" t="str">
        <f>IF( DATOS!F105="BAJO", "NO",
  IF( DATOS!D105="JOVEN", "NO",
  IF( DATOS!C105="SECUNDARIA", "NO", "SI") ) )</f>
        <v>NO</v>
      </c>
    </row>
    <row r="106" spans="1:15" x14ac:dyDescent="0.3">
      <c r="A106" t="str">
        <f t="shared" ca="1" si="7"/>
        <v>NO</v>
      </c>
      <c r="B106" t="str">
        <f t="shared" ca="1" si="8"/>
        <v>FEMENINO</v>
      </c>
      <c r="C106" t="str">
        <f t="shared" ca="1" si="9"/>
        <v>PREPARATORIA</v>
      </c>
      <c r="D106" t="str">
        <f t="shared" ca="1" si="10"/>
        <v>JOVEN</v>
      </c>
      <c r="E106" t="str">
        <f t="shared" ca="1" si="11"/>
        <v>SUR</v>
      </c>
      <c r="F106" t="str">
        <f t="shared" ca="1" si="12"/>
        <v>BAJO</v>
      </c>
      <c r="O106" s="2" t="str">
        <f>IF( DATOS!F106="BAJO", "NO",
  IF( DATOS!D106="JOVEN", "NO",
  IF( DATOS!C106="SECUNDARIA", "NO", "SI") ) )</f>
        <v>NO</v>
      </c>
    </row>
    <row r="107" spans="1:15" x14ac:dyDescent="0.3">
      <c r="A107" t="str">
        <f t="shared" ca="1" si="7"/>
        <v>SI</v>
      </c>
      <c r="B107" t="str">
        <f t="shared" ca="1" si="8"/>
        <v>FEMENINO</v>
      </c>
      <c r="C107" t="str">
        <f t="shared" ca="1" si="9"/>
        <v>PREPARATORIA</v>
      </c>
      <c r="D107" t="str">
        <f t="shared" ca="1" si="10"/>
        <v>ADULTO</v>
      </c>
      <c r="E107" t="str">
        <f t="shared" ca="1" si="11"/>
        <v>NORTE</v>
      </c>
      <c r="F107" t="str">
        <f t="shared" ca="1" si="12"/>
        <v>ALTO</v>
      </c>
      <c r="O107" s="2" t="str">
        <f>IF( DATOS!F107="BAJO", "NO",
  IF( DATOS!D107="JOVEN", "NO",
  IF( DATOS!C107="SECUNDARIA", "NO", "SI") ) )</f>
        <v>SI</v>
      </c>
    </row>
    <row r="108" spans="1:15" x14ac:dyDescent="0.3">
      <c r="A108" t="str">
        <f t="shared" ca="1" si="7"/>
        <v>NO</v>
      </c>
      <c r="B108" t="str">
        <f t="shared" ca="1" si="8"/>
        <v>FEMENINO</v>
      </c>
      <c r="C108" t="str">
        <f t="shared" ca="1" si="9"/>
        <v>SECUNDARIA</v>
      </c>
      <c r="D108" t="str">
        <f t="shared" ca="1" si="10"/>
        <v>MAYOR</v>
      </c>
      <c r="E108" t="str">
        <f t="shared" ca="1" si="11"/>
        <v>SUR</v>
      </c>
      <c r="F108" t="str">
        <f t="shared" ca="1" si="12"/>
        <v>ALTO</v>
      </c>
      <c r="O108" s="2" t="str">
        <f>IF( DATOS!F108="BAJO", "NO",
  IF( DATOS!D108="JOVEN", "NO",
  IF( DATOS!C108="SECUNDARIA", "NO", "SI") ) )</f>
        <v>NO</v>
      </c>
    </row>
    <row r="109" spans="1:15" x14ac:dyDescent="0.3">
      <c r="A109" t="str">
        <f t="shared" ca="1" si="7"/>
        <v>NO</v>
      </c>
      <c r="B109" t="str">
        <f t="shared" ca="1" si="8"/>
        <v>MASCULINO</v>
      </c>
      <c r="C109" t="str">
        <f t="shared" ca="1" si="9"/>
        <v>PREPARATORIA</v>
      </c>
      <c r="D109" t="str">
        <f t="shared" ca="1" si="10"/>
        <v>MAYOR</v>
      </c>
      <c r="E109" t="str">
        <f t="shared" ca="1" si="11"/>
        <v>NORTE</v>
      </c>
      <c r="F109" t="str">
        <f t="shared" ca="1" si="12"/>
        <v>ALTO</v>
      </c>
      <c r="O109" s="2" t="str">
        <f>IF( DATOS!F109="BAJO", "NO",
  IF( DATOS!D109="JOVEN", "NO",
  IF( DATOS!C109="SECUNDARIA", "NO", "SI") ) )</f>
        <v>NO</v>
      </c>
    </row>
    <row r="110" spans="1:15" x14ac:dyDescent="0.3">
      <c r="A110" t="str">
        <f t="shared" ca="1" si="7"/>
        <v>NO</v>
      </c>
      <c r="B110" t="str">
        <f t="shared" ca="1" si="8"/>
        <v>MASCULINO</v>
      </c>
      <c r="C110" t="str">
        <f t="shared" ca="1" si="9"/>
        <v>LICENCIATURA</v>
      </c>
      <c r="D110" t="str">
        <f t="shared" ca="1" si="10"/>
        <v>MAYOR</v>
      </c>
      <c r="E110" t="str">
        <f t="shared" ca="1" si="11"/>
        <v>NORTE</v>
      </c>
      <c r="F110" t="str">
        <f t="shared" ca="1" si="12"/>
        <v>MEDIO</v>
      </c>
      <c r="O110" s="2" t="str">
        <f>IF( DATOS!F110="BAJO", "NO",
  IF( DATOS!D110="JOVEN", "NO",
  IF( DATOS!C110="SECUNDARIA", "NO", "SI") ) )</f>
        <v>NO</v>
      </c>
    </row>
    <row r="111" spans="1:15" x14ac:dyDescent="0.3">
      <c r="A111" t="str">
        <f t="shared" ca="1" si="7"/>
        <v>NO</v>
      </c>
      <c r="B111" t="str">
        <f t="shared" ca="1" si="8"/>
        <v>MASCULINO</v>
      </c>
      <c r="C111" t="str">
        <f t="shared" ca="1" si="9"/>
        <v>SECUNDARIA</v>
      </c>
      <c r="D111" t="str">
        <f t="shared" ca="1" si="10"/>
        <v>ADULTO</v>
      </c>
      <c r="E111" t="str">
        <f t="shared" ca="1" si="11"/>
        <v>SUR</v>
      </c>
      <c r="F111" t="str">
        <f t="shared" ca="1" si="12"/>
        <v>ALTO</v>
      </c>
      <c r="O111" s="2" t="str">
        <f>IF( DATOS!F111="BAJO", "NO",
  IF( DATOS!D111="JOVEN", "NO",
  IF( DATOS!C111="SECUNDARIA", "NO", "SI") ) )</f>
        <v>NO</v>
      </c>
    </row>
    <row r="112" spans="1:15" x14ac:dyDescent="0.3">
      <c r="A112" t="str">
        <f t="shared" ca="1" si="7"/>
        <v>NO</v>
      </c>
      <c r="B112" t="str">
        <f t="shared" ca="1" si="8"/>
        <v>FEMENINO</v>
      </c>
      <c r="C112" t="str">
        <f t="shared" ca="1" si="9"/>
        <v>LICENCIATURA</v>
      </c>
      <c r="D112" t="str">
        <f t="shared" ca="1" si="10"/>
        <v>MAYOR</v>
      </c>
      <c r="E112" t="str">
        <f t="shared" ca="1" si="11"/>
        <v>NORTE</v>
      </c>
      <c r="F112" t="str">
        <f t="shared" ca="1" si="12"/>
        <v>MEDIO</v>
      </c>
      <c r="O112" s="2" t="str">
        <f>IF( DATOS!F112="BAJO", "NO",
  IF( DATOS!D112="JOVEN", "NO",
  IF( DATOS!C112="SECUNDARIA", "NO", "SI") ) )</f>
        <v>SI</v>
      </c>
    </row>
    <row r="113" spans="1:15" x14ac:dyDescent="0.3">
      <c r="A113" t="str">
        <f t="shared" ca="1" si="7"/>
        <v>NO</v>
      </c>
      <c r="B113" t="str">
        <f t="shared" ca="1" si="8"/>
        <v>MASCULINO</v>
      </c>
      <c r="C113" t="str">
        <f t="shared" ca="1" si="9"/>
        <v>LICENCIATURA</v>
      </c>
      <c r="D113" t="str">
        <f t="shared" ca="1" si="10"/>
        <v>MAYOR</v>
      </c>
      <c r="E113" t="str">
        <f t="shared" ca="1" si="11"/>
        <v>NORTE</v>
      </c>
      <c r="F113" t="str">
        <f t="shared" ca="1" si="12"/>
        <v>ALTO</v>
      </c>
      <c r="O113" s="2" t="str">
        <f>IF( DATOS!F113="BAJO", "NO",
  IF( DATOS!D113="JOVEN", "NO",
  IF( DATOS!C113="SECUNDARIA", "NO", "SI") ) )</f>
        <v>SI</v>
      </c>
    </row>
    <row r="114" spans="1:15" x14ac:dyDescent="0.3">
      <c r="A114" t="str">
        <f t="shared" ca="1" si="7"/>
        <v>NO</v>
      </c>
      <c r="B114" t="str">
        <f t="shared" ca="1" si="8"/>
        <v>MASCULINO</v>
      </c>
      <c r="C114" t="str">
        <f t="shared" ca="1" si="9"/>
        <v>SECUNDARIA</v>
      </c>
      <c r="D114" t="str">
        <f t="shared" ca="1" si="10"/>
        <v>JOVEN</v>
      </c>
      <c r="E114" t="str">
        <f t="shared" ca="1" si="11"/>
        <v>SUR</v>
      </c>
      <c r="F114" t="str">
        <f t="shared" ca="1" si="12"/>
        <v>MEDIO</v>
      </c>
      <c r="O114" s="2" t="str">
        <f>IF( DATOS!F114="BAJO", "NO",
  IF( DATOS!D114="JOVEN", "NO",
  IF( DATOS!C114="SECUNDARIA", "NO", "SI") ) )</f>
        <v>NO</v>
      </c>
    </row>
    <row r="115" spans="1:15" x14ac:dyDescent="0.3">
      <c r="A115" t="str">
        <f t="shared" ca="1" si="7"/>
        <v>NO</v>
      </c>
      <c r="B115" t="str">
        <f t="shared" ca="1" si="8"/>
        <v>MASCULINO</v>
      </c>
      <c r="C115" t="str">
        <f t="shared" ca="1" si="9"/>
        <v>SECUNDARIA</v>
      </c>
      <c r="D115" t="str">
        <f t="shared" ca="1" si="10"/>
        <v>MAYOR</v>
      </c>
      <c r="E115" t="str">
        <f t="shared" ca="1" si="11"/>
        <v>SUR</v>
      </c>
      <c r="F115" t="str">
        <f t="shared" ca="1" si="12"/>
        <v>BAJO</v>
      </c>
      <c r="O115" s="2" t="str">
        <f>IF( DATOS!F115="BAJO", "NO",
  IF( DATOS!D115="JOVEN", "NO",
  IF( DATOS!C115="SECUNDARIA", "NO", "SI") ) )</f>
        <v>SI</v>
      </c>
    </row>
    <row r="116" spans="1:15" x14ac:dyDescent="0.3">
      <c r="A116" t="str">
        <f t="shared" ca="1" si="7"/>
        <v>NO</v>
      </c>
      <c r="B116" t="str">
        <f t="shared" ca="1" si="8"/>
        <v>MASCULINO</v>
      </c>
      <c r="C116" t="str">
        <f t="shared" ca="1" si="9"/>
        <v>LICENCIATURA</v>
      </c>
      <c r="D116" t="str">
        <f t="shared" ca="1" si="10"/>
        <v>ADULTO</v>
      </c>
      <c r="E116" t="str">
        <f t="shared" ca="1" si="11"/>
        <v>SUR</v>
      </c>
      <c r="F116" t="str">
        <f t="shared" ca="1" si="12"/>
        <v>BAJO</v>
      </c>
      <c r="O116" s="2" t="str">
        <f>IF( DATOS!F116="BAJO", "NO",
  IF( DATOS!D116="JOVEN", "NO",
  IF( DATOS!C116="SECUNDARIA", "NO", "SI") ) )</f>
        <v>NO</v>
      </c>
    </row>
    <row r="117" spans="1:15" x14ac:dyDescent="0.3">
      <c r="A117" t="str">
        <f t="shared" ca="1" si="7"/>
        <v>NO</v>
      </c>
      <c r="B117" t="str">
        <f t="shared" ca="1" si="8"/>
        <v>MASCULINO</v>
      </c>
      <c r="C117" t="str">
        <f t="shared" ca="1" si="9"/>
        <v>SECUNDARIA</v>
      </c>
      <c r="D117" t="str">
        <f t="shared" ca="1" si="10"/>
        <v>ADULTO</v>
      </c>
      <c r="E117" t="str">
        <f t="shared" ca="1" si="11"/>
        <v>NORTE</v>
      </c>
      <c r="F117" t="str">
        <f t="shared" ca="1" si="12"/>
        <v>MEDIO</v>
      </c>
      <c r="O117" s="2" t="str">
        <f>IF( DATOS!F117="BAJO", "NO",
  IF( DATOS!D117="JOVEN", "NO",
  IF( DATOS!C117="SECUNDARIA", "NO", "SI") ) )</f>
        <v>NO</v>
      </c>
    </row>
    <row r="118" spans="1:15" x14ac:dyDescent="0.3">
      <c r="A118" t="str">
        <f t="shared" ca="1" si="7"/>
        <v>NO</v>
      </c>
      <c r="B118" t="str">
        <f t="shared" ca="1" si="8"/>
        <v>FEMENINO</v>
      </c>
      <c r="C118" t="str">
        <f t="shared" ca="1" si="9"/>
        <v>PREPARATORIA</v>
      </c>
      <c r="D118" t="str">
        <f t="shared" ca="1" si="10"/>
        <v>MAYOR</v>
      </c>
      <c r="E118" t="str">
        <f t="shared" ca="1" si="11"/>
        <v>SUR</v>
      </c>
      <c r="F118" t="str">
        <f t="shared" ca="1" si="12"/>
        <v>ALTO</v>
      </c>
      <c r="O118" s="2" t="str">
        <f>IF( DATOS!F118="BAJO", "NO",
  IF( DATOS!D118="JOVEN", "NO",
  IF( DATOS!C118="SECUNDARIA", "NO", "SI") ) )</f>
        <v>NO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0DBB0-6817-406B-B0AD-E7EB508DE989}">
  <dimension ref="A1:F118"/>
  <sheetViews>
    <sheetView workbookViewId="0">
      <pane ySplit="1" topLeftCell="A3" activePane="bottomLeft" state="frozen"/>
      <selection pane="bottomLeft" activeCell="A26" sqref="A26"/>
    </sheetView>
  </sheetViews>
  <sheetFormatPr defaultRowHeight="14.4" x14ac:dyDescent="0.3"/>
  <cols>
    <col min="1" max="1" width="9.44140625" customWidth="1"/>
    <col min="2" max="2" width="11.21875" bestFit="1" customWidth="1"/>
    <col min="3" max="3" width="13.6640625" bestFit="1" customWidth="1"/>
    <col min="4" max="4" width="8.6640625" customWidth="1"/>
    <col min="5" max="5" width="8.77734375" customWidth="1"/>
    <col min="6" max="6" width="9.5546875" customWidth="1"/>
  </cols>
  <sheetData>
    <row r="1" spans="1:6" x14ac:dyDescent="0.3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</row>
    <row r="2" spans="1:6" x14ac:dyDescent="0.3">
      <c r="A2" s="2" t="s">
        <v>19</v>
      </c>
      <c r="B2" s="2" t="s">
        <v>7</v>
      </c>
      <c r="C2" s="2" t="s">
        <v>9</v>
      </c>
      <c r="D2" s="2" t="s">
        <v>13</v>
      </c>
      <c r="E2" s="2" t="s">
        <v>14</v>
      </c>
      <c r="F2" s="2" t="s">
        <v>17</v>
      </c>
    </row>
    <row r="3" spans="1:6" x14ac:dyDescent="0.3">
      <c r="A3" s="2" t="s">
        <v>19</v>
      </c>
      <c r="B3" s="2" t="s">
        <v>7</v>
      </c>
      <c r="C3" s="2" t="s">
        <v>8</v>
      </c>
      <c r="D3" s="2" t="s">
        <v>12</v>
      </c>
      <c r="E3" s="2" t="s">
        <v>15</v>
      </c>
      <c r="F3" s="2" t="s">
        <v>17</v>
      </c>
    </row>
    <row r="4" spans="1:6" x14ac:dyDescent="0.3">
      <c r="A4" s="2" t="s">
        <v>20</v>
      </c>
      <c r="B4" s="2" t="s">
        <v>7</v>
      </c>
      <c r="C4" s="2" t="s">
        <v>10</v>
      </c>
      <c r="D4" s="2" t="s">
        <v>12</v>
      </c>
      <c r="E4" s="2" t="s">
        <v>14</v>
      </c>
      <c r="F4" s="2" t="s">
        <v>17</v>
      </c>
    </row>
    <row r="5" spans="1:6" x14ac:dyDescent="0.3">
      <c r="A5" s="2" t="s">
        <v>20</v>
      </c>
      <c r="B5" s="2" t="s">
        <v>7</v>
      </c>
      <c r="C5" s="2" t="s">
        <v>9</v>
      </c>
      <c r="D5" s="2" t="s">
        <v>12</v>
      </c>
      <c r="E5" s="2" t="s">
        <v>15</v>
      </c>
      <c r="F5" s="2" t="s">
        <v>18</v>
      </c>
    </row>
    <row r="6" spans="1:6" x14ac:dyDescent="0.3">
      <c r="A6" s="2" t="s">
        <v>19</v>
      </c>
      <c r="B6" s="2" t="s">
        <v>6</v>
      </c>
      <c r="C6" s="2" t="s">
        <v>9</v>
      </c>
      <c r="D6" s="2" t="s">
        <v>11</v>
      </c>
      <c r="E6" s="2" t="s">
        <v>15</v>
      </c>
      <c r="F6" s="2" t="s">
        <v>18</v>
      </c>
    </row>
    <row r="7" spans="1:6" x14ac:dyDescent="0.3">
      <c r="A7" s="2" t="s">
        <v>19</v>
      </c>
      <c r="B7" s="2" t="s">
        <v>7</v>
      </c>
      <c r="C7" s="2" t="s">
        <v>9</v>
      </c>
      <c r="D7" s="2" t="s">
        <v>12</v>
      </c>
      <c r="E7" s="2" t="s">
        <v>15</v>
      </c>
      <c r="F7" s="2" t="s">
        <v>17</v>
      </c>
    </row>
    <row r="8" spans="1:6" x14ac:dyDescent="0.3">
      <c r="A8" s="2" t="s">
        <v>19</v>
      </c>
      <c r="B8" s="2" t="s">
        <v>7</v>
      </c>
      <c r="C8" s="2" t="s">
        <v>8</v>
      </c>
      <c r="D8" s="2" t="s">
        <v>13</v>
      </c>
      <c r="E8" s="2" t="s">
        <v>14</v>
      </c>
      <c r="F8" s="2" t="s">
        <v>18</v>
      </c>
    </row>
    <row r="9" spans="1:6" x14ac:dyDescent="0.3">
      <c r="A9" s="2" t="s">
        <v>19</v>
      </c>
      <c r="B9" s="2" t="s">
        <v>6</v>
      </c>
      <c r="C9" s="2" t="s">
        <v>9</v>
      </c>
      <c r="D9" s="2" t="s">
        <v>13</v>
      </c>
      <c r="E9" s="2" t="s">
        <v>15</v>
      </c>
      <c r="F9" s="2" t="s">
        <v>17</v>
      </c>
    </row>
    <row r="10" spans="1:6" x14ac:dyDescent="0.3">
      <c r="A10" s="2" t="s">
        <v>19</v>
      </c>
      <c r="B10" s="2" t="s">
        <v>6</v>
      </c>
      <c r="C10" s="2" t="s">
        <v>10</v>
      </c>
      <c r="D10" s="2" t="s">
        <v>13</v>
      </c>
      <c r="E10" s="2" t="s">
        <v>15</v>
      </c>
      <c r="F10" s="2" t="s">
        <v>17</v>
      </c>
    </row>
    <row r="11" spans="1:6" x14ac:dyDescent="0.3">
      <c r="A11" s="2" t="s">
        <v>19</v>
      </c>
      <c r="B11" s="2" t="s">
        <v>7</v>
      </c>
      <c r="C11" s="2" t="s">
        <v>8</v>
      </c>
      <c r="D11" s="2" t="s">
        <v>13</v>
      </c>
      <c r="E11" s="2" t="s">
        <v>14</v>
      </c>
      <c r="F11" s="2" t="s">
        <v>17</v>
      </c>
    </row>
    <row r="12" spans="1:6" x14ac:dyDescent="0.3">
      <c r="A12" s="2" t="s">
        <v>19</v>
      </c>
      <c r="B12" s="2" t="s">
        <v>6</v>
      </c>
      <c r="C12" s="2" t="s">
        <v>8</v>
      </c>
      <c r="D12" s="2" t="s">
        <v>11</v>
      </c>
      <c r="E12" s="2" t="s">
        <v>15</v>
      </c>
      <c r="F12" s="2" t="s">
        <v>18</v>
      </c>
    </row>
    <row r="13" spans="1:6" x14ac:dyDescent="0.3">
      <c r="A13" s="2" t="s">
        <v>19</v>
      </c>
      <c r="B13" s="2" t="s">
        <v>7</v>
      </c>
      <c r="C13" s="2" t="s">
        <v>9</v>
      </c>
      <c r="D13" s="2" t="s">
        <v>11</v>
      </c>
      <c r="E13" s="2" t="s">
        <v>14</v>
      </c>
      <c r="F13" s="2" t="s">
        <v>17</v>
      </c>
    </row>
    <row r="14" spans="1:6" x14ac:dyDescent="0.3">
      <c r="A14" s="2" t="s">
        <v>19</v>
      </c>
      <c r="B14" s="2" t="s">
        <v>7</v>
      </c>
      <c r="C14" s="2" t="s">
        <v>8</v>
      </c>
      <c r="D14" s="2" t="s">
        <v>13</v>
      </c>
      <c r="E14" s="2" t="s">
        <v>15</v>
      </c>
      <c r="F14" s="2" t="s">
        <v>18</v>
      </c>
    </row>
    <row r="15" spans="1:6" x14ac:dyDescent="0.3">
      <c r="A15" s="2" t="s">
        <v>19</v>
      </c>
      <c r="B15" s="2" t="s">
        <v>6</v>
      </c>
      <c r="C15" s="2" t="s">
        <v>8</v>
      </c>
      <c r="D15" s="2" t="s">
        <v>11</v>
      </c>
      <c r="E15" s="2" t="s">
        <v>14</v>
      </c>
      <c r="F15" s="2" t="s">
        <v>17</v>
      </c>
    </row>
    <row r="16" spans="1:6" x14ac:dyDescent="0.3">
      <c r="A16" s="2" t="s">
        <v>19</v>
      </c>
      <c r="B16" s="2" t="s">
        <v>7</v>
      </c>
      <c r="C16" s="2" t="s">
        <v>8</v>
      </c>
      <c r="D16" s="2" t="s">
        <v>11</v>
      </c>
      <c r="E16" s="2" t="s">
        <v>14</v>
      </c>
      <c r="F16" s="2" t="s">
        <v>18</v>
      </c>
    </row>
    <row r="17" spans="1:6" x14ac:dyDescent="0.3">
      <c r="A17" s="2" t="s">
        <v>19</v>
      </c>
      <c r="B17" s="2" t="s">
        <v>7</v>
      </c>
      <c r="C17" s="2" t="s">
        <v>9</v>
      </c>
      <c r="D17" s="2" t="s">
        <v>12</v>
      </c>
      <c r="E17" s="2" t="s">
        <v>14</v>
      </c>
      <c r="F17" s="2" t="s">
        <v>17</v>
      </c>
    </row>
    <row r="18" spans="1:6" x14ac:dyDescent="0.3">
      <c r="A18" s="2" t="s">
        <v>19</v>
      </c>
      <c r="B18" s="2" t="s">
        <v>6</v>
      </c>
      <c r="C18" s="2" t="s">
        <v>9</v>
      </c>
      <c r="D18" s="2" t="s">
        <v>13</v>
      </c>
      <c r="E18" s="2" t="s">
        <v>15</v>
      </c>
      <c r="F18" s="2" t="s">
        <v>16</v>
      </c>
    </row>
    <row r="19" spans="1:6" x14ac:dyDescent="0.3">
      <c r="A19" s="2" t="s">
        <v>19</v>
      </c>
      <c r="B19" s="2" t="s">
        <v>6</v>
      </c>
      <c r="C19" s="2" t="s">
        <v>9</v>
      </c>
      <c r="D19" s="2" t="s">
        <v>11</v>
      </c>
      <c r="E19" s="2" t="s">
        <v>14</v>
      </c>
      <c r="F19" s="2" t="s">
        <v>17</v>
      </c>
    </row>
    <row r="20" spans="1:6" x14ac:dyDescent="0.3">
      <c r="A20" s="2" t="s">
        <v>19</v>
      </c>
      <c r="B20" s="2" t="s">
        <v>6</v>
      </c>
      <c r="C20" s="2" t="s">
        <v>9</v>
      </c>
      <c r="D20" s="2" t="s">
        <v>11</v>
      </c>
      <c r="E20" s="2" t="s">
        <v>14</v>
      </c>
      <c r="F20" s="2" t="s">
        <v>17</v>
      </c>
    </row>
    <row r="21" spans="1:6" x14ac:dyDescent="0.3">
      <c r="A21" s="2" t="s">
        <v>19</v>
      </c>
      <c r="B21" s="2" t="s">
        <v>7</v>
      </c>
      <c r="C21" s="2" t="s">
        <v>10</v>
      </c>
      <c r="D21" s="2" t="s">
        <v>12</v>
      </c>
      <c r="E21" s="2" t="s">
        <v>15</v>
      </c>
      <c r="F21" s="2" t="s">
        <v>18</v>
      </c>
    </row>
    <row r="22" spans="1:6" x14ac:dyDescent="0.3">
      <c r="A22" s="2" t="s">
        <v>19</v>
      </c>
      <c r="B22" s="2" t="s">
        <v>7</v>
      </c>
      <c r="C22" s="2" t="s">
        <v>9</v>
      </c>
      <c r="D22" s="2" t="s">
        <v>11</v>
      </c>
      <c r="E22" s="2" t="s">
        <v>14</v>
      </c>
      <c r="F22" s="2" t="s">
        <v>17</v>
      </c>
    </row>
    <row r="23" spans="1:6" x14ac:dyDescent="0.3">
      <c r="A23" s="2" t="s">
        <v>19</v>
      </c>
      <c r="B23" s="2" t="s">
        <v>6</v>
      </c>
      <c r="C23" s="2" t="s">
        <v>8</v>
      </c>
      <c r="D23" s="2" t="s">
        <v>12</v>
      </c>
      <c r="E23" s="2" t="s">
        <v>14</v>
      </c>
      <c r="F23" s="2" t="s">
        <v>18</v>
      </c>
    </row>
    <row r="24" spans="1:6" x14ac:dyDescent="0.3">
      <c r="A24" s="2" t="s">
        <v>19</v>
      </c>
      <c r="B24" s="2" t="s">
        <v>7</v>
      </c>
      <c r="C24" s="2" t="s">
        <v>8</v>
      </c>
      <c r="D24" s="2" t="s">
        <v>12</v>
      </c>
      <c r="E24" s="2" t="s">
        <v>15</v>
      </c>
      <c r="F24" s="2" t="s">
        <v>17</v>
      </c>
    </row>
    <row r="25" spans="1:6" x14ac:dyDescent="0.3">
      <c r="A25" s="2" t="s">
        <v>19</v>
      </c>
      <c r="B25" s="2" t="s">
        <v>7</v>
      </c>
      <c r="C25" s="2" t="s">
        <v>9</v>
      </c>
      <c r="D25" s="2" t="s">
        <v>12</v>
      </c>
      <c r="E25" s="2" t="s">
        <v>14</v>
      </c>
      <c r="F25" s="2" t="s">
        <v>17</v>
      </c>
    </row>
    <row r="26" spans="1:6" x14ac:dyDescent="0.3">
      <c r="A26" s="2" t="s">
        <v>19</v>
      </c>
      <c r="B26" s="2" t="s">
        <v>7</v>
      </c>
      <c r="C26" s="2" t="s">
        <v>10</v>
      </c>
      <c r="D26" s="2" t="s">
        <v>13</v>
      </c>
      <c r="E26" s="2" t="s">
        <v>14</v>
      </c>
      <c r="F26" s="2" t="s">
        <v>16</v>
      </c>
    </row>
    <row r="27" spans="1:6" x14ac:dyDescent="0.3">
      <c r="A27" s="2" t="s">
        <v>20</v>
      </c>
      <c r="B27" s="2" t="s">
        <v>6</v>
      </c>
      <c r="C27" s="2" t="s">
        <v>9</v>
      </c>
      <c r="D27" s="2" t="s">
        <v>12</v>
      </c>
      <c r="E27" s="2" t="s">
        <v>15</v>
      </c>
      <c r="F27" s="2" t="s">
        <v>18</v>
      </c>
    </row>
    <row r="28" spans="1:6" x14ac:dyDescent="0.3">
      <c r="A28" s="2" t="s">
        <v>20</v>
      </c>
      <c r="B28" s="2" t="s">
        <v>6</v>
      </c>
      <c r="C28" s="2" t="s">
        <v>10</v>
      </c>
      <c r="D28" s="2" t="s">
        <v>12</v>
      </c>
      <c r="E28" s="2" t="s">
        <v>15</v>
      </c>
      <c r="F28" s="2" t="s">
        <v>17</v>
      </c>
    </row>
    <row r="29" spans="1:6" x14ac:dyDescent="0.3">
      <c r="A29" s="2" t="s">
        <v>20</v>
      </c>
      <c r="B29" s="2" t="s">
        <v>7</v>
      </c>
      <c r="C29" s="2" t="s">
        <v>10</v>
      </c>
      <c r="D29" s="2" t="s">
        <v>12</v>
      </c>
      <c r="E29" s="2" t="s">
        <v>14</v>
      </c>
      <c r="F29" s="2" t="s">
        <v>17</v>
      </c>
    </row>
    <row r="30" spans="1:6" x14ac:dyDescent="0.3">
      <c r="A30" s="2" t="s">
        <v>19</v>
      </c>
      <c r="B30" s="2" t="s">
        <v>6</v>
      </c>
      <c r="C30" s="2" t="s">
        <v>8</v>
      </c>
      <c r="D30" s="2" t="s">
        <v>12</v>
      </c>
      <c r="E30" s="2" t="s">
        <v>14</v>
      </c>
      <c r="F30" s="2" t="s">
        <v>17</v>
      </c>
    </row>
    <row r="31" spans="1:6" x14ac:dyDescent="0.3">
      <c r="A31" s="2" t="s">
        <v>19</v>
      </c>
      <c r="B31" s="2" t="s">
        <v>7</v>
      </c>
      <c r="C31" s="2" t="s">
        <v>8</v>
      </c>
      <c r="D31" s="2" t="s">
        <v>11</v>
      </c>
      <c r="E31" s="2" t="s">
        <v>14</v>
      </c>
      <c r="F31" s="2" t="s">
        <v>16</v>
      </c>
    </row>
    <row r="32" spans="1:6" x14ac:dyDescent="0.3">
      <c r="A32" s="2" t="s">
        <v>19</v>
      </c>
      <c r="B32" s="2" t="s">
        <v>7</v>
      </c>
      <c r="C32" s="2" t="s">
        <v>9</v>
      </c>
      <c r="D32" s="2" t="s">
        <v>13</v>
      </c>
      <c r="E32" s="2" t="s">
        <v>14</v>
      </c>
      <c r="F32" s="2" t="s">
        <v>18</v>
      </c>
    </row>
    <row r="33" spans="1:6" x14ac:dyDescent="0.3">
      <c r="A33" s="2" t="s">
        <v>19</v>
      </c>
      <c r="B33" s="2" t="s">
        <v>6</v>
      </c>
      <c r="C33" s="2" t="s">
        <v>10</v>
      </c>
      <c r="D33" s="2" t="s">
        <v>11</v>
      </c>
      <c r="E33" s="2" t="s">
        <v>14</v>
      </c>
      <c r="F33" s="2" t="s">
        <v>18</v>
      </c>
    </row>
    <row r="34" spans="1:6" x14ac:dyDescent="0.3">
      <c r="A34" s="2" t="s">
        <v>19</v>
      </c>
      <c r="B34" s="2" t="s">
        <v>7</v>
      </c>
      <c r="C34" s="2" t="s">
        <v>10</v>
      </c>
      <c r="D34" s="2" t="s">
        <v>13</v>
      </c>
      <c r="E34" s="2" t="s">
        <v>14</v>
      </c>
      <c r="F34" s="2" t="s">
        <v>16</v>
      </c>
    </row>
    <row r="35" spans="1:6" x14ac:dyDescent="0.3">
      <c r="A35" s="2" t="s">
        <v>19</v>
      </c>
      <c r="B35" s="2" t="s">
        <v>7</v>
      </c>
      <c r="C35" s="2" t="s">
        <v>8</v>
      </c>
      <c r="D35" s="2" t="s">
        <v>12</v>
      </c>
      <c r="E35" s="2" t="s">
        <v>15</v>
      </c>
      <c r="F35" s="2" t="s">
        <v>18</v>
      </c>
    </row>
    <row r="36" spans="1:6" x14ac:dyDescent="0.3">
      <c r="A36" s="2" t="s">
        <v>19</v>
      </c>
      <c r="B36" s="2" t="s">
        <v>7</v>
      </c>
      <c r="C36" s="2" t="s">
        <v>8</v>
      </c>
      <c r="D36" s="2" t="s">
        <v>13</v>
      </c>
      <c r="E36" s="2" t="s">
        <v>15</v>
      </c>
      <c r="F36" s="2" t="s">
        <v>16</v>
      </c>
    </row>
    <row r="37" spans="1:6" x14ac:dyDescent="0.3">
      <c r="A37" s="2" t="s">
        <v>19</v>
      </c>
      <c r="B37" s="2" t="s">
        <v>6</v>
      </c>
      <c r="C37" s="2" t="s">
        <v>8</v>
      </c>
      <c r="D37" s="2" t="s">
        <v>13</v>
      </c>
      <c r="E37" s="2" t="s">
        <v>14</v>
      </c>
      <c r="F37" s="2" t="s">
        <v>16</v>
      </c>
    </row>
    <row r="38" spans="1:6" x14ac:dyDescent="0.3">
      <c r="A38" s="2" t="s">
        <v>19</v>
      </c>
      <c r="B38" s="2" t="s">
        <v>7</v>
      </c>
      <c r="C38" s="2" t="s">
        <v>10</v>
      </c>
      <c r="D38" s="2" t="s">
        <v>11</v>
      </c>
      <c r="E38" s="2" t="s">
        <v>14</v>
      </c>
      <c r="F38" s="2" t="s">
        <v>17</v>
      </c>
    </row>
    <row r="39" spans="1:6" x14ac:dyDescent="0.3">
      <c r="A39" s="2" t="s">
        <v>19</v>
      </c>
      <c r="B39" s="2" t="s">
        <v>6</v>
      </c>
      <c r="C39" s="2" t="s">
        <v>9</v>
      </c>
      <c r="D39" s="2" t="s">
        <v>13</v>
      </c>
      <c r="E39" s="2" t="s">
        <v>15</v>
      </c>
      <c r="F39" s="2" t="s">
        <v>18</v>
      </c>
    </row>
    <row r="40" spans="1:6" x14ac:dyDescent="0.3">
      <c r="A40" s="2" t="s">
        <v>19</v>
      </c>
      <c r="B40" s="2" t="s">
        <v>6</v>
      </c>
      <c r="C40" s="2" t="s">
        <v>10</v>
      </c>
      <c r="D40" s="2" t="s">
        <v>13</v>
      </c>
      <c r="E40" s="2" t="s">
        <v>14</v>
      </c>
      <c r="F40" s="2" t="s">
        <v>17</v>
      </c>
    </row>
    <row r="41" spans="1:6" x14ac:dyDescent="0.3">
      <c r="A41" s="2" t="s">
        <v>19</v>
      </c>
      <c r="B41" s="2" t="s">
        <v>6</v>
      </c>
      <c r="C41" s="2" t="s">
        <v>8</v>
      </c>
      <c r="D41" s="2" t="s">
        <v>13</v>
      </c>
      <c r="E41" s="2" t="s">
        <v>14</v>
      </c>
      <c r="F41" s="2" t="s">
        <v>16</v>
      </c>
    </row>
    <row r="42" spans="1:6" x14ac:dyDescent="0.3">
      <c r="A42" s="2" t="s">
        <v>20</v>
      </c>
      <c r="B42" s="2" t="s">
        <v>7</v>
      </c>
      <c r="C42" s="2" t="s">
        <v>9</v>
      </c>
      <c r="D42" s="2" t="s">
        <v>12</v>
      </c>
      <c r="E42" s="2" t="s">
        <v>15</v>
      </c>
      <c r="F42" s="2" t="s">
        <v>18</v>
      </c>
    </row>
    <row r="43" spans="1:6" x14ac:dyDescent="0.3">
      <c r="A43" s="2" t="s">
        <v>20</v>
      </c>
      <c r="B43" s="2" t="s">
        <v>6</v>
      </c>
      <c r="C43" s="2" t="s">
        <v>9</v>
      </c>
      <c r="D43" s="2" t="s">
        <v>12</v>
      </c>
      <c r="E43" s="2" t="s">
        <v>15</v>
      </c>
      <c r="F43" s="2" t="s">
        <v>18</v>
      </c>
    </row>
    <row r="44" spans="1:6" x14ac:dyDescent="0.3">
      <c r="A44" s="2" t="s">
        <v>19</v>
      </c>
      <c r="B44" s="2" t="s">
        <v>7</v>
      </c>
      <c r="C44" s="2" t="s">
        <v>10</v>
      </c>
      <c r="D44" s="2" t="s">
        <v>11</v>
      </c>
      <c r="E44" s="2" t="s">
        <v>14</v>
      </c>
      <c r="F44" s="2" t="s">
        <v>16</v>
      </c>
    </row>
    <row r="45" spans="1:6" x14ac:dyDescent="0.3">
      <c r="A45" s="2" t="s">
        <v>19</v>
      </c>
      <c r="B45" s="2" t="s">
        <v>6</v>
      </c>
      <c r="C45" s="2" t="s">
        <v>10</v>
      </c>
      <c r="D45" s="2" t="s">
        <v>12</v>
      </c>
      <c r="E45" s="2" t="s">
        <v>14</v>
      </c>
      <c r="F45" s="2" t="s">
        <v>16</v>
      </c>
    </row>
    <row r="46" spans="1:6" x14ac:dyDescent="0.3">
      <c r="A46" s="2" t="s">
        <v>19</v>
      </c>
      <c r="B46" s="2" t="s">
        <v>7</v>
      </c>
      <c r="C46" s="2" t="s">
        <v>8</v>
      </c>
      <c r="D46" s="2" t="s">
        <v>12</v>
      </c>
      <c r="E46" s="2" t="s">
        <v>14</v>
      </c>
      <c r="F46" s="2" t="s">
        <v>17</v>
      </c>
    </row>
    <row r="47" spans="1:6" x14ac:dyDescent="0.3">
      <c r="A47" s="2" t="s">
        <v>19</v>
      </c>
      <c r="B47" s="2" t="s">
        <v>7</v>
      </c>
      <c r="C47" s="2" t="s">
        <v>9</v>
      </c>
      <c r="D47" s="2" t="s">
        <v>13</v>
      </c>
      <c r="E47" s="2" t="s">
        <v>15</v>
      </c>
      <c r="F47" s="2" t="s">
        <v>18</v>
      </c>
    </row>
    <row r="48" spans="1:6" x14ac:dyDescent="0.3">
      <c r="A48" s="2" t="s">
        <v>19</v>
      </c>
      <c r="B48" s="2" t="s">
        <v>7</v>
      </c>
      <c r="C48" s="2" t="s">
        <v>9</v>
      </c>
      <c r="D48" s="2" t="s">
        <v>11</v>
      </c>
      <c r="E48" s="2" t="s">
        <v>15</v>
      </c>
      <c r="F48" s="2" t="s">
        <v>17</v>
      </c>
    </row>
    <row r="49" spans="1:6" x14ac:dyDescent="0.3">
      <c r="A49" s="2" t="s">
        <v>19</v>
      </c>
      <c r="B49" s="2" t="s">
        <v>7</v>
      </c>
      <c r="C49" s="2" t="s">
        <v>8</v>
      </c>
      <c r="D49" s="2" t="s">
        <v>13</v>
      </c>
      <c r="E49" s="2" t="s">
        <v>15</v>
      </c>
      <c r="F49" s="2" t="s">
        <v>18</v>
      </c>
    </row>
    <row r="50" spans="1:6" x14ac:dyDescent="0.3">
      <c r="A50" s="2" t="s">
        <v>19</v>
      </c>
      <c r="B50" s="2" t="s">
        <v>6</v>
      </c>
      <c r="C50" s="2" t="s">
        <v>9</v>
      </c>
      <c r="D50" s="2" t="s">
        <v>13</v>
      </c>
      <c r="E50" s="2" t="s">
        <v>15</v>
      </c>
      <c r="F50" s="2" t="s">
        <v>18</v>
      </c>
    </row>
    <row r="51" spans="1:6" x14ac:dyDescent="0.3">
      <c r="A51" s="2" t="s">
        <v>19</v>
      </c>
      <c r="B51" s="2" t="s">
        <v>6</v>
      </c>
      <c r="C51" s="2" t="s">
        <v>10</v>
      </c>
      <c r="D51" s="2" t="s">
        <v>11</v>
      </c>
      <c r="E51" s="2" t="s">
        <v>15</v>
      </c>
      <c r="F51" s="2" t="s">
        <v>18</v>
      </c>
    </row>
    <row r="52" spans="1:6" x14ac:dyDescent="0.3">
      <c r="A52" s="2" t="s">
        <v>19</v>
      </c>
      <c r="B52" s="2" t="s">
        <v>6</v>
      </c>
      <c r="C52" s="2" t="s">
        <v>10</v>
      </c>
      <c r="D52" s="2" t="s">
        <v>12</v>
      </c>
      <c r="E52" s="2" t="s">
        <v>15</v>
      </c>
      <c r="F52" s="2" t="s">
        <v>18</v>
      </c>
    </row>
    <row r="53" spans="1:6" x14ac:dyDescent="0.3">
      <c r="A53" s="2" t="s">
        <v>19</v>
      </c>
      <c r="B53" s="2" t="s">
        <v>7</v>
      </c>
      <c r="C53" s="2" t="s">
        <v>9</v>
      </c>
      <c r="D53" s="2" t="s">
        <v>12</v>
      </c>
      <c r="E53" s="2" t="s">
        <v>14</v>
      </c>
      <c r="F53" s="2" t="s">
        <v>16</v>
      </c>
    </row>
    <row r="54" spans="1:6" x14ac:dyDescent="0.3">
      <c r="A54" s="2" t="s">
        <v>20</v>
      </c>
      <c r="B54" s="2" t="s">
        <v>7</v>
      </c>
      <c r="C54" s="2" t="s">
        <v>9</v>
      </c>
      <c r="D54" s="2" t="s">
        <v>12</v>
      </c>
      <c r="E54" s="2" t="s">
        <v>15</v>
      </c>
      <c r="F54" s="2" t="s">
        <v>18</v>
      </c>
    </row>
    <row r="55" spans="1:6" x14ac:dyDescent="0.3">
      <c r="A55" s="2" t="s">
        <v>19</v>
      </c>
      <c r="B55" s="2" t="s">
        <v>6</v>
      </c>
      <c r="C55" s="2" t="s">
        <v>9</v>
      </c>
      <c r="D55" s="2" t="s">
        <v>12</v>
      </c>
      <c r="E55" s="2" t="s">
        <v>14</v>
      </c>
      <c r="F55" s="2" t="s">
        <v>16</v>
      </c>
    </row>
    <row r="56" spans="1:6" x14ac:dyDescent="0.3">
      <c r="A56" s="2" t="s">
        <v>19</v>
      </c>
      <c r="B56" s="2" t="s">
        <v>7</v>
      </c>
      <c r="C56" s="2" t="s">
        <v>10</v>
      </c>
      <c r="D56" s="2" t="s">
        <v>12</v>
      </c>
      <c r="E56" s="2" t="s">
        <v>15</v>
      </c>
      <c r="F56" s="2" t="s">
        <v>16</v>
      </c>
    </row>
    <row r="57" spans="1:6" x14ac:dyDescent="0.3">
      <c r="A57" s="2" t="s">
        <v>19</v>
      </c>
      <c r="B57" s="2" t="s">
        <v>7</v>
      </c>
      <c r="C57" s="2" t="s">
        <v>9</v>
      </c>
      <c r="D57" s="2" t="s">
        <v>11</v>
      </c>
      <c r="E57" s="2" t="s">
        <v>15</v>
      </c>
      <c r="F57" s="2" t="s">
        <v>18</v>
      </c>
    </row>
    <row r="58" spans="1:6" x14ac:dyDescent="0.3">
      <c r="A58" s="2" t="s">
        <v>19</v>
      </c>
      <c r="B58" s="2" t="s">
        <v>7</v>
      </c>
      <c r="C58" s="2" t="s">
        <v>9</v>
      </c>
      <c r="D58" s="2" t="s">
        <v>13</v>
      </c>
      <c r="E58" s="2" t="s">
        <v>14</v>
      </c>
      <c r="F58" s="2" t="s">
        <v>16</v>
      </c>
    </row>
    <row r="59" spans="1:6" x14ac:dyDescent="0.3">
      <c r="A59" s="2" t="s">
        <v>19</v>
      </c>
      <c r="B59" s="2" t="s">
        <v>6</v>
      </c>
      <c r="C59" s="2" t="s">
        <v>9</v>
      </c>
      <c r="D59" s="2" t="s">
        <v>11</v>
      </c>
      <c r="E59" s="2" t="s">
        <v>14</v>
      </c>
      <c r="F59" s="2" t="s">
        <v>16</v>
      </c>
    </row>
    <row r="60" spans="1:6" x14ac:dyDescent="0.3">
      <c r="A60" s="2" t="s">
        <v>19</v>
      </c>
      <c r="B60" s="2" t="s">
        <v>6</v>
      </c>
      <c r="C60" s="2" t="s">
        <v>8</v>
      </c>
      <c r="D60" s="2" t="s">
        <v>11</v>
      </c>
      <c r="E60" s="2" t="s">
        <v>14</v>
      </c>
      <c r="F60" s="2" t="s">
        <v>17</v>
      </c>
    </row>
    <row r="61" spans="1:6" x14ac:dyDescent="0.3">
      <c r="A61" s="2" t="s">
        <v>19</v>
      </c>
      <c r="B61" s="2" t="s">
        <v>7</v>
      </c>
      <c r="C61" s="2" t="s">
        <v>8</v>
      </c>
      <c r="D61" s="2" t="s">
        <v>13</v>
      </c>
      <c r="E61" s="2" t="s">
        <v>14</v>
      </c>
      <c r="F61" s="2" t="s">
        <v>17</v>
      </c>
    </row>
    <row r="62" spans="1:6" x14ac:dyDescent="0.3">
      <c r="A62" s="2" t="s">
        <v>20</v>
      </c>
      <c r="B62" s="2" t="s">
        <v>6</v>
      </c>
      <c r="C62" s="2" t="s">
        <v>9</v>
      </c>
      <c r="D62" s="2" t="s">
        <v>12</v>
      </c>
      <c r="E62" s="2" t="s">
        <v>15</v>
      </c>
      <c r="F62" s="2" t="s">
        <v>18</v>
      </c>
    </row>
    <row r="63" spans="1:6" x14ac:dyDescent="0.3">
      <c r="A63" s="2" t="s">
        <v>19</v>
      </c>
      <c r="B63" s="2" t="s">
        <v>6</v>
      </c>
      <c r="C63" s="2" t="s">
        <v>10</v>
      </c>
      <c r="D63" s="2" t="s">
        <v>13</v>
      </c>
      <c r="E63" s="2" t="s">
        <v>14</v>
      </c>
      <c r="F63" s="2" t="s">
        <v>17</v>
      </c>
    </row>
    <row r="64" spans="1:6" x14ac:dyDescent="0.3">
      <c r="A64" s="2" t="s">
        <v>19</v>
      </c>
      <c r="B64" s="2" t="s">
        <v>6</v>
      </c>
      <c r="C64" s="2" t="s">
        <v>10</v>
      </c>
      <c r="D64" s="2" t="s">
        <v>11</v>
      </c>
      <c r="E64" s="2" t="s">
        <v>14</v>
      </c>
      <c r="F64" s="2" t="s">
        <v>17</v>
      </c>
    </row>
    <row r="65" spans="1:6" x14ac:dyDescent="0.3">
      <c r="A65" s="2" t="s">
        <v>20</v>
      </c>
      <c r="B65" s="2" t="s">
        <v>6</v>
      </c>
      <c r="C65" s="2" t="s">
        <v>10</v>
      </c>
      <c r="D65" s="2" t="s">
        <v>12</v>
      </c>
      <c r="E65" s="2" t="s">
        <v>15</v>
      </c>
      <c r="F65" s="2" t="s">
        <v>17</v>
      </c>
    </row>
    <row r="66" spans="1:6" x14ac:dyDescent="0.3">
      <c r="A66" s="2" t="s">
        <v>19</v>
      </c>
      <c r="B66" s="2" t="s">
        <v>7</v>
      </c>
      <c r="C66" s="2" t="s">
        <v>10</v>
      </c>
      <c r="D66" s="2" t="s">
        <v>11</v>
      </c>
      <c r="E66" s="2" t="s">
        <v>15</v>
      </c>
      <c r="F66" s="2" t="s">
        <v>17</v>
      </c>
    </row>
    <row r="67" spans="1:6" x14ac:dyDescent="0.3">
      <c r="A67" s="2" t="s">
        <v>19</v>
      </c>
      <c r="B67" s="2" t="s">
        <v>7</v>
      </c>
      <c r="C67" s="2" t="s">
        <v>10</v>
      </c>
      <c r="D67" s="2" t="s">
        <v>12</v>
      </c>
      <c r="E67" s="2" t="s">
        <v>15</v>
      </c>
      <c r="F67" s="2" t="s">
        <v>18</v>
      </c>
    </row>
    <row r="68" spans="1:6" x14ac:dyDescent="0.3">
      <c r="A68" s="2" t="s">
        <v>19</v>
      </c>
      <c r="B68" s="2" t="s">
        <v>7</v>
      </c>
      <c r="C68" s="2" t="s">
        <v>10</v>
      </c>
      <c r="D68" s="2" t="s">
        <v>11</v>
      </c>
      <c r="E68" s="2" t="s">
        <v>14</v>
      </c>
      <c r="F68" s="2" t="s">
        <v>17</v>
      </c>
    </row>
    <row r="69" spans="1:6" x14ac:dyDescent="0.3">
      <c r="A69" s="2" t="s">
        <v>19</v>
      </c>
      <c r="B69" s="2" t="s">
        <v>6</v>
      </c>
      <c r="C69" s="2" t="s">
        <v>8</v>
      </c>
      <c r="D69" s="2" t="s">
        <v>11</v>
      </c>
      <c r="E69" s="2" t="s">
        <v>14</v>
      </c>
      <c r="F69" s="2" t="s">
        <v>16</v>
      </c>
    </row>
    <row r="70" spans="1:6" x14ac:dyDescent="0.3">
      <c r="A70" s="2" t="s">
        <v>19</v>
      </c>
      <c r="B70" s="2" t="s">
        <v>6</v>
      </c>
      <c r="C70" s="2" t="s">
        <v>10</v>
      </c>
      <c r="D70" s="2" t="s">
        <v>12</v>
      </c>
      <c r="E70" s="2" t="s">
        <v>15</v>
      </c>
      <c r="F70" s="2" t="s">
        <v>16</v>
      </c>
    </row>
    <row r="71" spans="1:6" x14ac:dyDescent="0.3">
      <c r="A71" s="2" t="s">
        <v>19</v>
      </c>
      <c r="B71" s="2" t="s">
        <v>7</v>
      </c>
      <c r="C71" s="2" t="s">
        <v>9</v>
      </c>
      <c r="D71" s="2" t="s">
        <v>11</v>
      </c>
      <c r="E71" s="2" t="s">
        <v>14</v>
      </c>
      <c r="F71" s="2" t="s">
        <v>16</v>
      </c>
    </row>
    <row r="72" spans="1:6" x14ac:dyDescent="0.3">
      <c r="A72" s="2" t="s">
        <v>19</v>
      </c>
      <c r="B72" s="2" t="s">
        <v>6</v>
      </c>
      <c r="C72" s="2" t="s">
        <v>10</v>
      </c>
      <c r="D72" s="2" t="s">
        <v>13</v>
      </c>
      <c r="E72" s="2" t="s">
        <v>14</v>
      </c>
      <c r="F72" s="2" t="s">
        <v>18</v>
      </c>
    </row>
    <row r="73" spans="1:6" x14ac:dyDescent="0.3">
      <c r="A73" s="2" t="s">
        <v>20</v>
      </c>
      <c r="B73" s="2" t="s">
        <v>7</v>
      </c>
      <c r="C73" s="2" t="s">
        <v>10</v>
      </c>
      <c r="D73" s="2" t="s">
        <v>12</v>
      </c>
      <c r="E73" s="2" t="s">
        <v>14</v>
      </c>
      <c r="F73" s="2" t="s">
        <v>17</v>
      </c>
    </row>
    <row r="74" spans="1:6" x14ac:dyDescent="0.3">
      <c r="A74" s="2" t="s">
        <v>19</v>
      </c>
      <c r="B74" s="2" t="s">
        <v>7</v>
      </c>
      <c r="C74" s="2" t="s">
        <v>10</v>
      </c>
      <c r="D74" s="2" t="s">
        <v>12</v>
      </c>
      <c r="E74" s="2" t="s">
        <v>14</v>
      </c>
      <c r="F74" s="2" t="s">
        <v>16</v>
      </c>
    </row>
    <row r="75" spans="1:6" x14ac:dyDescent="0.3">
      <c r="A75" s="2" t="s">
        <v>19</v>
      </c>
      <c r="B75" s="2" t="s">
        <v>6</v>
      </c>
      <c r="C75" s="2" t="s">
        <v>9</v>
      </c>
      <c r="D75" s="2" t="s">
        <v>11</v>
      </c>
      <c r="E75" s="2" t="s">
        <v>15</v>
      </c>
      <c r="F75" s="2" t="s">
        <v>17</v>
      </c>
    </row>
    <row r="76" spans="1:6" x14ac:dyDescent="0.3">
      <c r="A76" s="2" t="s">
        <v>19</v>
      </c>
      <c r="B76" s="2" t="s">
        <v>7</v>
      </c>
      <c r="C76" s="2" t="s">
        <v>10</v>
      </c>
      <c r="D76" s="2" t="s">
        <v>13</v>
      </c>
      <c r="E76" s="2" t="s">
        <v>15</v>
      </c>
      <c r="F76" s="2" t="s">
        <v>18</v>
      </c>
    </row>
    <row r="77" spans="1:6" x14ac:dyDescent="0.3">
      <c r="A77" s="2" t="s">
        <v>19</v>
      </c>
      <c r="B77" s="2" t="s">
        <v>6</v>
      </c>
      <c r="C77" s="2" t="s">
        <v>10</v>
      </c>
      <c r="D77" s="2" t="s">
        <v>13</v>
      </c>
      <c r="E77" s="2" t="s">
        <v>14</v>
      </c>
      <c r="F77" s="2" t="s">
        <v>18</v>
      </c>
    </row>
    <row r="78" spans="1:6" x14ac:dyDescent="0.3">
      <c r="A78" s="2" t="s">
        <v>20</v>
      </c>
      <c r="B78" s="2" t="s">
        <v>6</v>
      </c>
      <c r="C78" s="2" t="s">
        <v>9</v>
      </c>
      <c r="D78" s="2" t="s">
        <v>12</v>
      </c>
      <c r="E78" s="2" t="s">
        <v>14</v>
      </c>
      <c r="F78" s="2" t="s">
        <v>18</v>
      </c>
    </row>
    <row r="79" spans="1:6" x14ac:dyDescent="0.3">
      <c r="A79" s="2" t="s">
        <v>19</v>
      </c>
      <c r="B79" s="2" t="s">
        <v>7</v>
      </c>
      <c r="C79" s="2" t="s">
        <v>8</v>
      </c>
      <c r="D79" s="2" t="s">
        <v>12</v>
      </c>
      <c r="E79" s="2" t="s">
        <v>15</v>
      </c>
      <c r="F79" s="2" t="s">
        <v>17</v>
      </c>
    </row>
    <row r="80" spans="1:6" x14ac:dyDescent="0.3">
      <c r="A80" s="2" t="s">
        <v>19</v>
      </c>
      <c r="B80" s="2" t="s">
        <v>7</v>
      </c>
      <c r="C80" s="2" t="s">
        <v>9</v>
      </c>
      <c r="D80" s="2" t="s">
        <v>13</v>
      </c>
      <c r="E80" s="2" t="s">
        <v>14</v>
      </c>
      <c r="F80" s="2" t="s">
        <v>16</v>
      </c>
    </row>
    <row r="81" spans="1:6" x14ac:dyDescent="0.3">
      <c r="A81" s="2" t="s">
        <v>19</v>
      </c>
      <c r="B81" s="2" t="s">
        <v>6</v>
      </c>
      <c r="C81" s="2" t="s">
        <v>9</v>
      </c>
      <c r="D81" s="2" t="s">
        <v>13</v>
      </c>
      <c r="E81" s="2" t="s">
        <v>14</v>
      </c>
      <c r="F81" s="2" t="s">
        <v>16</v>
      </c>
    </row>
    <row r="82" spans="1:6" x14ac:dyDescent="0.3">
      <c r="A82" s="2" t="s">
        <v>19</v>
      </c>
      <c r="B82" s="2" t="s">
        <v>6</v>
      </c>
      <c r="C82" s="2" t="s">
        <v>10</v>
      </c>
      <c r="D82" s="2" t="s">
        <v>13</v>
      </c>
      <c r="E82" s="2" t="s">
        <v>15</v>
      </c>
      <c r="F82" s="2" t="s">
        <v>17</v>
      </c>
    </row>
    <row r="83" spans="1:6" x14ac:dyDescent="0.3">
      <c r="A83" s="2" t="s">
        <v>19</v>
      </c>
      <c r="B83" s="2" t="s">
        <v>6</v>
      </c>
      <c r="C83" s="2" t="s">
        <v>8</v>
      </c>
      <c r="D83" s="2" t="s">
        <v>11</v>
      </c>
      <c r="E83" s="2" t="s">
        <v>14</v>
      </c>
      <c r="F83" s="2" t="s">
        <v>17</v>
      </c>
    </row>
    <row r="84" spans="1:6" x14ac:dyDescent="0.3">
      <c r="A84" s="2" t="s">
        <v>19</v>
      </c>
      <c r="B84" s="2" t="s">
        <v>6</v>
      </c>
      <c r="C84" s="2" t="s">
        <v>10</v>
      </c>
      <c r="D84" s="2" t="s">
        <v>13</v>
      </c>
      <c r="E84" s="2" t="s">
        <v>14</v>
      </c>
      <c r="F84" s="2" t="s">
        <v>16</v>
      </c>
    </row>
    <row r="85" spans="1:6" x14ac:dyDescent="0.3">
      <c r="A85" s="2" t="s">
        <v>19</v>
      </c>
      <c r="B85" s="2" t="s">
        <v>6</v>
      </c>
      <c r="C85" s="2" t="s">
        <v>9</v>
      </c>
      <c r="D85" s="2" t="s">
        <v>11</v>
      </c>
      <c r="E85" s="2" t="s">
        <v>14</v>
      </c>
      <c r="F85" s="2" t="s">
        <v>17</v>
      </c>
    </row>
    <row r="86" spans="1:6" x14ac:dyDescent="0.3">
      <c r="A86" s="2" t="s">
        <v>19</v>
      </c>
      <c r="B86" s="2" t="s">
        <v>7</v>
      </c>
      <c r="C86" s="2" t="s">
        <v>8</v>
      </c>
      <c r="D86" s="2" t="s">
        <v>13</v>
      </c>
      <c r="E86" s="2" t="s">
        <v>14</v>
      </c>
      <c r="F86" s="2" t="s">
        <v>18</v>
      </c>
    </row>
    <row r="87" spans="1:6" x14ac:dyDescent="0.3">
      <c r="A87" s="2" t="s">
        <v>19</v>
      </c>
      <c r="B87" s="2" t="s">
        <v>6</v>
      </c>
      <c r="C87" s="2" t="s">
        <v>8</v>
      </c>
      <c r="D87" s="2" t="s">
        <v>11</v>
      </c>
      <c r="E87" s="2" t="s">
        <v>14</v>
      </c>
      <c r="F87" s="2" t="s">
        <v>17</v>
      </c>
    </row>
    <row r="88" spans="1:6" x14ac:dyDescent="0.3">
      <c r="A88" s="2" t="s">
        <v>19</v>
      </c>
      <c r="B88" s="2" t="s">
        <v>6</v>
      </c>
      <c r="C88" s="2" t="s">
        <v>8</v>
      </c>
      <c r="D88" s="2" t="s">
        <v>13</v>
      </c>
      <c r="E88" s="2" t="s">
        <v>15</v>
      </c>
      <c r="F88" s="2" t="s">
        <v>17</v>
      </c>
    </row>
    <row r="89" spans="1:6" x14ac:dyDescent="0.3">
      <c r="A89" s="2" t="s">
        <v>19</v>
      </c>
      <c r="B89" s="2" t="s">
        <v>6</v>
      </c>
      <c r="C89" s="2" t="s">
        <v>8</v>
      </c>
      <c r="D89" s="2" t="s">
        <v>12</v>
      </c>
      <c r="E89" s="2" t="s">
        <v>14</v>
      </c>
      <c r="F89" s="2" t="s">
        <v>16</v>
      </c>
    </row>
    <row r="90" spans="1:6" x14ac:dyDescent="0.3">
      <c r="A90" s="2" t="s">
        <v>19</v>
      </c>
      <c r="B90" s="2" t="s">
        <v>6</v>
      </c>
      <c r="C90" s="2" t="s">
        <v>8</v>
      </c>
      <c r="D90" s="2" t="s">
        <v>12</v>
      </c>
      <c r="E90" s="2" t="s">
        <v>14</v>
      </c>
      <c r="F90" s="2" t="s">
        <v>17</v>
      </c>
    </row>
    <row r="91" spans="1:6" x14ac:dyDescent="0.3">
      <c r="A91" s="2" t="s">
        <v>20</v>
      </c>
      <c r="B91" s="2" t="s">
        <v>7</v>
      </c>
      <c r="C91" s="2" t="s">
        <v>9</v>
      </c>
      <c r="D91" s="2" t="s">
        <v>12</v>
      </c>
      <c r="E91" s="2" t="s">
        <v>15</v>
      </c>
      <c r="F91" s="2" t="s">
        <v>18</v>
      </c>
    </row>
    <row r="92" spans="1:6" x14ac:dyDescent="0.3">
      <c r="A92" s="2" t="s">
        <v>19</v>
      </c>
      <c r="B92" s="2" t="s">
        <v>7</v>
      </c>
      <c r="C92" s="2" t="s">
        <v>9</v>
      </c>
      <c r="D92" s="2" t="s">
        <v>11</v>
      </c>
      <c r="E92" s="2" t="s">
        <v>15</v>
      </c>
      <c r="F92" s="2" t="s">
        <v>17</v>
      </c>
    </row>
    <row r="93" spans="1:6" x14ac:dyDescent="0.3">
      <c r="A93" s="2" t="s">
        <v>19</v>
      </c>
      <c r="B93" s="2" t="s">
        <v>6</v>
      </c>
      <c r="C93" s="2" t="s">
        <v>8</v>
      </c>
      <c r="D93" s="2" t="s">
        <v>11</v>
      </c>
      <c r="E93" s="2" t="s">
        <v>14</v>
      </c>
      <c r="F93" s="2" t="s">
        <v>18</v>
      </c>
    </row>
    <row r="94" spans="1:6" x14ac:dyDescent="0.3">
      <c r="A94" s="2" t="s">
        <v>19</v>
      </c>
      <c r="B94" s="2" t="s">
        <v>6</v>
      </c>
      <c r="C94" s="2" t="s">
        <v>9</v>
      </c>
      <c r="D94" s="2" t="s">
        <v>12</v>
      </c>
      <c r="E94" s="2" t="s">
        <v>15</v>
      </c>
      <c r="F94" s="2" t="s">
        <v>17</v>
      </c>
    </row>
    <row r="95" spans="1:6" x14ac:dyDescent="0.3">
      <c r="A95" s="2" t="s">
        <v>19</v>
      </c>
      <c r="B95" s="2" t="s">
        <v>7</v>
      </c>
      <c r="C95" s="2" t="s">
        <v>9</v>
      </c>
      <c r="D95" s="2" t="s">
        <v>13</v>
      </c>
      <c r="E95" s="2" t="s">
        <v>14</v>
      </c>
      <c r="F95" s="2" t="s">
        <v>17</v>
      </c>
    </row>
    <row r="96" spans="1:6" x14ac:dyDescent="0.3">
      <c r="A96" s="2" t="s">
        <v>19</v>
      </c>
      <c r="B96" s="2" t="s">
        <v>7</v>
      </c>
      <c r="C96" s="2" t="s">
        <v>10</v>
      </c>
      <c r="D96" s="2" t="s">
        <v>13</v>
      </c>
      <c r="E96" s="2" t="s">
        <v>15</v>
      </c>
      <c r="F96" s="2" t="s">
        <v>16</v>
      </c>
    </row>
    <row r="97" spans="1:6" x14ac:dyDescent="0.3">
      <c r="A97" s="2" t="s">
        <v>19</v>
      </c>
      <c r="B97" s="2" t="s">
        <v>6</v>
      </c>
      <c r="C97" s="2" t="s">
        <v>10</v>
      </c>
      <c r="D97" s="2" t="s">
        <v>11</v>
      </c>
      <c r="E97" s="2" t="s">
        <v>14</v>
      </c>
      <c r="F97" s="2" t="s">
        <v>18</v>
      </c>
    </row>
    <row r="98" spans="1:6" x14ac:dyDescent="0.3">
      <c r="A98" s="2" t="s">
        <v>19</v>
      </c>
      <c r="B98" s="2" t="s">
        <v>7</v>
      </c>
      <c r="C98" s="2" t="s">
        <v>9</v>
      </c>
      <c r="D98" s="2" t="s">
        <v>12</v>
      </c>
      <c r="E98" s="2" t="s">
        <v>14</v>
      </c>
      <c r="F98" s="2" t="s">
        <v>16</v>
      </c>
    </row>
    <row r="99" spans="1:6" x14ac:dyDescent="0.3">
      <c r="A99" s="2" t="s">
        <v>19</v>
      </c>
      <c r="B99" s="2" t="s">
        <v>6</v>
      </c>
      <c r="C99" s="2" t="s">
        <v>9</v>
      </c>
      <c r="D99" s="2" t="s">
        <v>13</v>
      </c>
      <c r="E99" s="2" t="s">
        <v>14</v>
      </c>
      <c r="F99" s="2" t="s">
        <v>18</v>
      </c>
    </row>
    <row r="100" spans="1:6" x14ac:dyDescent="0.3">
      <c r="A100" s="2" t="s">
        <v>19</v>
      </c>
      <c r="B100" s="2" t="s">
        <v>7</v>
      </c>
      <c r="C100" s="2" t="s">
        <v>8</v>
      </c>
      <c r="D100" s="2" t="s">
        <v>12</v>
      </c>
      <c r="E100" s="2" t="s">
        <v>14</v>
      </c>
      <c r="F100" s="2" t="s">
        <v>16</v>
      </c>
    </row>
    <row r="101" spans="1:6" x14ac:dyDescent="0.3">
      <c r="A101" s="2" t="s">
        <v>19</v>
      </c>
      <c r="B101" s="2" t="s">
        <v>6</v>
      </c>
      <c r="C101" s="2" t="s">
        <v>8</v>
      </c>
      <c r="D101" s="2" t="s">
        <v>11</v>
      </c>
      <c r="E101" s="2" t="s">
        <v>15</v>
      </c>
      <c r="F101" s="2" t="s">
        <v>16</v>
      </c>
    </row>
    <row r="102" spans="1:6" x14ac:dyDescent="0.3">
      <c r="A102" s="2" t="s">
        <v>19</v>
      </c>
      <c r="B102" s="2" t="s">
        <v>6</v>
      </c>
      <c r="C102" s="2" t="s">
        <v>10</v>
      </c>
      <c r="D102" s="2" t="s">
        <v>12</v>
      </c>
      <c r="E102" s="2" t="s">
        <v>15</v>
      </c>
      <c r="F102" s="2" t="s">
        <v>18</v>
      </c>
    </row>
    <row r="103" spans="1:6" x14ac:dyDescent="0.3">
      <c r="A103" s="2" t="s">
        <v>19</v>
      </c>
      <c r="B103" s="2" t="s">
        <v>6</v>
      </c>
      <c r="C103" s="2" t="s">
        <v>9</v>
      </c>
      <c r="D103" s="2" t="s">
        <v>11</v>
      </c>
      <c r="E103" s="2" t="s">
        <v>15</v>
      </c>
      <c r="F103" s="2" t="s">
        <v>18</v>
      </c>
    </row>
    <row r="104" spans="1:6" x14ac:dyDescent="0.3">
      <c r="A104" s="2" t="s">
        <v>19</v>
      </c>
      <c r="B104" s="2" t="s">
        <v>6</v>
      </c>
      <c r="C104" s="2" t="s">
        <v>8</v>
      </c>
      <c r="D104" s="2" t="s">
        <v>13</v>
      </c>
      <c r="E104" s="2" t="s">
        <v>15</v>
      </c>
      <c r="F104" s="2" t="s">
        <v>16</v>
      </c>
    </row>
    <row r="105" spans="1:6" x14ac:dyDescent="0.3">
      <c r="A105" s="2" t="s">
        <v>19</v>
      </c>
      <c r="B105" s="2" t="s">
        <v>6</v>
      </c>
      <c r="C105" s="2" t="s">
        <v>8</v>
      </c>
      <c r="D105" s="2" t="s">
        <v>12</v>
      </c>
      <c r="E105" s="2" t="s">
        <v>15</v>
      </c>
      <c r="F105" s="2" t="s">
        <v>18</v>
      </c>
    </row>
    <row r="106" spans="1:6" x14ac:dyDescent="0.3">
      <c r="A106" s="2" t="s">
        <v>19</v>
      </c>
      <c r="B106" s="2" t="s">
        <v>6</v>
      </c>
      <c r="C106" s="2" t="s">
        <v>8</v>
      </c>
      <c r="D106" s="2" t="s">
        <v>13</v>
      </c>
      <c r="E106" s="2" t="s">
        <v>15</v>
      </c>
      <c r="F106" s="2" t="s">
        <v>16</v>
      </c>
    </row>
    <row r="107" spans="1:6" x14ac:dyDescent="0.3">
      <c r="A107" s="2" t="s">
        <v>20</v>
      </c>
      <c r="B107" s="2" t="s">
        <v>7</v>
      </c>
      <c r="C107" s="2" t="s">
        <v>10</v>
      </c>
      <c r="D107" s="2" t="s">
        <v>12</v>
      </c>
      <c r="E107" s="2" t="s">
        <v>14</v>
      </c>
      <c r="F107" s="2" t="s">
        <v>17</v>
      </c>
    </row>
    <row r="108" spans="1:6" x14ac:dyDescent="0.3">
      <c r="A108" s="2" t="s">
        <v>19</v>
      </c>
      <c r="B108" s="2" t="s">
        <v>6</v>
      </c>
      <c r="C108" s="2" t="s">
        <v>9</v>
      </c>
      <c r="D108" s="2" t="s">
        <v>11</v>
      </c>
      <c r="E108" s="2" t="s">
        <v>15</v>
      </c>
      <c r="F108" s="2" t="s">
        <v>17</v>
      </c>
    </row>
    <row r="109" spans="1:6" x14ac:dyDescent="0.3">
      <c r="A109" s="2" t="s">
        <v>19</v>
      </c>
      <c r="B109" s="2" t="s">
        <v>6</v>
      </c>
      <c r="C109" s="2" t="s">
        <v>10</v>
      </c>
      <c r="D109" s="2" t="s">
        <v>11</v>
      </c>
      <c r="E109" s="2" t="s">
        <v>14</v>
      </c>
      <c r="F109" s="2" t="s">
        <v>18</v>
      </c>
    </row>
    <row r="110" spans="1:6" x14ac:dyDescent="0.3">
      <c r="A110" s="2" t="s">
        <v>19</v>
      </c>
      <c r="B110" s="2" t="s">
        <v>6</v>
      </c>
      <c r="C110" s="2" t="s">
        <v>8</v>
      </c>
      <c r="D110" s="2" t="s">
        <v>13</v>
      </c>
      <c r="E110" s="2" t="s">
        <v>15</v>
      </c>
      <c r="F110" s="2" t="s">
        <v>18</v>
      </c>
    </row>
    <row r="111" spans="1:6" x14ac:dyDescent="0.3">
      <c r="A111" s="2" t="s">
        <v>19</v>
      </c>
      <c r="B111" s="2" t="s">
        <v>7</v>
      </c>
      <c r="C111" s="2" t="s">
        <v>8</v>
      </c>
      <c r="D111" s="2" t="s">
        <v>13</v>
      </c>
      <c r="E111" s="2" t="s">
        <v>15</v>
      </c>
      <c r="F111" s="2" t="s">
        <v>18</v>
      </c>
    </row>
    <row r="112" spans="1:6" x14ac:dyDescent="0.3">
      <c r="A112" s="2" t="s">
        <v>19</v>
      </c>
      <c r="B112" s="2" t="s">
        <v>7</v>
      </c>
      <c r="C112" s="2" t="s">
        <v>9</v>
      </c>
      <c r="D112" s="2" t="s">
        <v>13</v>
      </c>
      <c r="E112" s="2" t="s">
        <v>15</v>
      </c>
      <c r="F112" s="2" t="s">
        <v>18</v>
      </c>
    </row>
    <row r="113" spans="1:6" x14ac:dyDescent="0.3">
      <c r="A113" s="2" t="s">
        <v>19</v>
      </c>
      <c r="B113" s="2" t="s">
        <v>6</v>
      </c>
      <c r="C113" s="2" t="s">
        <v>9</v>
      </c>
      <c r="D113" s="2" t="s">
        <v>13</v>
      </c>
      <c r="E113" s="2" t="s">
        <v>15</v>
      </c>
      <c r="F113" s="2" t="s">
        <v>17</v>
      </c>
    </row>
    <row r="114" spans="1:6" x14ac:dyDescent="0.3">
      <c r="A114" s="2" t="s">
        <v>19</v>
      </c>
      <c r="B114" s="2" t="s">
        <v>7</v>
      </c>
      <c r="C114" s="2" t="s">
        <v>10</v>
      </c>
      <c r="D114" s="2" t="s">
        <v>11</v>
      </c>
      <c r="E114" s="2" t="s">
        <v>14</v>
      </c>
      <c r="F114" s="2" t="s">
        <v>16</v>
      </c>
    </row>
    <row r="115" spans="1:6" x14ac:dyDescent="0.3">
      <c r="A115" s="2" t="s">
        <v>19</v>
      </c>
      <c r="B115" s="2" t="s">
        <v>7</v>
      </c>
      <c r="C115" s="2" t="s">
        <v>10</v>
      </c>
      <c r="D115" s="2" t="s">
        <v>12</v>
      </c>
      <c r="E115" s="2" t="s">
        <v>15</v>
      </c>
      <c r="F115" s="2" t="s">
        <v>18</v>
      </c>
    </row>
    <row r="116" spans="1:6" x14ac:dyDescent="0.3">
      <c r="A116" s="2" t="s">
        <v>19</v>
      </c>
      <c r="B116" s="2" t="s">
        <v>6</v>
      </c>
      <c r="C116" s="2" t="s">
        <v>10</v>
      </c>
      <c r="D116" s="2" t="s">
        <v>11</v>
      </c>
      <c r="E116" s="2" t="s">
        <v>15</v>
      </c>
      <c r="F116" s="2" t="s">
        <v>17</v>
      </c>
    </row>
    <row r="117" spans="1:6" x14ac:dyDescent="0.3">
      <c r="A117" s="2" t="s">
        <v>19</v>
      </c>
      <c r="B117" s="2" t="s">
        <v>7</v>
      </c>
      <c r="C117" s="2" t="s">
        <v>8</v>
      </c>
      <c r="D117" s="2" t="s">
        <v>11</v>
      </c>
      <c r="E117" s="2" t="s">
        <v>14</v>
      </c>
      <c r="F117" s="2" t="s">
        <v>17</v>
      </c>
    </row>
    <row r="118" spans="1:6" x14ac:dyDescent="0.3">
      <c r="A118" s="2" t="s">
        <v>19</v>
      </c>
      <c r="B118" s="2" t="s">
        <v>6</v>
      </c>
      <c r="C118" s="2" t="s">
        <v>8</v>
      </c>
      <c r="D118" s="2" t="s">
        <v>11</v>
      </c>
      <c r="E118" s="2" t="s">
        <v>15</v>
      </c>
      <c r="F118" s="2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BA5F1-0368-4960-A25C-7735F05D1418}">
  <dimension ref="A1:O118"/>
  <sheetViews>
    <sheetView tabSelected="1" workbookViewId="0">
      <pane ySplit="1" topLeftCell="A2" activePane="bottomLeft" state="frozen"/>
      <selection pane="bottomLeft" activeCell="N5" sqref="N5"/>
    </sheetView>
  </sheetViews>
  <sheetFormatPr defaultRowHeight="14.4" x14ac:dyDescent="0.3"/>
  <cols>
    <col min="2" max="2" width="12.21875" customWidth="1"/>
    <col min="3" max="3" width="13.6640625" bestFit="1" customWidth="1"/>
    <col min="8" max="8" width="15.77734375" customWidth="1"/>
    <col min="14" max="14" width="17" bestFit="1" customWidth="1"/>
  </cols>
  <sheetData>
    <row r="1" spans="1:14" x14ac:dyDescent="0.3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  <c r="H1" s="3" t="s">
        <v>21</v>
      </c>
    </row>
    <row r="2" spans="1:14" x14ac:dyDescent="0.3">
      <c r="A2" s="2" t="s">
        <v>19</v>
      </c>
      <c r="B2" s="2" t="s">
        <v>7</v>
      </c>
      <c r="C2" s="2" t="s">
        <v>9</v>
      </c>
      <c r="D2" s="2" t="s">
        <v>13</v>
      </c>
      <c r="E2" s="2" t="s">
        <v>14</v>
      </c>
      <c r="F2" s="2" t="s">
        <v>17</v>
      </c>
      <c r="H2" s="4" t="s">
        <v>22</v>
      </c>
    </row>
    <row r="3" spans="1:14" x14ac:dyDescent="0.3">
      <c r="A3" s="2" t="s">
        <v>19</v>
      </c>
      <c r="B3" s="2" t="s">
        <v>7</v>
      </c>
      <c r="C3" s="2" t="s">
        <v>8</v>
      </c>
      <c r="D3" s="2" t="s">
        <v>12</v>
      </c>
      <c r="E3" s="2" t="s">
        <v>15</v>
      </c>
      <c r="F3" s="2" t="s">
        <v>17</v>
      </c>
      <c r="H3" s="1" t="s">
        <v>2</v>
      </c>
      <c r="I3" s="1" t="s">
        <v>23</v>
      </c>
      <c r="J3" s="1" t="s">
        <v>24</v>
      </c>
      <c r="K3" s="1" t="s">
        <v>25</v>
      </c>
      <c r="L3" s="1" t="s">
        <v>26</v>
      </c>
      <c r="M3" s="1" t="s">
        <v>27</v>
      </c>
      <c r="N3" s="1" t="s">
        <v>28</v>
      </c>
    </row>
    <row r="4" spans="1:14" x14ac:dyDescent="0.3">
      <c r="A4" s="2" t="s">
        <v>20</v>
      </c>
      <c r="B4" s="2" t="s">
        <v>7</v>
      </c>
      <c r="C4" s="2" t="s">
        <v>10</v>
      </c>
      <c r="D4" s="2" t="s">
        <v>12</v>
      </c>
      <c r="E4" s="2" t="s">
        <v>14</v>
      </c>
      <c r="F4" s="2" t="s">
        <v>17</v>
      </c>
      <c r="H4" s="5" t="s">
        <v>7</v>
      </c>
      <c r="I4" s="2">
        <f>COUNTIF($B$2:$B$118,H4)</f>
        <v>57</v>
      </c>
      <c r="J4" s="2">
        <f>COUNTIFS($B$2:$B$118,$H4, $A$2:$A$118, "SI")</f>
        <v>8</v>
      </c>
      <c r="K4" s="2">
        <f>I4-J4</f>
        <v>49</v>
      </c>
      <c r="L4" s="2">
        <f>SQRT( (J4-I4/2)^2 / (I4/2) )</f>
        <v>3.8400018274849455</v>
      </c>
      <c r="M4" s="2">
        <f>SQRT( (K4-I4/2)^2 / (I4/2) )</f>
        <v>3.8400018274849455</v>
      </c>
      <c r="N4" s="2">
        <f>SUM(L4:M4)</f>
        <v>7.6800036549698909</v>
      </c>
    </row>
    <row r="5" spans="1:14" x14ac:dyDescent="0.3">
      <c r="A5" s="2" t="s">
        <v>20</v>
      </c>
      <c r="B5" s="2" t="s">
        <v>7</v>
      </c>
      <c r="C5" s="2" t="s">
        <v>9</v>
      </c>
      <c r="D5" s="2" t="s">
        <v>12</v>
      </c>
      <c r="E5" s="2" t="s">
        <v>15</v>
      </c>
      <c r="F5" s="2" t="s">
        <v>18</v>
      </c>
      <c r="H5" s="5" t="s">
        <v>6</v>
      </c>
      <c r="I5" s="2">
        <f>COUNTIF($B$2:$B$118,H5)</f>
        <v>60</v>
      </c>
      <c r="J5" s="2">
        <f>COUNTIFS($B$2:$B$118,$H5, $A$2:$A$118, "SI")</f>
        <v>6</v>
      </c>
      <c r="K5" s="2">
        <f>I5-J5</f>
        <v>54</v>
      </c>
      <c r="L5" s="2">
        <f>SQRT( (J5-I5/2)^2 / (I5/2) )</f>
        <v>4.3817804600413286</v>
      </c>
      <c r="M5" s="2">
        <f>SQRT( (K5-I5/2)^2 / (I5/2) )</f>
        <v>4.3817804600413286</v>
      </c>
      <c r="N5" s="2">
        <f>SUM(L5:M5)</f>
        <v>8.7635609200826572</v>
      </c>
    </row>
    <row r="6" spans="1:14" x14ac:dyDescent="0.3">
      <c r="A6" s="2" t="s">
        <v>19</v>
      </c>
      <c r="B6" s="2" t="s">
        <v>6</v>
      </c>
      <c r="C6" s="2" t="s">
        <v>9</v>
      </c>
      <c r="D6" s="2" t="s">
        <v>11</v>
      </c>
      <c r="E6" s="2" t="s">
        <v>15</v>
      </c>
      <c r="F6" s="2" t="s">
        <v>18</v>
      </c>
      <c r="H6" s="6" t="s">
        <v>29</v>
      </c>
      <c r="I6" s="7">
        <f>SUM(I4:I5)</f>
        <v>117</v>
      </c>
      <c r="J6" s="7">
        <f>SUM(J4:J5)</f>
        <v>14</v>
      </c>
      <c r="K6" s="7"/>
      <c r="L6" s="7"/>
      <c r="M6" s="7"/>
      <c r="N6" s="6">
        <f>SUM(N4:N5)</f>
        <v>16.443564575052548</v>
      </c>
    </row>
    <row r="7" spans="1:14" x14ac:dyDescent="0.3">
      <c r="A7" s="2" t="s">
        <v>19</v>
      </c>
      <c r="B7" s="2" t="s">
        <v>7</v>
      </c>
      <c r="C7" s="2" t="s">
        <v>9</v>
      </c>
      <c r="D7" s="2" t="s">
        <v>12</v>
      </c>
      <c r="E7" s="2" t="s">
        <v>15</v>
      </c>
      <c r="F7" s="2" t="s">
        <v>17</v>
      </c>
    </row>
    <row r="8" spans="1:14" x14ac:dyDescent="0.3">
      <c r="A8" s="2" t="s">
        <v>19</v>
      </c>
      <c r="B8" s="2" t="s">
        <v>7</v>
      </c>
      <c r="C8" s="2" t="s">
        <v>8</v>
      </c>
      <c r="D8" s="2" t="s">
        <v>13</v>
      </c>
      <c r="E8" s="2" t="s">
        <v>14</v>
      </c>
      <c r="F8" s="2" t="s">
        <v>18</v>
      </c>
      <c r="H8" s="1" t="s">
        <v>1</v>
      </c>
      <c r="I8" s="1" t="s">
        <v>23</v>
      </c>
      <c r="J8" s="1" t="s">
        <v>24</v>
      </c>
      <c r="K8" s="1" t="s">
        <v>25</v>
      </c>
      <c r="L8" s="1" t="s">
        <v>26</v>
      </c>
      <c r="M8" s="1" t="s">
        <v>27</v>
      </c>
      <c r="N8" s="1" t="s">
        <v>28</v>
      </c>
    </row>
    <row r="9" spans="1:14" x14ac:dyDescent="0.3">
      <c r="A9" s="2" t="s">
        <v>19</v>
      </c>
      <c r="B9" s="2" t="s">
        <v>6</v>
      </c>
      <c r="C9" s="2" t="s">
        <v>9</v>
      </c>
      <c r="D9" s="2" t="s">
        <v>13</v>
      </c>
      <c r="E9" s="2" t="s">
        <v>15</v>
      </c>
      <c r="F9" s="2" t="s">
        <v>17</v>
      </c>
      <c r="H9" s="5" t="s">
        <v>8</v>
      </c>
      <c r="I9" s="2">
        <f>COUNTIF($C$2:$C$118,H9)</f>
        <v>37</v>
      </c>
      <c r="J9" s="2">
        <f>COUNTIFS($C$2:$C$118,$H9, $A$2:$A$118, "SI")</f>
        <v>0</v>
      </c>
      <c r="K9" s="2">
        <f>I9-J9</f>
        <v>37</v>
      </c>
      <c r="L9" s="2">
        <f>SQRT( (J9-I9/2)^2 / (I9/2) )</f>
        <v>4.3011626335213133</v>
      </c>
      <c r="M9" s="2">
        <f>SQRT( (K9-I9/2)^2 / (I9/2) )</f>
        <v>4.3011626335213133</v>
      </c>
      <c r="N9" s="2">
        <f>SUM(L9:M9)</f>
        <v>8.6023252670426267</v>
      </c>
    </row>
    <row r="10" spans="1:14" x14ac:dyDescent="0.3">
      <c r="A10" s="2" t="s">
        <v>19</v>
      </c>
      <c r="B10" s="2" t="s">
        <v>6</v>
      </c>
      <c r="C10" s="2" t="s">
        <v>10</v>
      </c>
      <c r="D10" s="2" t="s">
        <v>13</v>
      </c>
      <c r="E10" s="2" t="s">
        <v>15</v>
      </c>
      <c r="F10" s="2" t="s">
        <v>17</v>
      </c>
      <c r="H10" s="5" t="s">
        <v>9</v>
      </c>
      <c r="I10" s="2">
        <f>COUNTIF($C$2:$C$118,H10)</f>
        <v>43</v>
      </c>
      <c r="J10" s="2">
        <f>COUNTIFS($C$2:$C$118,$H10, $A$2:$A$118, "SI")</f>
        <v>8</v>
      </c>
      <c r="K10" s="2">
        <f>I10-J10</f>
        <v>35</v>
      </c>
      <c r="L10" s="2">
        <f>SQRT( (J10-I10/2)^2 / (I10/2) )</f>
        <v>2.9114848764928372</v>
      </c>
      <c r="M10" s="2">
        <f>SQRT( (K10-I10/2)^2 / (I10/2) )</f>
        <v>2.9114848764928372</v>
      </c>
      <c r="N10" s="2">
        <f>SUM(L10:M10)</f>
        <v>5.8229697529856743</v>
      </c>
    </row>
    <row r="11" spans="1:14" x14ac:dyDescent="0.3">
      <c r="A11" s="2" t="s">
        <v>19</v>
      </c>
      <c r="B11" s="2" t="s">
        <v>7</v>
      </c>
      <c r="C11" s="2" t="s">
        <v>8</v>
      </c>
      <c r="D11" s="2" t="s">
        <v>13</v>
      </c>
      <c r="E11" s="2" t="s">
        <v>14</v>
      </c>
      <c r="F11" s="2" t="s">
        <v>17</v>
      </c>
      <c r="H11" s="5" t="s">
        <v>10</v>
      </c>
      <c r="I11" s="2">
        <f>COUNTIF($C$2:$C$118,H11)</f>
        <v>37</v>
      </c>
      <c r="J11" s="2">
        <f>COUNTIFS($C$2:$C$118,$H11, $A$2:$A$118, "SI")</f>
        <v>6</v>
      </c>
      <c r="K11" s="2">
        <f>I11-J11</f>
        <v>31</v>
      </c>
      <c r="L11" s="2">
        <f>SQRT( (J11-I11/2)^2 / (I11/2) )</f>
        <v>2.9061909685954821</v>
      </c>
      <c r="M11" s="2">
        <f>SQRT( (K11-I11/2)^2 / (I11/2) )</f>
        <v>2.9061909685954821</v>
      </c>
      <c r="N11" s="2">
        <f>SUM(L11:M11)</f>
        <v>5.8123819371909642</v>
      </c>
    </row>
    <row r="12" spans="1:14" x14ac:dyDescent="0.3">
      <c r="A12" s="2" t="s">
        <v>19</v>
      </c>
      <c r="B12" s="2" t="s">
        <v>6</v>
      </c>
      <c r="C12" s="2" t="s">
        <v>8</v>
      </c>
      <c r="D12" s="2" t="s">
        <v>11</v>
      </c>
      <c r="E12" s="2" t="s">
        <v>15</v>
      </c>
      <c r="F12" s="2" t="s">
        <v>18</v>
      </c>
      <c r="H12" s="6" t="s">
        <v>29</v>
      </c>
      <c r="I12" s="7">
        <f>SUM(I9:I11)</f>
        <v>117</v>
      </c>
      <c r="J12" s="7">
        <f>SUM(J9:J11)</f>
        <v>14</v>
      </c>
      <c r="K12" s="7"/>
      <c r="L12" s="7"/>
      <c r="M12" s="7"/>
      <c r="N12" s="6">
        <f>SUM(N9:N11)</f>
        <v>20.237676957219264</v>
      </c>
    </row>
    <row r="13" spans="1:14" x14ac:dyDescent="0.3">
      <c r="A13" s="2" t="s">
        <v>19</v>
      </c>
      <c r="B13" s="2" t="s">
        <v>7</v>
      </c>
      <c r="C13" s="2" t="s">
        <v>9</v>
      </c>
      <c r="D13" s="2" t="s">
        <v>11</v>
      </c>
      <c r="E13" s="2" t="s">
        <v>14</v>
      </c>
      <c r="F13" s="2" t="s">
        <v>17</v>
      </c>
    </row>
    <row r="14" spans="1:14" x14ac:dyDescent="0.3">
      <c r="A14" s="2" t="s">
        <v>19</v>
      </c>
      <c r="B14" s="2" t="s">
        <v>7</v>
      </c>
      <c r="C14" s="2" t="s">
        <v>8</v>
      </c>
      <c r="D14" s="2" t="s">
        <v>13</v>
      </c>
      <c r="E14" s="2" t="s">
        <v>15</v>
      </c>
      <c r="F14" s="2" t="s">
        <v>18</v>
      </c>
      <c r="H14" s="1" t="s">
        <v>3</v>
      </c>
      <c r="I14" s="1" t="s">
        <v>23</v>
      </c>
      <c r="J14" s="1" t="s">
        <v>24</v>
      </c>
      <c r="K14" s="1" t="s">
        <v>25</v>
      </c>
      <c r="L14" s="1" t="s">
        <v>26</v>
      </c>
      <c r="M14" s="1" t="s">
        <v>27</v>
      </c>
      <c r="N14" s="1" t="s">
        <v>28</v>
      </c>
    </row>
    <row r="15" spans="1:14" x14ac:dyDescent="0.3">
      <c r="A15" s="2" t="s">
        <v>19</v>
      </c>
      <c r="B15" s="2" t="s">
        <v>6</v>
      </c>
      <c r="C15" s="2" t="s">
        <v>8</v>
      </c>
      <c r="D15" s="2" t="s">
        <v>11</v>
      </c>
      <c r="E15" s="2" t="s">
        <v>14</v>
      </c>
      <c r="F15" s="2" t="s">
        <v>17</v>
      </c>
      <c r="H15" s="5" t="s">
        <v>11</v>
      </c>
      <c r="I15" s="2">
        <f>COUNTIF($D$2:$D$118,H15)</f>
        <v>37</v>
      </c>
      <c r="J15" s="2">
        <f>COUNTIFS($D$2:$D$118,$H15, $A$2:$A$118, "SI")</f>
        <v>0</v>
      </c>
      <c r="K15" s="2">
        <f>I15-J15</f>
        <v>37</v>
      </c>
      <c r="L15" s="2">
        <f>SQRT( (J15-I15/2)^2 / (I15/2) )</f>
        <v>4.3011626335213133</v>
      </c>
      <c r="M15" s="2">
        <f>SQRT( (K15-I15/2)^2 / (I15/2) )</f>
        <v>4.3011626335213133</v>
      </c>
      <c r="N15" s="2">
        <f>SUM(L15:M15)</f>
        <v>8.6023252670426267</v>
      </c>
    </row>
    <row r="16" spans="1:14" x14ac:dyDescent="0.3">
      <c r="A16" s="2" t="s">
        <v>19</v>
      </c>
      <c r="B16" s="2" t="s">
        <v>7</v>
      </c>
      <c r="C16" s="2" t="s">
        <v>8</v>
      </c>
      <c r="D16" s="2" t="s">
        <v>11</v>
      </c>
      <c r="E16" s="2" t="s">
        <v>14</v>
      </c>
      <c r="F16" s="2" t="s">
        <v>18</v>
      </c>
      <c r="H16" s="5" t="s">
        <v>12</v>
      </c>
      <c r="I16" s="2">
        <f t="shared" ref="I16:I17" si="0">COUNTIF($D$2:$D$118,H16)</f>
        <v>41</v>
      </c>
      <c r="J16" s="2">
        <f t="shared" ref="J16:J17" si="1">COUNTIFS($D$2:$D$118,$H16, $A$2:$A$118, "SI")</f>
        <v>14</v>
      </c>
      <c r="K16" s="2">
        <f>I16-J16</f>
        <v>27</v>
      </c>
      <c r="L16" s="2">
        <f>SQRT( (J16-I16/2)^2 / (I16/2) )</f>
        <v>1.4356098389730052</v>
      </c>
      <c r="M16" s="2">
        <f>SQRT( (K16-I16/2)^2 / (I16/2) )</f>
        <v>1.4356098389730052</v>
      </c>
      <c r="N16" s="2">
        <f>SUM(L16:M16)</f>
        <v>2.8712196779460104</v>
      </c>
    </row>
    <row r="17" spans="1:15" x14ac:dyDescent="0.3">
      <c r="A17" s="2" t="s">
        <v>19</v>
      </c>
      <c r="B17" s="2" t="s">
        <v>7</v>
      </c>
      <c r="C17" s="2" t="s">
        <v>9</v>
      </c>
      <c r="D17" s="2" t="s">
        <v>12</v>
      </c>
      <c r="E17" s="2" t="s">
        <v>14</v>
      </c>
      <c r="F17" s="2" t="s">
        <v>17</v>
      </c>
      <c r="H17" s="5" t="s">
        <v>13</v>
      </c>
      <c r="I17" s="2">
        <f t="shared" si="0"/>
        <v>39</v>
      </c>
      <c r="J17" s="2">
        <f t="shared" si="1"/>
        <v>0</v>
      </c>
      <c r="K17" s="2">
        <f>I17-J17</f>
        <v>39</v>
      </c>
      <c r="L17" s="2">
        <f>SQRT( (J17-I17/2)^2 / (I17/2) )</f>
        <v>4.4158804331639239</v>
      </c>
      <c r="M17" s="2">
        <f>SQRT( (K17-I17/2)^2 / (I17/2) )</f>
        <v>4.4158804331639239</v>
      </c>
      <c r="N17" s="2">
        <f>SUM(L17:M17)</f>
        <v>8.8317608663278477</v>
      </c>
    </row>
    <row r="18" spans="1:15" x14ac:dyDescent="0.3">
      <c r="A18" s="2" t="s">
        <v>19</v>
      </c>
      <c r="B18" s="2" t="s">
        <v>6</v>
      </c>
      <c r="C18" s="2" t="s">
        <v>9</v>
      </c>
      <c r="D18" s="2" t="s">
        <v>13</v>
      </c>
      <c r="E18" s="2" t="s">
        <v>15</v>
      </c>
      <c r="F18" s="2" t="s">
        <v>16</v>
      </c>
      <c r="H18" s="6" t="s">
        <v>29</v>
      </c>
      <c r="I18" s="7">
        <f>SUM(I15:I17)</f>
        <v>117</v>
      </c>
      <c r="J18" s="7">
        <f>SUM(J15:J17)</f>
        <v>14</v>
      </c>
      <c r="K18" s="7"/>
      <c r="L18" s="7"/>
      <c r="M18" s="7"/>
      <c r="N18" s="6">
        <f>SUM(N15:N17)</f>
        <v>20.305305811316487</v>
      </c>
    </row>
    <row r="19" spans="1:15" x14ac:dyDescent="0.3">
      <c r="A19" s="2" t="s">
        <v>19</v>
      </c>
      <c r="B19" s="2" t="s">
        <v>6</v>
      </c>
      <c r="C19" s="2" t="s">
        <v>9</v>
      </c>
      <c r="D19" s="2" t="s">
        <v>11</v>
      </c>
      <c r="E19" s="2" t="s">
        <v>14</v>
      </c>
      <c r="F19" s="2" t="s">
        <v>17</v>
      </c>
    </row>
    <row r="20" spans="1:15" x14ac:dyDescent="0.3">
      <c r="A20" s="2" t="s">
        <v>19</v>
      </c>
      <c r="B20" s="2" t="s">
        <v>6</v>
      </c>
      <c r="C20" s="2" t="s">
        <v>9</v>
      </c>
      <c r="D20" s="2" t="s">
        <v>11</v>
      </c>
      <c r="E20" s="2" t="s">
        <v>14</v>
      </c>
      <c r="F20" s="2" t="s">
        <v>17</v>
      </c>
      <c r="H20" s="1" t="s">
        <v>4</v>
      </c>
      <c r="I20" s="1" t="s">
        <v>23</v>
      </c>
      <c r="J20" s="1" t="s">
        <v>24</v>
      </c>
      <c r="K20" s="1" t="s">
        <v>25</v>
      </c>
      <c r="L20" s="1" t="s">
        <v>26</v>
      </c>
      <c r="M20" s="1" t="s">
        <v>27</v>
      </c>
      <c r="N20" s="1" t="s">
        <v>28</v>
      </c>
    </row>
    <row r="21" spans="1:15" x14ac:dyDescent="0.3">
      <c r="A21" s="2" t="s">
        <v>19</v>
      </c>
      <c r="B21" s="2" t="s">
        <v>7</v>
      </c>
      <c r="C21" s="2" t="s">
        <v>10</v>
      </c>
      <c r="D21" s="2" t="s">
        <v>12</v>
      </c>
      <c r="E21" s="2" t="s">
        <v>15</v>
      </c>
      <c r="F21" s="2" t="s">
        <v>18</v>
      </c>
      <c r="H21" s="5" t="s">
        <v>14</v>
      </c>
      <c r="I21" s="2">
        <f>COUNTIF($E$2:$E$118,H21)</f>
        <v>62</v>
      </c>
      <c r="J21" s="2">
        <f>COUNTIFS($E$2:$E$118,$H21, $A$2:$A$118, "SI")</f>
        <v>5</v>
      </c>
      <c r="K21" s="2">
        <f>I21-J21</f>
        <v>57</v>
      </c>
      <c r="L21" s="2">
        <f>SQRT( (J21-I21/2)^2 / (I21/2) )</f>
        <v>4.6697378526961471</v>
      </c>
      <c r="M21" s="2">
        <f>SQRT( (K21-I21/2)^2 / (I21/2) )</f>
        <v>4.6697378526961471</v>
      </c>
      <c r="N21" s="2">
        <f>SUM(L21:M21)</f>
        <v>9.3394757053922941</v>
      </c>
    </row>
    <row r="22" spans="1:15" x14ac:dyDescent="0.3">
      <c r="A22" s="2" t="s">
        <v>19</v>
      </c>
      <c r="B22" s="2" t="s">
        <v>7</v>
      </c>
      <c r="C22" s="2" t="s">
        <v>9</v>
      </c>
      <c r="D22" s="2" t="s">
        <v>11</v>
      </c>
      <c r="E22" s="2" t="s">
        <v>14</v>
      </c>
      <c r="F22" s="2" t="s">
        <v>17</v>
      </c>
      <c r="H22" s="5" t="s">
        <v>15</v>
      </c>
      <c r="I22" s="2">
        <f>COUNTIF($E$2:$E$118,H22)</f>
        <v>55</v>
      </c>
      <c r="J22" s="2">
        <f>COUNTIFS($E$2:$E$118,$H22, $A$2:$A$118, "SI")</f>
        <v>9</v>
      </c>
      <c r="K22" s="2">
        <f>I22-J22</f>
        <v>46</v>
      </c>
      <c r="L22" s="2">
        <f>SQRT( (J22-I22/2)^2 / (I22/2) )</f>
        <v>3.5278115802086916</v>
      </c>
      <c r="M22" s="2">
        <f>SQRT( (K22-I22/2)^2 / (I22/2) )</f>
        <v>3.5278115802086916</v>
      </c>
      <c r="N22" s="2">
        <f>SUM(L22:M22)</f>
        <v>7.0556231604173831</v>
      </c>
    </row>
    <row r="23" spans="1:15" x14ac:dyDescent="0.3">
      <c r="A23" s="2" t="s">
        <v>19</v>
      </c>
      <c r="B23" s="2" t="s">
        <v>6</v>
      </c>
      <c r="C23" s="2" t="s">
        <v>8</v>
      </c>
      <c r="D23" s="2" t="s">
        <v>12</v>
      </c>
      <c r="E23" s="2" t="s">
        <v>14</v>
      </c>
      <c r="F23" s="2" t="s">
        <v>18</v>
      </c>
      <c r="H23" s="6" t="s">
        <v>29</v>
      </c>
      <c r="I23" s="7">
        <f>SUM(I21:I22)</f>
        <v>117</v>
      </c>
      <c r="J23" s="7">
        <f>SUM(J21:J22)</f>
        <v>14</v>
      </c>
      <c r="K23" s="7"/>
      <c r="L23" s="7"/>
      <c r="M23" s="7"/>
      <c r="N23" s="6">
        <f>SUM(N21:N22)</f>
        <v>16.395098865809679</v>
      </c>
    </row>
    <row r="24" spans="1:15" x14ac:dyDescent="0.3">
      <c r="A24" s="2" t="s">
        <v>19</v>
      </c>
      <c r="B24" s="2" t="s">
        <v>7</v>
      </c>
      <c r="C24" s="2" t="s">
        <v>8</v>
      </c>
      <c r="D24" s="2" t="s">
        <v>12</v>
      </c>
      <c r="E24" s="2" t="s">
        <v>15</v>
      </c>
      <c r="F24" s="2" t="s">
        <v>17</v>
      </c>
    </row>
    <row r="25" spans="1:15" x14ac:dyDescent="0.3">
      <c r="A25" s="2" t="s">
        <v>19</v>
      </c>
      <c r="B25" s="2" t="s">
        <v>7</v>
      </c>
      <c r="C25" s="2" t="s">
        <v>9</v>
      </c>
      <c r="D25" s="2" t="s">
        <v>12</v>
      </c>
      <c r="E25" s="2" t="s">
        <v>14</v>
      </c>
      <c r="F25" s="2" t="s">
        <v>17</v>
      </c>
      <c r="H25" s="1" t="s">
        <v>5</v>
      </c>
      <c r="I25" s="1" t="s">
        <v>23</v>
      </c>
      <c r="J25" s="1" t="s">
        <v>24</v>
      </c>
      <c r="K25" s="1" t="s">
        <v>25</v>
      </c>
      <c r="L25" s="1" t="s">
        <v>26</v>
      </c>
      <c r="M25" s="1" t="s">
        <v>27</v>
      </c>
      <c r="N25" s="1" t="s">
        <v>28</v>
      </c>
    </row>
    <row r="26" spans="1:15" x14ac:dyDescent="0.3">
      <c r="A26" s="2" t="s">
        <v>19</v>
      </c>
      <c r="B26" s="2" t="s">
        <v>7</v>
      </c>
      <c r="C26" s="2" t="s">
        <v>10</v>
      </c>
      <c r="D26" s="2" t="s">
        <v>13</v>
      </c>
      <c r="E26" s="2" t="s">
        <v>14</v>
      </c>
      <c r="F26" s="2" t="s">
        <v>16</v>
      </c>
      <c r="H26" s="5" t="s">
        <v>16</v>
      </c>
      <c r="I26" s="9">
        <f>COUNTIF($F$2:$F$118,H26)</f>
        <v>30</v>
      </c>
      <c r="J26" s="9">
        <f>COUNTIFS($F$2:$F$118,$H26, $A$2:$A$118, "SI")</f>
        <v>0</v>
      </c>
      <c r="K26" s="9">
        <f>I26-J26</f>
        <v>30</v>
      </c>
      <c r="L26" s="9">
        <f>SQRT( (J26-I26/2)^2 / (I26/2) )</f>
        <v>3.872983346207417</v>
      </c>
      <c r="M26" s="9">
        <f>SQRT( (K26-I26/2)^2 / (I26/2) )</f>
        <v>3.872983346207417</v>
      </c>
      <c r="N26" s="9">
        <f>SUM(L26:M26)</f>
        <v>7.745966692414834</v>
      </c>
      <c r="O26" s="10" t="s">
        <v>19</v>
      </c>
    </row>
    <row r="27" spans="1:15" x14ac:dyDescent="0.3">
      <c r="A27" s="2" t="s">
        <v>20</v>
      </c>
      <c r="B27" s="2" t="s">
        <v>6</v>
      </c>
      <c r="C27" s="2" t="s">
        <v>9</v>
      </c>
      <c r="D27" s="2" t="s">
        <v>12</v>
      </c>
      <c r="E27" s="2" t="s">
        <v>15</v>
      </c>
      <c r="F27" s="2" t="s">
        <v>18</v>
      </c>
      <c r="H27" s="5" t="s">
        <v>17</v>
      </c>
      <c r="I27" s="2">
        <f t="shared" ref="I27:I28" si="2">COUNTIF($F$2:$F$118,H27)</f>
        <v>46</v>
      </c>
      <c r="J27" s="2">
        <f t="shared" ref="J27:J28" si="3">COUNTIFS($F$2:$F$118,$H27, $A$2:$A$118, "SI")</f>
        <v>6</v>
      </c>
      <c r="K27" s="2">
        <f>I27-J27</f>
        <v>40</v>
      </c>
      <c r="L27" s="2">
        <f>SQRT( (J27-I27/2)^2 / (I27/2) )</f>
        <v>3.5447450389702708</v>
      </c>
      <c r="M27" s="2">
        <f>SQRT( (K27-I27/2)^2 / (I27/2) )</f>
        <v>3.5447450389702708</v>
      </c>
      <c r="N27" s="2">
        <f>SUM(L27:M27)</f>
        <v>7.0894900779405416</v>
      </c>
    </row>
    <row r="28" spans="1:15" x14ac:dyDescent="0.3">
      <c r="A28" s="2" t="s">
        <v>20</v>
      </c>
      <c r="B28" s="2" t="s">
        <v>6</v>
      </c>
      <c r="C28" s="2" t="s">
        <v>10</v>
      </c>
      <c r="D28" s="2" t="s">
        <v>12</v>
      </c>
      <c r="E28" s="2" t="s">
        <v>15</v>
      </c>
      <c r="F28" s="2" t="s">
        <v>17</v>
      </c>
      <c r="H28" s="5" t="s">
        <v>18</v>
      </c>
      <c r="I28" s="2">
        <f t="shared" si="2"/>
        <v>41</v>
      </c>
      <c r="J28" s="2">
        <f t="shared" si="3"/>
        <v>8</v>
      </c>
      <c r="K28" s="2">
        <f>I28-J28</f>
        <v>33</v>
      </c>
      <c r="L28" s="2">
        <f>SQRT( (J28-I28/2)^2 / (I28/2) )</f>
        <v>2.7607881518711634</v>
      </c>
      <c r="M28" s="2">
        <f>SQRT( (K28-I28/2)^2 / (I28/2) )</f>
        <v>2.7607881518711634</v>
      </c>
      <c r="N28" s="2">
        <f>SUM(L28:M28)</f>
        <v>5.5215763037423269</v>
      </c>
    </row>
    <row r="29" spans="1:15" x14ac:dyDescent="0.3">
      <c r="A29" s="2" t="s">
        <v>20</v>
      </c>
      <c r="B29" s="2" t="s">
        <v>7</v>
      </c>
      <c r="C29" s="2" t="s">
        <v>10</v>
      </c>
      <c r="D29" s="2" t="s">
        <v>12</v>
      </c>
      <c r="E29" s="2" t="s">
        <v>14</v>
      </c>
      <c r="F29" s="2" t="s">
        <v>17</v>
      </c>
      <c r="H29" s="6" t="s">
        <v>29</v>
      </c>
      <c r="I29" s="7">
        <f>SUM(I26:I28)</f>
        <v>117</v>
      </c>
      <c r="J29" s="7">
        <f>SUM(J26:J28)</f>
        <v>14</v>
      </c>
      <c r="K29" s="7"/>
      <c r="L29" s="7"/>
      <c r="M29" s="7"/>
      <c r="N29" s="6">
        <f>SUM(N26:N28)</f>
        <v>20.3570330740977</v>
      </c>
    </row>
    <row r="30" spans="1:15" x14ac:dyDescent="0.3">
      <c r="A30" s="2" t="s">
        <v>19</v>
      </c>
      <c r="B30" s="2" t="s">
        <v>6</v>
      </c>
      <c r="C30" s="2" t="s">
        <v>8</v>
      </c>
      <c r="D30" s="2" t="s">
        <v>12</v>
      </c>
      <c r="E30" s="2" t="s">
        <v>14</v>
      </c>
      <c r="F30" s="2" t="s">
        <v>17</v>
      </c>
    </row>
    <row r="31" spans="1:15" x14ac:dyDescent="0.3">
      <c r="A31" s="2" t="s">
        <v>19</v>
      </c>
      <c r="B31" s="2" t="s">
        <v>7</v>
      </c>
      <c r="C31" s="2" t="s">
        <v>8</v>
      </c>
      <c r="D31" s="2" t="s">
        <v>11</v>
      </c>
      <c r="E31" s="2" t="s">
        <v>14</v>
      </c>
      <c r="F31" s="2" t="s">
        <v>16</v>
      </c>
    </row>
    <row r="32" spans="1:15" x14ac:dyDescent="0.3">
      <c r="A32" s="2" t="s">
        <v>19</v>
      </c>
      <c r="B32" s="2" t="s">
        <v>7</v>
      </c>
      <c r="C32" s="2" t="s">
        <v>9</v>
      </c>
      <c r="D32" s="2" t="s">
        <v>13</v>
      </c>
      <c r="E32" s="2" t="s">
        <v>14</v>
      </c>
      <c r="F32" s="2" t="s">
        <v>18</v>
      </c>
    </row>
    <row r="33" spans="1:6" x14ac:dyDescent="0.3">
      <c r="A33" s="2" t="s">
        <v>19</v>
      </c>
      <c r="B33" s="2" t="s">
        <v>6</v>
      </c>
      <c r="C33" s="2" t="s">
        <v>10</v>
      </c>
      <c r="D33" s="2" t="s">
        <v>11</v>
      </c>
      <c r="E33" s="2" t="s">
        <v>14</v>
      </c>
      <c r="F33" s="2" t="s">
        <v>18</v>
      </c>
    </row>
    <row r="34" spans="1:6" x14ac:dyDescent="0.3">
      <c r="A34" s="2" t="s">
        <v>19</v>
      </c>
      <c r="B34" s="2" t="s">
        <v>7</v>
      </c>
      <c r="C34" s="2" t="s">
        <v>10</v>
      </c>
      <c r="D34" s="2" t="s">
        <v>13</v>
      </c>
      <c r="E34" s="2" t="s">
        <v>14</v>
      </c>
      <c r="F34" s="2" t="s">
        <v>16</v>
      </c>
    </row>
    <row r="35" spans="1:6" x14ac:dyDescent="0.3">
      <c r="A35" s="2" t="s">
        <v>19</v>
      </c>
      <c r="B35" s="2" t="s">
        <v>7</v>
      </c>
      <c r="C35" s="2" t="s">
        <v>8</v>
      </c>
      <c r="D35" s="2" t="s">
        <v>12</v>
      </c>
      <c r="E35" s="2" t="s">
        <v>15</v>
      </c>
      <c r="F35" s="2" t="s">
        <v>18</v>
      </c>
    </row>
    <row r="36" spans="1:6" x14ac:dyDescent="0.3">
      <c r="A36" s="2" t="s">
        <v>19</v>
      </c>
      <c r="B36" s="2" t="s">
        <v>7</v>
      </c>
      <c r="C36" s="2" t="s">
        <v>8</v>
      </c>
      <c r="D36" s="2" t="s">
        <v>13</v>
      </c>
      <c r="E36" s="2" t="s">
        <v>15</v>
      </c>
      <c r="F36" s="2" t="s">
        <v>16</v>
      </c>
    </row>
    <row r="37" spans="1:6" x14ac:dyDescent="0.3">
      <c r="A37" s="2" t="s">
        <v>19</v>
      </c>
      <c r="B37" s="2" t="s">
        <v>6</v>
      </c>
      <c r="C37" s="2" t="s">
        <v>8</v>
      </c>
      <c r="D37" s="2" t="s">
        <v>13</v>
      </c>
      <c r="E37" s="2" t="s">
        <v>14</v>
      </c>
      <c r="F37" s="2" t="s">
        <v>16</v>
      </c>
    </row>
    <row r="38" spans="1:6" x14ac:dyDescent="0.3">
      <c r="A38" s="2" t="s">
        <v>19</v>
      </c>
      <c r="B38" s="2" t="s">
        <v>7</v>
      </c>
      <c r="C38" s="2" t="s">
        <v>10</v>
      </c>
      <c r="D38" s="2" t="s">
        <v>11</v>
      </c>
      <c r="E38" s="2" t="s">
        <v>14</v>
      </c>
      <c r="F38" s="2" t="s">
        <v>17</v>
      </c>
    </row>
    <row r="39" spans="1:6" x14ac:dyDescent="0.3">
      <c r="A39" s="2" t="s">
        <v>19</v>
      </c>
      <c r="B39" s="2" t="s">
        <v>6</v>
      </c>
      <c r="C39" s="2" t="s">
        <v>9</v>
      </c>
      <c r="D39" s="2" t="s">
        <v>13</v>
      </c>
      <c r="E39" s="2" t="s">
        <v>15</v>
      </c>
      <c r="F39" s="2" t="s">
        <v>18</v>
      </c>
    </row>
    <row r="40" spans="1:6" x14ac:dyDescent="0.3">
      <c r="A40" s="2" t="s">
        <v>19</v>
      </c>
      <c r="B40" s="2" t="s">
        <v>6</v>
      </c>
      <c r="C40" s="2" t="s">
        <v>10</v>
      </c>
      <c r="D40" s="2" t="s">
        <v>13</v>
      </c>
      <c r="E40" s="2" t="s">
        <v>14</v>
      </c>
      <c r="F40" s="2" t="s">
        <v>17</v>
      </c>
    </row>
    <row r="41" spans="1:6" x14ac:dyDescent="0.3">
      <c r="A41" s="2" t="s">
        <v>19</v>
      </c>
      <c r="B41" s="2" t="s">
        <v>6</v>
      </c>
      <c r="C41" s="2" t="s">
        <v>8</v>
      </c>
      <c r="D41" s="2" t="s">
        <v>13</v>
      </c>
      <c r="E41" s="2" t="s">
        <v>14</v>
      </c>
      <c r="F41" s="2" t="s">
        <v>16</v>
      </c>
    </row>
    <row r="42" spans="1:6" x14ac:dyDescent="0.3">
      <c r="A42" s="2" t="s">
        <v>20</v>
      </c>
      <c r="B42" s="2" t="s">
        <v>7</v>
      </c>
      <c r="C42" s="2" t="s">
        <v>9</v>
      </c>
      <c r="D42" s="2" t="s">
        <v>12</v>
      </c>
      <c r="E42" s="2" t="s">
        <v>15</v>
      </c>
      <c r="F42" s="2" t="s">
        <v>18</v>
      </c>
    </row>
    <row r="43" spans="1:6" x14ac:dyDescent="0.3">
      <c r="A43" s="2" t="s">
        <v>20</v>
      </c>
      <c r="B43" s="2" t="s">
        <v>6</v>
      </c>
      <c r="C43" s="2" t="s">
        <v>9</v>
      </c>
      <c r="D43" s="2" t="s">
        <v>12</v>
      </c>
      <c r="E43" s="2" t="s">
        <v>15</v>
      </c>
      <c r="F43" s="2" t="s">
        <v>18</v>
      </c>
    </row>
    <row r="44" spans="1:6" x14ac:dyDescent="0.3">
      <c r="A44" s="2" t="s">
        <v>19</v>
      </c>
      <c r="B44" s="2" t="s">
        <v>7</v>
      </c>
      <c r="C44" s="2" t="s">
        <v>10</v>
      </c>
      <c r="D44" s="2" t="s">
        <v>11</v>
      </c>
      <c r="E44" s="2" t="s">
        <v>14</v>
      </c>
      <c r="F44" s="2" t="s">
        <v>16</v>
      </c>
    </row>
    <row r="45" spans="1:6" x14ac:dyDescent="0.3">
      <c r="A45" s="2" t="s">
        <v>19</v>
      </c>
      <c r="B45" s="2" t="s">
        <v>6</v>
      </c>
      <c r="C45" s="2" t="s">
        <v>10</v>
      </c>
      <c r="D45" s="2" t="s">
        <v>12</v>
      </c>
      <c r="E45" s="2" t="s">
        <v>14</v>
      </c>
      <c r="F45" s="2" t="s">
        <v>16</v>
      </c>
    </row>
    <row r="46" spans="1:6" x14ac:dyDescent="0.3">
      <c r="A46" s="2" t="s">
        <v>19</v>
      </c>
      <c r="B46" s="2" t="s">
        <v>7</v>
      </c>
      <c r="C46" s="2" t="s">
        <v>8</v>
      </c>
      <c r="D46" s="2" t="s">
        <v>12</v>
      </c>
      <c r="E46" s="2" t="s">
        <v>14</v>
      </c>
      <c r="F46" s="2" t="s">
        <v>17</v>
      </c>
    </row>
    <row r="47" spans="1:6" x14ac:dyDescent="0.3">
      <c r="A47" s="2" t="s">
        <v>19</v>
      </c>
      <c r="B47" s="2" t="s">
        <v>7</v>
      </c>
      <c r="C47" s="2" t="s">
        <v>9</v>
      </c>
      <c r="D47" s="2" t="s">
        <v>13</v>
      </c>
      <c r="E47" s="2" t="s">
        <v>15</v>
      </c>
      <c r="F47" s="2" t="s">
        <v>18</v>
      </c>
    </row>
    <row r="48" spans="1:6" x14ac:dyDescent="0.3">
      <c r="A48" s="2" t="s">
        <v>19</v>
      </c>
      <c r="B48" s="2" t="s">
        <v>7</v>
      </c>
      <c r="C48" s="2" t="s">
        <v>9</v>
      </c>
      <c r="D48" s="2" t="s">
        <v>11</v>
      </c>
      <c r="E48" s="2" t="s">
        <v>15</v>
      </c>
      <c r="F48" s="2" t="s">
        <v>17</v>
      </c>
    </row>
    <row r="49" spans="1:6" x14ac:dyDescent="0.3">
      <c r="A49" s="2" t="s">
        <v>19</v>
      </c>
      <c r="B49" s="2" t="s">
        <v>7</v>
      </c>
      <c r="C49" s="2" t="s">
        <v>8</v>
      </c>
      <c r="D49" s="2" t="s">
        <v>13</v>
      </c>
      <c r="E49" s="2" t="s">
        <v>15</v>
      </c>
      <c r="F49" s="2" t="s">
        <v>18</v>
      </c>
    </row>
    <row r="50" spans="1:6" x14ac:dyDescent="0.3">
      <c r="A50" s="2" t="s">
        <v>19</v>
      </c>
      <c r="B50" s="2" t="s">
        <v>6</v>
      </c>
      <c r="C50" s="2" t="s">
        <v>9</v>
      </c>
      <c r="D50" s="2" t="s">
        <v>13</v>
      </c>
      <c r="E50" s="2" t="s">
        <v>15</v>
      </c>
      <c r="F50" s="2" t="s">
        <v>18</v>
      </c>
    </row>
    <row r="51" spans="1:6" x14ac:dyDescent="0.3">
      <c r="A51" s="2" t="s">
        <v>19</v>
      </c>
      <c r="B51" s="2" t="s">
        <v>6</v>
      </c>
      <c r="C51" s="2" t="s">
        <v>10</v>
      </c>
      <c r="D51" s="2" t="s">
        <v>11</v>
      </c>
      <c r="E51" s="2" t="s">
        <v>15</v>
      </c>
      <c r="F51" s="2" t="s">
        <v>18</v>
      </c>
    </row>
    <row r="52" spans="1:6" x14ac:dyDescent="0.3">
      <c r="A52" s="2" t="s">
        <v>19</v>
      </c>
      <c r="B52" s="2" t="s">
        <v>6</v>
      </c>
      <c r="C52" s="2" t="s">
        <v>10</v>
      </c>
      <c r="D52" s="2" t="s">
        <v>12</v>
      </c>
      <c r="E52" s="2" t="s">
        <v>15</v>
      </c>
      <c r="F52" s="2" t="s">
        <v>18</v>
      </c>
    </row>
    <row r="53" spans="1:6" x14ac:dyDescent="0.3">
      <c r="A53" s="2" t="s">
        <v>19</v>
      </c>
      <c r="B53" s="2" t="s">
        <v>7</v>
      </c>
      <c r="C53" s="2" t="s">
        <v>9</v>
      </c>
      <c r="D53" s="2" t="s">
        <v>12</v>
      </c>
      <c r="E53" s="2" t="s">
        <v>14</v>
      </c>
      <c r="F53" s="2" t="s">
        <v>16</v>
      </c>
    </row>
    <row r="54" spans="1:6" x14ac:dyDescent="0.3">
      <c r="A54" s="2" t="s">
        <v>20</v>
      </c>
      <c r="B54" s="2" t="s">
        <v>7</v>
      </c>
      <c r="C54" s="2" t="s">
        <v>9</v>
      </c>
      <c r="D54" s="2" t="s">
        <v>12</v>
      </c>
      <c r="E54" s="2" t="s">
        <v>15</v>
      </c>
      <c r="F54" s="2" t="s">
        <v>18</v>
      </c>
    </row>
    <row r="55" spans="1:6" x14ac:dyDescent="0.3">
      <c r="A55" s="2" t="s">
        <v>19</v>
      </c>
      <c r="B55" s="2" t="s">
        <v>6</v>
      </c>
      <c r="C55" s="2" t="s">
        <v>9</v>
      </c>
      <c r="D55" s="2" t="s">
        <v>12</v>
      </c>
      <c r="E55" s="2" t="s">
        <v>14</v>
      </c>
      <c r="F55" s="2" t="s">
        <v>16</v>
      </c>
    </row>
    <row r="56" spans="1:6" x14ac:dyDescent="0.3">
      <c r="A56" s="2" t="s">
        <v>19</v>
      </c>
      <c r="B56" s="2" t="s">
        <v>7</v>
      </c>
      <c r="C56" s="2" t="s">
        <v>10</v>
      </c>
      <c r="D56" s="2" t="s">
        <v>12</v>
      </c>
      <c r="E56" s="2" t="s">
        <v>15</v>
      </c>
      <c r="F56" s="2" t="s">
        <v>16</v>
      </c>
    </row>
    <row r="57" spans="1:6" x14ac:dyDescent="0.3">
      <c r="A57" s="2" t="s">
        <v>19</v>
      </c>
      <c r="B57" s="2" t="s">
        <v>7</v>
      </c>
      <c r="C57" s="2" t="s">
        <v>9</v>
      </c>
      <c r="D57" s="2" t="s">
        <v>11</v>
      </c>
      <c r="E57" s="2" t="s">
        <v>15</v>
      </c>
      <c r="F57" s="2" t="s">
        <v>18</v>
      </c>
    </row>
    <row r="58" spans="1:6" x14ac:dyDescent="0.3">
      <c r="A58" s="2" t="s">
        <v>19</v>
      </c>
      <c r="B58" s="2" t="s">
        <v>7</v>
      </c>
      <c r="C58" s="2" t="s">
        <v>9</v>
      </c>
      <c r="D58" s="2" t="s">
        <v>13</v>
      </c>
      <c r="E58" s="2" t="s">
        <v>14</v>
      </c>
      <c r="F58" s="2" t="s">
        <v>16</v>
      </c>
    </row>
    <row r="59" spans="1:6" x14ac:dyDescent="0.3">
      <c r="A59" s="2" t="s">
        <v>19</v>
      </c>
      <c r="B59" s="2" t="s">
        <v>6</v>
      </c>
      <c r="C59" s="2" t="s">
        <v>9</v>
      </c>
      <c r="D59" s="2" t="s">
        <v>11</v>
      </c>
      <c r="E59" s="2" t="s">
        <v>14</v>
      </c>
      <c r="F59" s="2" t="s">
        <v>16</v>
      </c>
    </row>
    <row r="60" spans="1:6" x14ac:dyDescent="0.3">
      <c r="A60" s="2" t="s">
        <v>19</v>
      </c>
      <c r="B60" s="2" t="s">
        <v>6</v>
      </c>
      <c r="C60" s="2" t="s">
        <v>8</v>
      </c>
      <c r="D60" s="2" t="s">
        <v>11</v>
      </c>
      <c r="E60" s="2" t="s">
        <v>14</v>
      </c>
      <c r="F60" s="2" t="s">
        <v>17</v>
      </c>
    </row>
    <row r="61" spans="1:6" x14ac:dyDescent="0.3">
      <c r="A61" s="2" t="s">
        <v>19</v>
      </c>
      <c r="B61" s="2" t="s">
        <v>7</v>
      </c>
      <c r="C61" s="2" t="s">
        <v>8</v>
      </c>
      <c r="D61" s="2" t="s">
        <v>13</v>
      </c>
      <c r="E61" s="2" t="s">
        <v>14</v>
      </c>
      <c r="F61" s="2" t="s">
        <v>17</v>
      </c>
    </row>
    <row r="62" spans="1:6" x14ac:dyDescent="0.3">
      <c r="A62" s="2" t="s">
        <v>20</v>
      </c>
      <c r="B62" s="2" t="s">
        <v>6</v>
      </c>
      <c r="C62" s="2" t="s">
        <v>9</v>
      </c>
      <c r="D62" s="2" t="s">
        <v>12</v>
      </c>
      <c r="E62" s="2" t="s">
        <v>15</v>
      </c>
      <c r="F62" s="2" t="s">
        <v>18</v>
      </c>
    </row>
    <row r="63" spans="1:6" x14ac:dyDescent="0.3">
      <c r="A63" s="2" t="s">
        <v>19</v>
      </c>
      <c r="B63" s="2" t="s">
        <v>6</v>
      </c>
      <c r="C63" s="2" t="s">
        <v>10</v>
      </c>
      <c r="D63" s="2" t="s">
        <v>13</v>
      </c>
      <c r="E63" s="2" t="s">
        <v>14</v>
      </c>
      <c r="F63" s="2" t="s">
        <v>17</v>
      </c>
    </row>
    <row r="64" spans="1:6" x14ac:dyDescent="0.3">
      <c r="A64" s="2" t="s">
        <v>19</v>
      </c>
      <c r="B64" s="2" t="s">
        <v>6</v>
      </c>
      <c r="C64" s="2" t="s">
        <v>10</v>
      </c>
      <c r="D64" s="2" t="s">
        <v>11</v>
      </c>
      <c r="E64" s="2" t="s">
        <v>14</v>
      </c>
      <c r="F64" s="2" t="s">
        <v>17</v>
      </c>
    </row>
    <row r="65" spans="1:6" x14ac:dyDescent="0.3">
      <c r="A65" s="2" t="s">
        <v>20</v>
      </c>
      <c r="B65" s="2" t="s">
        <v>6</v>
      </c>
      <c r="C65" s="2" t="s">
        <v>10</v>
      </c>
      <c r="D65" s="2" t="s">
        <v>12</v>
      </c>
      <c r="E65" s="2" t="s">
        <v>15</v>
      </c>
      <c r="F65" s="2" t="s">
        <v>17</v>
      </c>
    </row>
    <row r="66" spans="1:6" x14ac:dyDescent="0.3">
      <c r="A66" s="2" t="s">
        <v>19</v>
      </c>
      <c r="B66" s="2" t="s">
        <v>7</v>
      </c>
      <c r="C66" s="2" t="s">
        <v>10</v>
      </c>
      <c r="D66" s="2" t="s">
        <v>11</v>
      </c>
      <c r="E66" s="2" t="s">
        <v>15</v>
      </c>
      <c r="F66" s="2" t="s">
        <v>17</v>
      </c>
    </row>
    <row r="67" spans="1:6" x14ac:dyDescent="0.3">
      <c r="A67" s="2" t="s">
        <v>19</v>
      </c>
      <c r="B67" s="2" t="s">
        <v>7</v>
      </c>
      <c r="C67" s="2" t="s">
        <v>10</v>
      </c>
      <c r="D67" s="2" t="s">
        <v>12</v>
      </c>
      <c r="E67" s="2" t="s">
        <v>15</v>
      </c>
      <c r="F67" s="2" t="s">
        <v>18</v>
      </c>
    </row>
    <row r="68" spans="1:6" x14ac:dyDescent="0.3">
      <c r="A68" s="2" t="s">
        <v>19</v>
      </c>
      <c r="B68" s="2" t="s">
        <v>7</v>
      </c>
      <c r="C68" s="2" t="s">
        <v>10</v>
      </c>
      <c r="D68" s="2" t="s">
        <v>11</v>
      </c>
      <c r="E68" s="2" t="s">
        <v>14</v>
      </c>
      <c r="F68" s="2" t="s">
        <v>17</v>
      </c>
    </row>
    <row r="69" spans="1:6" x14ac:dyDescent="0.3">
      <c r="A69" s="2" t="s">
        <v>19</v>
      </c>
      <c r="B69" s="2" t="s">
        <v>6</v>
      </c>
      <c r="C69" s="2" t="s">
        <v>8</v>
      </c>
      <c r="D69" s="2" t="s">
        <v>11</v>
      </c>
      <c r="E69" s="2" t="s">
        <v>14</v>
      </c>
      <c r="F69" s="2" t="s">
        <v>16</v>
      </c>
    </row>
    <row r="70" spans="1:6" x14ac:dyDescent="0.3">
      <c r="A70" s="2" t="s">
        <v>19</v>
      </c>
      <c r="B70" s="2" t="s">
        <v>6</v>
      </c>
      <c r="C70" s="2" t="s">
        <v>10</v>
      </c>
      <c r="D70" s="2" t="s">
        <v>12</v>
      </c>
      <c r="E70" s="2" t="s">
        <v>15</v>
      </c>
      <c r="F70" s="2" t="s">
        <v>16</v>
      </c>
    </row>
    <row r="71" spans="1:6" x14ac:dyDescent="0.3">
      <c r="A71" s="2" t="s">
        <v>19</v>
      </c>
      <c r="B71" s="2" t="s">
        <v>7</v>
      </c>
      <c r="C71" s="2" t="s">
        <v>9</v>
      </c>
      <c r="D71" s="2" t="s">
        <v>11</v>
      </c>
      <c r="E71" s="2" t="s">
        <v>14</v>
      </c>
      <c r="F71" s="2" t="s">
        <v>16</v>
      </c>
    </row>
    <row r="72" spans="1:6" x14ac:dyDescent="0.3">
      <c r="A72" s="2" t="s">
        <v>19</v>
      </c>
      <c r="B72" s="2" t="s">
        <v>6</v>
      </c>
      <c r="C72" s="2" t="s">
        <v>10</v>
      </c>
      <c r="D72" s="2" t="s">
        <v>13</v>
      </c>
      <c r="E72" s="2" t="s">
        <v>14</v>
      </c>
      <c r="F72" s="2" t="s">
        <v>18</v>
      </c>
    </row>
    <row r="73" spans="1:6" x14ac:dyDescent="0.3">
      <c r="A73" s="2" t="s">
        <v>20</v>
      </c>
      <c r="B73" s="2" t="s">
        <v>7</v>
      </c>
      <c r="C73" s="2" t="s">
        <v>10</v>
      </c>
      <c r="D73" s="2" t="s">
        <v>12</v>
      </c>
      <c r="E73" s="2" t="s">
        <v>14</v>
      </c>
      <c r="F73" s="2" t="s">
        <v>17</v>
      </c>
    </row>
    <row r="74" spans="1:6" x14ac:dyDescent="0.3">
      <c r="A74" s="2" t="s">
        <v>19</v>
      </c>
      <c r="B74" s="2" t="s">
        <v>7</v>
      </c>
      <c r="C74" s="2" t="s">
        <v>10</v>
      </c>
      <c r="D74" s="2" t="s">
        <v>12</v>
      </c>
      <c r="E74" s="2" t="s">
        <v>14</v>
      </c>
      <c r="F74" s="2" t="s">
        <v>16</v>
      </c>
    </row>
    <row r="75" spans="1:6" x14ac:dyDescent="0.3">
      <c r="A75" s="2" t="s">
        <v>19</v>
      </c>
      <c r="B75" s="2" t="s">
        <v>6</v>
      </c>
      <c r="C75" s="2" t="s">
        <v>9</v>
      </c>
      <c r="D75" s="2" t="s">
        <v>11</v>
      </c>
      <c r="E75" s="2" t="s">
        <v>15</v>
      </c>
      <c r="F75" s="2" t="s">
        <v>17</v>
      </c>
    </row>
    <row r="76" spans="1:6" x14ac:dyDescent="0.3">
      <c r="A76" s="2" t="s">
        <v>19</v>
      </c>
      <c r="B76" s="2" t="s">
        <v>7</v>
      </c>
      <c r="C76" s="2" t="s">
        <v>10</v>
      </c>
      <c r="D76" s="2" t="s">
        <v>13</v>
      </c>
      <c r="E76" s="2" t="s">
        <v>15</v>
      </c>
      <c r="F76" s="2" t="s">
        <v>18</v>
      </c>
    </row>
    <row r="77" spans="1:6" x14ac:dyDescent="0.3">
      <c r="A77" s="2" t="s">
        <v>19</v>
      </c>
      <c r="B77" s="2" t="s">
        <v>6</v>
      </c>
      <c r="C77" s="2" t="s">
        <v>10</v>
      </c>
      <c r="D77" s="2" t="s">
        <v>13</v>
      </c>
      <c r="E77" s="2" t="s">
        <v>14</v>
      </c>
      <c r="F77" s="2" t="s">
        <v>18</v>
      </c>
    </row>
    <row r="78" spans="1:6" x14ac:dyDescent="0.3">
      <c r="A78" s="2" t="s">
        <v>20</v>
      </c>
      <c r="B78" s="2" t="s">
        <v>6</v>
      </c>
      <c r="C78" s="2" t="s">
        <v>9</v>
      </c>
      <c r="D78" s="2" t="s">
        <v>12</v>
      </c>
      <c r="E78" s="2" t="s">
        <v>14</v>
      </c>
      <c r="F78" s="2" t="s">
        <v>18</v>
      </c>
    </row>
    <row r="79" spans="1:6" x14ac:dyDescent="0.3">
      <c r="A79" s="2" t="s">
        <v>19</v>
      </c>
      <c r="B79" s="2" t="s">
        <v>7</v>
      </c>
      <c r="C79" s="2" t="s">
        <v>8</v>
      </c>
      <c r="D79" s="2" t="s">
        <v>12</v>
      </c>
      <c r="E79" s="2" t="s">
        <v>15</v>
      </c>
      <c r="F79" s="2" t="s">
        <v>17</v>
      </c>
    </row>
    <row r="80" spans="1:6" x14ac:dyDescent="0.3">
      <c r="A80" s="2" t="s">
        <v>19</v>
      </c>
      <c r="B80" s="2" t="s">
        <v>7</v>
      </c>
      <c r="C80" s="2" t="s">
        <v>9</v>
      </c>
      <c r="D80" s="2" t="s">
        <v>13</v>
      </c>
      <c r="E80" s="2" t="s">
        <v>14</v>
      </c>
      <c r="F80" s="2" t="s">
        <v>16</v>
      </c>
    </row>
    <row r="81" spans="1:6" x14ac:dyDescent="0.3">
      <c r="A81" s="2" t="s">
        <v>19</v>
      </c>
      <c r="B81" s="2" t="s">
        <v>6</v>
      </c>
      <c r="C81" s="2" t="s">
        <v>9</v>
      </c>
      <c r="D81" s="2" t="s">
        <v>13</v>
      </c>
      <c r="E81" s="2" t="s">
        <v>14</v>
      </c>
      <c r="F81" s="2" t="s">
        <v>16</v>
      </c>
    </row>
    <row r="82" spans="1:6" x14ac:dyDescent="0.3">
      <c r="A82" s="2" t="s">
        <v>19</v>
      </c>
      <c r="B82" s="2" t="s">
        <v>6</v>
      </c>
      <c r="C82" s="2" t="s">
        <v>10</v>
      </c>
      <c r="D82" s="2" t="s">
        <v>13</v>
      </c>
      <c r="E82" s="2" t="s">
        <v>15</v>
      </c>
      <c r="F82" s="2" t="s">
        <v>17</v>
      </c>
    </row>
    <row r="83" spans="1:6" x14ac:dyDescent="0.3">
      <c r="A83" s="2" t="s">
        <v>19</v>
      </c>
      <c r="B83" s="2" t="s">
        <v>6</v>
      </c>
      <c r="C83" s="2" t="s">
        <v>8</v>
      </c>
      <c r="D83" s="2" t="s">
        <v>11</v>
      </c>
      <c r="E83" s="2" t="s">
        <v>14</v>
      </c>
      <c r="F83" s="2" t="s">
        <v>17</v>
      </c>
    </row>
    <row r="84" spans="1:6" x14ac:dyDescent="0.3">
      <c r="A84" s="2" t="s">
        <v>19</v>
      </c>
      <c r="B84" s="2" t="s">
        <v>6</v>
      </c>
      <c r="C84" s="2" t="s">
        <v>10</v>
      </c>
      <c r="D84" s="2" t="s">
        <v>13</v>
      </c>
      <c r="E84" s="2" t="s">
        <v>14</v>
      </c>
      <c r="F84" s="2" t="s">
        <v>16</v>
      </c>
    </row>
    <row r="85" spans="1:6" x14ac:dyDescent="0.3">
      <c r="A85" s="2" t="s">
        <v>19</v>
      </c>
      <c r="B85" s="2" t="s">
        <v>6</v>
      </c>
      <c r="C85" s="2" t="s">
        <v>9</v>
      </c>
      <c r="D85" s="2" t="s">
        <v>11</v>
      </c>
      <c r="E85" s="2" t="s">
        <v>14</v>
      </c>
      <c r="F85" s="2" t="s">
        <v>17</v>
      </c>
    </row>
    <row r="86" spans="1:6" x14ac:dyDescent="0.3">
      <c r="A86" s="2" t="s">
        <v>19</v>
      </c>
      <c r="B86" s="2" t="s">
        <v>7</v>
      </c>
      <c r="C86" s="2" t="s">
        <v>8</v>
      </c>
      <c r="D86" s="2" t="s">
        <v>13</v>
      </c>
      <c r="E86" s="2" t="s">
        <v>14</v>
      </c>
      <c r="F86" s="2" t="s">
        <v>18</v>
      </c>
    </row>
    <row r="87" spans="1:6" x14ac:dyDescent="0.3">
      <c r="A87" s="2" t="s">
        <v>19</v>
      </c>
      <c r="B87" s="2" t="s">
        <v>6</v>
      </c>
      <c r="C87" s="2" t="s">
        <v>8</v>
      </c>
      <c r="D87" s="2" t="s">
        <v>11</v>
      </c>
      <c r="E87" s="2" t="s">
        <v>14</v>
      </c>
      <c r="F87" s="2" t="s">
        <v>17</v>
      </c>
    </row>
    <row r="88" spans="1:6" x14ac:dyDescent="0.3">
      <c r="A88" s="2" t="s">
        <v>19</v>
      </c>
      <c r="B88" s="2" t="s">
        <v>6</v>
      </c>
      <c r="C88" s="2" t="s">
        <v>8</v>
      </c>
      <c r="D88" s="2" t="s">
        <v>13</v>
      </c>
      <c r="E88" s="2" t="s">
        <v>15</v>
      </c>
      <c r="F88" s="2" t="s">
        <v>17</v>
      </c>
    </row>
    <row r="89" spans="1:6" x14ac:dyDescent="0.3">
      <c r="A89" s="2" t="s">
        <v>19</v>
      </c>
      <c r="B89" s="2" t="s">
        <v>6</v>
      </c>
      <c r="C89" s="2" t="s">
        <v>8</v>
      </c>
      <c r="D89" s="2" t="s">
        <v>12</v>
      </c>
      <c r="E89" s="2" t="s">
        <v>14</v>
      </c>
      <c r="F89" s="2" t="s">
        <v>16</v>
      </c>
    </row>
    <row r="90" spans="1:6" x14ac:dyDescent="0.3">
      <c r="A90" s="2" t="s">
        <v>19</v>
      </c>
      <c r="B90" s="2" t="s">
        <v>6</v>
      </c>
      <c r="C90" s="2" t="s">
        <v>8</v>
      </c>
      <c r="D90" s="2" t="s">
        <v>12</v>
      </c>
      <c r="E90" s="2" t="s">
        <v>14</v>
      </c>
      <c r="F90" s="2" t="s">
        <v>17</v>
      </c>
    </row>
    <row r="91" spans="1:6" x14ac:dyDescent="0.3">
      <c r="A91" s="2" t="s">
        <v>20</v>
      </c>
      <c r="B91" s="2" t="s">
        <v>7</v>
      </c>
      <c r="C91" s="2" t="s">
        <v>9</v>
      </c>
      <c r="D91" s="2" t="s">
        <v>12</v>
      </c>
      <c r="E91" s="2" t="s">
        <v>15</v>
      </c>
      <c r="F91" s="2" t="s">
        <v>18</v>
      </c>
    </row>
    <row r="92" spans="1:6" x14ac:dyDescent="0.3">
      <c r="A92" s="2" t="s">
        <v>19</v>
      </c>
      <c r="B92" s="2" t="s">
        <v>7</v>
      </c>
      <c r="C92" s="2" t="s">
        <v>9</v>
      </c>
      <c r="D92" s="2" t="s">
        <v>11</v>
      </c>
      <c r="E92" s="2" t="s">
        <v>15</v>
      </c>
      <c r="F92" s="2" t="s">
        <v>17</v>
      </c>
    </row>
    <row r="93" spans="1:6" x14ac:dyDescent="0.3">
      <c r="A93" s="2" t="s">
        <v>19</v>
      </c>
      <c r="B93" s="2" t="s">
        <v>6</v>
      </c>
      <c r="C93" s="2" t="s">
        <v>8</v>
      </c>
      <c r="D93" s="2" t="s">
        <v>11</v>
      </c>
      <c r="E93" s="2" t="s">
        <v>14</v>
      </c>
      <c r="F93" s="2" t="s">
        <v>18</v>
      </c>
    </row>
    <row r="94" spans="1:6" x14ac:dyDescent="0.3">
      <c r="A94" s="2" t="s">
        <v>19</v>
      </c>
      <c r="B94" s="2" t="s">
        <v>6</v>
      </c>
      <c r="C94" s="2" t="s">
        <v>9</v>
      </c>
      <c r="D94" s="2" t="s">
        <v>12</v>
      </c>
      <c r="E94" s="2" t="s">
        <v>15</v>
      </c>
      <c r="F94" s="2" t="s">
        <v>17</v>
      </c>
    </row>
    <row r="95" spans="1:6" x14ac:dyDescent="0.3">
      <c r="A95" s="2" t="s">
        <v>19</v>
      </c>
      <c r="B95" s="2" t="s">
        <v>7</v>
      </c>
      <c r="C95" s="2" t="s">
        <v>9</v>
      </c>
      <c r="D95" s="2" t="s">
        <v>13</v>
      </c>
      <c r="E95" s="2" t="s">
        <v>14</v>
      </c>
      <c r="F95" s="2" t="s">
        <v>17</v>
      </c>
    </row>
    <row r="96" spans="1:6" x14ac:dyDescent="0.3">
      <c r="A96" s="2" t="s">
        <v>19</v>
      </c>
      <c r="B96" s="2" t="s">
        <v>7</v>
      </c>
      <c r="C96" s="2" t="s">
        <v>10</v>
      </c>
      <c r="D96" s="2" t="s">
        <v>13</v>
      </c>
      <c r="E96" s="2" t="s">
        <v>15</v>
      </c>
      <c r="F96" s="2" t="s">
        <v>16</v>
      </c>
    </row>
    <row r="97" spans="1:6" x14ac:dyDescent="0.3">
      <c r="A97" s="2" t="s">
        <v>19</v>
      </c>
      <c r="B97" s="2" t="s">
        <v>6</v>
      </c>
      <c r="C97" s="2" t="s">
        <v>10</v>
      </c>
      <c r="D97" s="2" t="s">
        <v>11</v>
      </c>
      <c r="E97" s="2" t="s">
        <v>14</v>
      </c>
      <c r="F97" s="2" t="s">
        <v>18</v>
      </c>
    </row>
    <row r="98" spans="1:6" x14ac:dyDescent="0.3">
      <c r="A98" s="2" t="s">
        <v>19</v>
      </c>
      <c r="B98" s="2" t="s">
        <v>7</v>
      </c>
      <c r="C98" s="2" t="s">
        <v>9</v>
      </c>
      <c r="D98" s="2" t="s">
        <v>12</v>
      </c>
      <c r="E98" s="2" t="s">
        <v>14</v>
      </c>
      <c r="F98" s="2" t="s">
        <v>16</v>
      </c>
    </row>
    <row r="99" spans="1:6" x14ac:dyDescent="0.3">
      <c r="A99" s="2" t="s">
        <v>19</v>
      </c>
      <c r="B99" s="2" t="s">
        <v>6</v>
      </c>
      <c r="C99" s="2" t="s">
        <v>9</v>
      </c>
      <c r="D99" s="2" t="s">
        <v>13</v>
      </c>
      <c r="E99" s="2" t="s">
        <v>14</v>
      </c>
      <c r="F99" s="2" t="s">
        <v>18</v>
      </c>
    </row>
    <row r="100" spans="1:6" x14ac:dyDescent="0.3">
      <c r="A100" s="2" t="s">
        <v>19</v>
      </c>
      <c r="B100" s="2" t="s">
        <v>7</v>
      </c>
      <c r="C100" s="2" t="s">
        <v>8</v>
      </c>
      <c r="D100" s="2" t="s">
        <v>12</v>
      </c>
      <c r="E100" s="2" t="s">
        <v>14</v>
      </c>
      <c r="F100" s="2" t="s">
        <v>16</v>
      </c>
    </row>
    <row r="101" spans="1:6" x14ac:dyDescent="0.3">
      <c r="A101" s="2" t="s">
        <v>19</v>
      </c>
      <c r="B101" s="2" t="s">
        <v>6</v>
      </c>
      <c r="C101" s="2" t="s">
        <v>8</v>
      </c>
      <c r="D101" s="2" t="s">
        <v>11</v>
      </c>
      <c r="E101" s="2" t="s">
        <v>15</v>
      </c>
      <c r="F101" s="2" t="s">
        <v>16</v>
      </c>
    </row>
    <row r="102" spans="1:6" x14ac:dyDescent="0.3">
      <c r="A102" s="2" t="s">
        <v>19</v>
      </c>
      <c r="B102" s="2" t="s">
        <v>6</v>
      </c>
      <c r="C102" s="2" t="s">
        <v>10</v>
      </c>
      <c r="D102" s="2" t="s">
        <v>12</v>
      </c>
      <c r="E102" s="2" t="s">
        <v>15</v>
      </c>
      <c r="F102" s="2" t="s">
        <v>18</v>
      </c>
    </row>
    <row r="103" spans="1:6" x14ac:dyDescent="0.3">
      <c r="A103" s="2" t="s">
        <v>19</v>
      </c>
      <c r="B103" s="2" t="s">
        <v>6</v>
      </c>
      <c r="C103" s="2" t="s">
        <v>9</v>
      </c>
      <c r="D103" s="2" t="s">
        <v>11</v>
      </c>
      <c r="E103" s="2" t="s">
        <v>15</v>
      </c>
      <c r="F103" s="2" t="s">
        <v>18</v>
      </c>
    </row>
    <row r="104" spans="1:6" x14ac:dyDescent="0.3">
      <c r="A104" s="2" t="s">
        <v>19</v>
      </c>
      <c r="B104" s="2" t="s">
        <v>6</v>
      </c>
      <c r="C104" s="2" t="s">
        <v>8</v>
      </c>
      <c r="D104" s="2" t="s">
        <v>13</v>
      </c>
      <c r="E104" s="2" t="s">
        <v>15</v>
      </c>
      <c r="F104" s="2" t="s">
        <v>16</v>
      </c>
    </row>
    <row r="105" spans="1:6" x14ac:dyDescent="0.3">
      <c r="A105" s="2" t="s">
        <v>19</v>
      </c>
      <c r="B105" s="2" t="s">
        <v>6</v>
      </c>
      <c r="C105" s="2" t="s">
        <v>8</v>
      </c>
      <c r="D105" s="2" t="s">
        <v>12</v>
      </c>
      <c r="E105" s="2" t="s">
        <v>15</v>
      </c>
      <c r="F105" s="2" t="s">
        <v>18</v>
      </c>
    </row>
    <row r="106" spans="1:6" x14ac:dyDescent="0.3">
      <c r="A106" s="2" t="s">
        <v>19</v>
      </c>
      <c r="B106" s="2" t="s">
        <v>6</v>
      </c>
      <c r="C106" s="2" t="s">
        <v>8</v>
      </c>
      <c r="D106" s="2" t="s">
        <v>13</v>
      </c>
      <c r="E106" s="2" t="s">
        <v>15</v>
      </c>
      <c r="F106" s="2" t="s">
        <v>16</v>
      </c>
    </row>
    <row r="107" spans="1:6" x14ac:dyDescent="0.3">
      <c r="A107" s="2" t="s">
        <v>20</v>
      </c>
      <c r="B107" s="2" t="s">
        <v>7</v>
      </c>
      <c r="C107" s="2" t="s">
        <v>10</v>
      </c>
      <c r="D107" s="2" t="s">
        <v>12</v>
      </c>
      <c r="E107" s="2" t="s">
        <v>14</v>
      </c>
      <c r="F107" s="2" t="s">
        <v>17</v>
      </c>
    </row>
    <row r="108" spans="1:6" x14ac:dyDescent="0.3">
      <c r="A108" s="2" t="s">
        <v>19</v>
      </c>
      <c r="B108" s="2" t="s">
        <v>6</v>
      </c>
      <c r="C108" s="2" t="s">
        <v>9</v>
      </c>
      <c r="D108" s="2" t="s">
        <v>11</v>
      </c>
      <c r="E108" s="2" t="s">
        <v>15</v>
      </c>
      <c r="F108" s="2" t="s">
        <v>17</v>
      </c>
    </row>
    <row r="109" spans="1:6" x14ac:dyDescent="0.3">
      <c r="A109" s="2" t="s">
        <v>19</v>
      </c>
      <c r="B109" s="2" t="s">
        <v>6</v>
      </c>
      <c r="C109" s="2" t="s">
        <v>10</v>
      </c>
      <c r="D109" s="2" t="s">
        <v>11</v>
      </c>
      <c r="E109" s="2" t="s">
        <v>14</v>
      </c>
      <c r="F109" s="2" t="s">
        <v>18</v>
      </c>
    </row>
    <row r="110" spans="1:6" x14ac:dyDescent="0.3">
      <c r="A110" s="2" t="s">
        <v>19</v>
      </c>
      <c r="B110" s="2" t="s">
        <v>6</v>
      </c>
      <c r="C110" s="2" t="s">
        <v>8</v>
      </c>
      <c r="D110" s="2" t="s">
        <v>13</v>
      </c>
      <c r="E110" s="2" t="s">
        <v>15</v>
      </c>
      <c r="F110" s="2" t="s">
        <v>18</v>
      </c>
    </row>
    <row r="111" spans="1:6" x14ac:dyDescent="0.3">
      <c r="A111" s="2" t="s">
        <v>19</v>
      </c>
      <c r="B111" s="2" t="s">
        <v>7</v>
      </c>
      <c r="C111" s="2" t="s">
        <v>8</v>
      </c>
      <c r="D111" s="2" t="s">
        <v>13</v>
      </c>
      <c r="E111" s="2" t="s">
        <v>15</v>
      </c>
      <c r="F111" s="2" t="s">
        <v>18</v>
      </c>
    </row>
    <row r="112" spans="1:6" x14ac:dyDescent="0.3">
      <c r="A112" s="2" t="s">
        <v>19</v>
      </c>
      <c r="B112" s="2" t="s">
        <v>7</v>
      </c>
      <c r="C112" s="2" t="s">
        <v>9</v>
      </c>
      <c r="D112" s="2" t="s">
        <v>13</v>
      </c>
      <c r="E112" s="2" t="s">
        <v>15</v>
      </c>
      <c r="F112" s="2" t="s">
        <v>18</v>
      </c>
    </row>
    <row r="113" spans="1:6" x14ac:dyDescent="0.3">
      <c r="A113" s="2" t="s">
        <v>19</v>
      </c>
      <c r="B113" s="2" t="s">
        <v>6</v>
      </c>
      <c r="C113" s="2" t="s">
        <v>9</v>
      </c>
      <c r="D113" s="2" t="s">
        <v>13</v>
      </c>
      <c r="E113" s="2" t="s">
        <v>15</v>
      </c>
      <c r="F113" s="2" t="s">
        <v>17</v>
      </c>
    </row>
    <row r="114" spans="1:6" x14ac:dyDescent="0.3">
      <c r="A114" s="2" t="s">
        <v>19</v>
      </c>
      <c r="B114" s="2" t="s">
        <v>7</v>
      </c>
      <c r="C114" s="2" t="s">
        <v>10</v>
      </c>
      <c r="D114" s="2" t="s">
        <v>11</v>
      </c>
      <c r="E114" s="2" t="s">
        <v>14</v>
      </c>
      <c r="F114" s="2" t="s">
        <v>16</v>
      </c>
    </row>
    <row r="115" spans="1:6" x14ac:dyDescent="0.3">
      <c r="A115" s="2" t="s">
        <v>19</v>
      </c>
      <c r="B115" s="2" t="s">
        <v>7</v>
      </c>
      <c r="C115" s="2" t="s">
        <v>10</v>
      </c>
      <c r="D115" s="2" t="s">
        <v>12</v>
      </c>
      <c r="E115" s="2" t="s">
        <v>15</v>
      </c>
      <c r="F115" s="2" t="s">
        <v>18</v>
      </c>
    </row>
    <row r="116" spans="1:6" x14ac:dyDescent="0.3">
      <c r="A116" s="2" t="s">
        <v>19</v>
      </c>
      <c r="B116" s="2" t="s">
        <v>6</v>
      </c>
      <c r="C116" s="2" t="s">
        <v>10</v>
      </c>
      <c r="D116" s="2" t="s">
        <v>11</v>
      </c>
      <c r="E116" s="2" t="s">
        <v>15</v>
      </c>
      <c r="F116" s="2" t="s">
        <v>17</v>
      </c>
    </row>
    <row r="117" spans="1:6" x14ac:dyDescent="0.3">
      <c r="A117" s="2" t="s">
        <v>19</v>
      </c>
      <c r="B117" s="2" t="s">
        <v>7</v>
      </c>
      <c r="C117" s="2" t="s">
        <v>8</v>
      </c>
      <c r="D117" s="2" t="s">
        <v>11</v>
      </c>
      <c r="E117" s="2" t="s">
        <v>14</v>
      </c>
      <c r="F117" s="2" t="s">
        <v>17</v>
      </c>
    </row>
    <row r="118" spans="1:6" x14ac:dyDescent="0.3">
      <c r="A118" s="2" t="s">
        <v>19</v>
      </c>
      <c r="B118" s="2" t="s">
        <v>6</v>
      </c>
      <c r="C118" s="2" t="s">
        <v>8</v>
      </c>
      <c r="D118" s="2" t="s">
        <v>11</v>
      </c>
      <c r="E118" s="2" t="s">
        <v>15</v>
      </c>
      <c r="F118" s="2" t="s">
        <v>16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0474C-01C5-4E5F-8869-1826610842A2}">
  <dimension ref="A1:O88"/>
  <sheetViews>
    <sheetView workbookViewId="0">
      <pane ySplit="1" topLeftCell="A2" activePane="bottomLeft" state="frozen"/>
      <selection pane="bottomLeft" activeCell="O15" sqref="O15"/>
    </sheetView>
  </sheetViews>
  <sheetFormatPr defaultRowHeight="14.4" x14ac:dyDescent="0.3"/>
  <cols>
    <col min="2" max="2" width="12.21875" customWidth="1"/>
    <col min="3" max="3" width="13.6640625" bestFit="1" customWidth="1"/>
    <col min="8" max="8" width="15.77734375" customWidth="1"/>
    <col min="14" max="14" width="17" bestFit="1" customWidth="1"/>
  </cols>
  <sheetData>
    <row r="1" spans="1:15" x14ac:dyDescent="0.3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  <c r="H1" s="3" t="s">
        <v>21</v>
      </c>
    </row>
    <row r="2" spans="1:15" x14ac:dyDescent="0.3">
      <c r="A2" s="2" t="s">
        <v>19</v>
      </c>
      <c r="B2" s="2" t="s">
        <v>7</v>
      </c>
      <c r="C2" s="2" t="s">
        <v>9</v>
      </c>
      <c r="D2" s="2" t="s">
        <v>13</v>
      </c>
      <c r="E2" s="2" t="s">
        <v>14</v>
      </c>
      <c r="F2" s="2" t="s">
        <v>17</v>
      </c>
      <c r="H2" s="4" t="s">
        <v>22</v>
      </c>
    </row>
    <row r="3" spans="1:15" x14ac:dyDescent="0.3">
      <c r="A3" s="2" t="s">
        <v>19</v>
      </c>
      <c r="B3" s="2" t="s">
        <v>7</v>
      </c>
      <c r="C3" s="2" t="s">
        <v>8</v>
      </c>
      <c r="D3" s="2" t="s">
        <v>12</v>
      </c>
      <c r="E3" s="2" t="s">
        <v>15</v>
      </c>
      <c r="F3" s="2" t="s">
        <v>17</v>
      </c>
      <c r="H3" s="1" t="s">
        <v>2</v>
      </c>
      <c r="I3" s="1" t="s">
        <v>23</v>
      </c>
      <c r="J3" s="1" t="s">
        <v>24</v>
      </c>
      <c r="K3" s="1" t="s">
        <v>25</v>
      </c>
      <c r="L3" s="1" t="s">
        <v>26</v>
      </c>
      <c r="M3" s="1" t="s">
        <v>27</v>
      </c>
      <c r="N3" s="1" t="s">
        <v>28</v>
      </c>
    </row>
    <row r="4" spans="1:15" x14ac:dyDescent="0.3">
      <c r="A4" s="2" t="s">
        <v>20</v>
      </c>
      <c r="B4" s="2" t="s">
        <v>7</v>
      </c>
      <c r="C4" s="2" t="s">
        <v>10</v>
      </c>
      <c r="D4" s="2" t="s">
        <v>12</v>
      </c>
      <c r="E4" s="2" t="s">
        <v>14</v>
      </c>
      <c r="F4" s="2" t="s">
        <v>17</v>
      </c>
      <c r="H4" s="5" t="s">
        <v>7</v>
      </c>
      <c r="I4" s="2">
        <f>COUNTIF($B$2:$B$88,H4)</f>
        <v>42</v>
      </c>
      <c r="J4" s="2">
        <f>COUNTIFS($B$2:$B$88,$H4, $A$2:$A$88, "SI")</f>
        <v>8</v>
      </c>
      <c r="K4" s="2">
        <f>I4-J4</f>
        <v>34</v>
      </c>
      <c r="L4" s="2">
        <f>SQRT( (J4-I4/2)^2 / (I4/2) )</f>
        <v>2.8368325730679009</v>
      </c>
      <c r="M4" s="2">
        <f>SQRT( (K4-I4/2)^2 / (I4/2) )</f>
        <v>2.8368325730679009</v>
      </c>
      <c r="N4" s="2">
        <f>SUM(L4:M4)</f>
        <v>5.6736651461358019</v>
      </c>
    </row>
    <row r="5" spans="1:15" x14ac:dyDescent="0.3">
      <c r="A5" s="2" t="s">
        <v>20</v>
      </c>
      <c r="B5" s="2" t="s">
        <v>7</v>
      </c>
      <c r="C5" s="2" t="s">
        <v>9</v>
      </c>
      <c r="D5" s="2" t="s">
        <v>12</v>
      </c>
      <c r="E5" s="2" t="s">
        <v>15</v>
      </c>
      <c r="F5" s="2" t="s">
        <v>18</v>
      </c>
      <c r="H5" s="5" t="s">
        <v>6</v>
      </c>
      <c r="I5" s="2">
        <f>COUNTIF($B$2:$B$88,H5)</f>
        <v>45</v>
      </c>
      <c r="J5" s="2">
        <f>COUNTIFS($B$2:$B$88,$H5, $A$2:$A$88, "SI")</f>
        <v>6</v>
      </c>
      <c r="K5" s="2">
        <f>I5-J5</f>
        <v>39</v>
      </c>
      <c r="L5" s="2">
        <f>SQRT( (J5-I5/2)^2 / (I5/2) )</f>
        <v>3.4785054261852171</v>
      </c>
      <c r="M5" s="2">
        <f>SQRT( (K5-I5/2)^2 / (I5/2) )</f>
        <v>3.4785054261852171</v>
      </c>
      <c r="N5" s="2">
        <f>SUM(L5:M5)</f>
        <v>6.9570108523704342</v>
      </c>
    </row>
    <row r="6" spans="1:15" x14ac:dyDescent="0.3">
      <c r="A6" s="2" t="s">
        <v>19</v>
      </c>
      <c r="B6" s="2" t="s">
        <v>6</v>
      </c>
      <c r="C6" s="2" t="s">
        <v>9</v>
      </c>
      <c r="D6" s="2" t="s">
        <v>11</v>
      </c>
      <c r="E6" s="2" t="s">
        <v>15</v>
      </c>
      <c r="F6" s="2" t="s">
        <v>18</v>
      </c>
      <c r="H6" s="6" t="s">
        <v>29</v>
      </c>
      <c r="I6" s="7">
        <f>SUM(I4:I5)</f>
        <v>87</v>
      </c>
      <c r="J6" s="7">
        <f>SUM(J4:J5)</f>
        <v>14</v>
      </c>
      <c r="K6" s="7"/>
      <c r="L6" s="7"/>
      <c r="M6" s="7"/>
      <c r="N6" s="6">
        <f>SUM(N4:N5)</f>
        <v>12.630675998506236</v>
      </c>
    </row>
    <row r="7" spans="1:15" x14ac:dyDescent="0.3">
      <c r="A7" s="2" t="s">
        <v>19</v>
      </c>
      <c r="B7" s="2" t="s">
        <v>7</v>
      </c>
      <c r="C7" s="2" t="s">
        <v>9</v>
      </c>
      <c r="D7" s="2" t="s">
        <v>12</v>
      </c>
      <c r="E7" s="2" t="s">
        <v>15</v>
      </c>
      <c r="F7" s="2" t="s">
        <v>17</v>
      </c>
    </row>
    <row r="8" spans="1:15" x14ac:dyDescent="0.3">
      <c r="A8" s="2" t="s">
        <v>19</v>
      </c>
      <c r="B8" s="2" t="s">
        <v>7</v>
      </c>
      <c r="C8" s="2" t="s">
        <v>8</v>
      </c>
      <c r="D8" s="2" t="s">
        <v>13</v>
      </c>
      <c r="E8" s="2" t="s">
        <v>14</v>
      </c>
      <c r="F8" s="2" t="s">
        <v>18</v>
      </c>
      <c r="H8" s="1" t="s">
        <v>1</v>
      </c>
      <c r="I8" s="1" t="s">
        <v>23</v>
      </c>
      <c r="J8" s="1" t="s">
        <v>24</v>
      </c>
      <c r="K8" s="1" t="s">
        <v>25</v>
      </c>
      <c r="L8" s="1" t="s">
        <v>26</v>
      </c>
      <c r="M8" s="1" t="s">
        <v>27</v>
      </c>
      <c r="N8" s="1" t="s">
        <v>28</v>
      </c>
    </row>
    <row r="9" spans="1:15" x14ac:dyDescent="0.3">
      <c r="A9" s="2" t="s">
        <v>19</v>
      </c>
      <c r="B9" s="2" t="s">
        <v>6</v>
      </c>
      <c r="C9" s="2" t="s">
        <v>9</v>
      </c>
      <c r="D9" s="2" t="s">
        <v>13</v>
      </c>
      <c r="E9" s="2" t="s">
        <v>15</v>
      </c>
      <c r="F9" s="2" t="s">
        <v>17</v>
      </c>
      <c r="H9" s="5" t="s">
        <v>8</v>
      </c>
      <c r="I9" s="2">
        <f>COUNTIF($C$2:$C$88,H9)</f>
        <v>26</v>
      </c>
      <c r="J9" s="2">
        <f>COUNTIFS($C$2:$C$88,$H9, $A$2:$A$88, "SI")</f>
        <v>0</v>
      </c>
      <c r="K9" s="2">
        <f>I9-J9</f>
        <v>26</v>
      </c>
      <c r="L9" s="2">
        <f>SQRT( (J9-I9/2)^2 / (I9/2) )</f>
        <v>3.6055512754639891</v>
      </c>
      <c r="M9" s="2">
        <f>SQRT( (K9-I9/2)^2 / (I9/2) )</f>
        <v>3.6055512754639891</v>
      </c>
      <c r="N9" s="2">
        <f>SUM(L9:M9)</f>
        <v>7.2111025509279782</v>
      </c>
    </row>
    <row r="10" spans="1:15" x14ac:dyDescent="0.3">
      <c r="A10" s="2" t="s">
        <v>19</v>
      </c>
      <c r="B10" s="2" t="s">
        <v>6</v>
      </c>
      <c r="C10" s="2" t="s">
        <v>10</v>
      </c>
      <c r="D10" s="2" t="s">
        <v>13</v>
      </c>
      <c r="E10" s="2" t="s">
        <v>15</v>
      </c>
      <c r="F10" s="2" t="s">
        <v>17</v>
      </c>
      <c r="H10" s="5" t="s">
        <v>9</v>
      </c>
      <c r="I10" s="2">
        <f t="shared" ref="I10:I11" si="0">COUNTIF($C$2:$C$88,H10)</f>
        <v>34</v>
      </c>
      <c r="J10" s="2">
        <f t="shared" ref="J10:J11" si="1">COUNTIFS($C$2:$C$88,$H10, $A$2:$A$88, "SI")</f>
        <v>8</v>
      </c>
      <c r="K10" s="2">
        <f>I10-J10</f>
        <v>26</v>
      </c>
      <c r="L10" s="2">
        <f>SQRT( (J10-I10/2)^2 / (I10/2) )</f>
        <v>2.1828206253269968</v>
      </c>
      <c r="M10" s="2">
        <f>SQRT( (K10-I10/2)^2 / (I10/2) )</f>
        <v>2.1828206253269968</v>
      </c>
      <c r="N10" s="2">
        <f>SUM(L10:M10)</f>
        <v>4.3656412506539937</v>
      </c>
    </row>
    <row r="11" spans="1:15" x14ac:dyDescent="0.3">
      <c r="A11" s="2" t="s">
        <v>19</v>
      </c>
      <c r="B11" s="2" t="s">
        <v>7</v>
      </c>
      <c r="C11" s="2" t="s">
        <v>8</v>
      </c>
      <c r="D11" s="2" t="s">
        <v>13</v>
      </c>
      <c r="E11" s="2" t="s">
        <v>14</v>
      </c>
      <c r="F11" s="2" t="s">
        <v>17</v>
      </c>
      <c r="H11" s="5" t="s">
        <v>10</v>
      </c>
      <c r="I11" s="2">
        <f t="shared" si="0"/>
        <v>27</v>
      </c>
      <c r="J11" s="2">
        <f t="shared" si="1"/>
        <v>6</v>
      </c>
      <c r="K11" s="2">
        <f>I11-J11</f>
        <v>21</v>
      </c>
      <c r="L11" s="2">
        <f>SQRT( (J11-I11/2)^2 / (I11/2) )</f>
        <v>2.0412414523193152</v>
      </c>
      <c r="M11" s="2">
        <f>SQRT( (K11-I11/2)^2 / (I11/2) )</f>
        <v>2.0412414523193152</v>
      </c>
      <c r="N11" s="2">
        <f>SUM(L11:M11)</f>
        <v>4.0824829046386304</v>
      </c>
    </row>
    <row r="12" spans="1:15" x14ac:dyDescent="0.3">
      <c r="A12" s="2" t="s">
        <v>19</v>
      </c>
      <c r="B12" s="2" t="s">
        <v>6</v>
      </c>
      <c r="C12" s="2" t="s">
        <v>8</v>
      </c>
      <c r="D12" s="2" t="s">
        <v>11</v>
      </c>
      <c r="E12" s="2" t="s">
        <v>15</v>
      </c>
      <c r="F12" s="2" t="s">
        <v>18</v>
      </c>
      <c r="H12" s="6" t="s">
        <v>29</v>
      </c>
      <c r="I12" s="7">
        <f>SUM(I9:I11)</f>
        <v>87</v>
      </c>
      <c r="J12" s="7">
        <f>SUM(J9:J11)</f>
        <v>14</v>
      </c>
      <c r="K12" s="7"/>
      <c r="L12" s="7"/>
      <c r="M12" s="7"/>
      <c r="N12" s="6">
        <f>SUM(N9:N11)</f>
        <v>15.659226706220604</v>
      </c>
    </row>
    <row r="13" spans="1:15" x14ac:dyDescent="0.3">
      <c r="A13" s="2" t="s">
        <v>19</v>
      </c>
      <c r="B13" s="2" t="s">
        <v>7</v>
      </c>
      <c r="C13" s="2" t="s">
        <v>9</v>
      </c>
      <c r="D13" s="2" t="s">
        <v>11</v>
      </c>
      <c r="E13" s="2" t="s">
        <v>14</v>
      </c>
      <c r="F13" s="2" t="s">
        <v>17</v>
      </c>
    </row>
    <row r="14" spans="1:15" x14ac:dyDescent="0.3">
      <c r="A14" s="2" t="s">
        <v>19</v>
      </c>
      <c r="B14" s="2" t="s">
        <v>7</v>
      </c>
      <c r="C14" s="2" t="s">
        <v>8</v>
      </c>
      <c r="D14" s="2" t="s">
        <v>13</v>
      </c>
      <c r="E14" s="2" t="s">
        <v>15</v>
      </c>
      <c r="F14" s="2" t="s">
        <v>18</v>
      </c>
      <c r="H14" s="1" t="s">
        <v>3</v>
      </c>
      <c r="I14" s="1" t="s">
        <v>23</v>
      </c>
      <c r="J14" s="1" t="s">
        <v>24</v>
      </c>
      <c r="K14" s="1" t="s">
        <v>25</v>
      </c>
      <c r="L14" s="1" t="s">
        <v>26</v>
      </c>
      <c r="M14" s="1" t="s">
        <v>27</v>
      </c>
      <c r="N14" s="1" t="s">
        <v>28</v>
      </c>
    </row>
    <row r="15" spans="1:15" x14ac:dyDescent="0.3">
      <c r="A15" s="2" t="s">
        <v>19</v>
      </c>
      <c r="B15" s="2" t="s">
        <v>6</v>
      </c>
      <c r="C15" s="2" t="s">
        <v>8</v>
      </c>
      <c r="D15" s="2" t="s">
        <v>11</v>
      </c>
      <c r="E15" s="2" t="s">
        <v>14</v>
      </c>
      <c r="F15" s="2" t="s">
        <v>17</v>
      </c>
      <c r="H15" s="5" t="s">
        <v>11</v>
      </c>
      <c r="I15" s="9">
        <f>COUNTIF($D$2:$D$88,H15)</f>
        <v>29</v>
      </c>
      <c r="J15" s="9">
        <f>COUNTIFS($D$2:$D$88,$H15, $A$2:$A$88, "SI")</f>
        <v>0</v>
      </c>
      <c r="K15" s="9">
        <f>I15-J15</f>
        <v>29</v>
      </c>
      <c r="L15" s="9">
        <f>SQRT( (J15-I15/2)^2 / (I15/2) )</f>
        <v>3.8078865529319543</v>
      </c>
      <c r="M15" s="9">
        <f>SQRT( (K15-I15/2)^2 / (I15/2) )</f>
        <v>3.8078865529319543</v>
      </c>
      <c r="N15" s="9">
        <f>SUM(L15:M15)</f>
        <v>7.6157731058639087</v>
      </c>
      <c r="O15" s="10" t="s">
        <v>19</v>
      </c>
    </row>
    <row r="16" spans="1:15" x14ac:dyDescent="0.3">
      <c r="A16" s="2" t="s">
        <v>19</v>
      </c>
      <c r="B16" s="2" t="s">
        <v>7</v>
      </c>
      <c r="C16" s="2" t="s">
        <v>8</v>
      </c>
      <c r="D16" s="2" t="s">
        <v>11</v>
      </c>
      <c r="E16" s="2" t="s">
        <v>14</v>
      </c>
      <c r="F16" s="2" t="s">
        <v>18</v>
      </c>
      <c r="H16" s="5" t="s">
        <v>12</v>
      </c>
      <c r="I16" s="2">
        <f t="shared" ref="I16:I17" si="2">COUNTIF($D$2:$D$88,H16)</f>
        <v>32</v>
      </c>
      <c r="J16" s="2">
        <f t="shared" ref="J16:J17" si="3">COUNTIFS($D$2:$D$88,$H16, $A$2:$A$88, "SI")</f>
        <v>14</v>
      </c>
      <c r="K16" s="2">
        <f>I16-J16</f>
        <v>18</v>
      </c>
      <c r="L16" s="2">
        <f>SQRT( (J16-I16/2)^2 / (I16/2) )</f>
        <v>0.5</v>
      </c>
      <c r="M16" s="2">
        <f>SQRT( (K16-I16/2)^2 / (I16/2) )</f>
        <v>0.5</v>
      </c>
      <c r="N16" s="2">
        <f>SUM(L16:M16)</f>
        <v>1</v>
      </c>
    </row>
    <row r="17" spans="1:14" x14ac:dyDescent="0.3">
      <c r="A17" s="2" t="s">
        <v>19</v>
      </c>
      <c r="B17" s="2" t="s">
        <v>7</v>
      </c>
      <c r="C17" s="2" t="s">
        <v>9</v>
      </c>
      <c r="D17" s="2" t="s">
        <v>12</v>
      </c>
      <c r="E17" s="2" t="s">
        <v>14</v>
      </c>
      <c r="F17" s="2" t="s">
        <v>17</v>
      </c>
      <c r="H17" s="5" t="s">
        <v>13</v>
      </c>
      <c r="I17" s="2">
        <f t="shared" si="2"/>
        <v>26</v>
      </c>
      <c r="J17" s="2">
        <f t="shared" si="3"/>
        <v>0</v>
      </c>
      <c r="K17" s="2">
        <f>I17-J17</f>
        <v>26</v>
      </c>
      <c r="L17" s="2">
        <f>SQRT( (J17-I17/2)^2 / (I17/2) )</f>
        <v>3.6055512754639891</v>
      </c>
      <c r="M17" s="2">
        <f>SQRT( (K17-I17/2)^2 / (I17/2) )</f>
        <v>3.6055512754639891</v>
      </c>
      <c r="N17" s="2">
        <f>SUM(L17:M17)</f>
        <v>7.2111025509279782</v>
      </c>
    </row>
    <row r="18" spans="1:14" x14ac:dyDescent="0.3">
      <c r="A18" s="2" t="s">
        <v>19</v>
      </c>
      <c r="B18" s="2" t="s">
        <v>6</v>
      </c>
      <c r="C18" s="2" t="s">
        <v>9</v>
      </c>
      <c r="D18" s="2" t="s">
        <v>11</v>
      </c>
      <c r="E18" s="2" t="s">
        <v>14</v>
      </c>
      <c r="F18" s="2" t="s">
        <v>17</v>
      </c>
      <c r="H18" s="6" t="s">
        <v>29</v>
      </c>
      <c r="I18" s="7">
        <f>SUM(I15:I17)</f>
        <v>87</v>
      </c>
      <c r="J18" s="7">
        <f>SUM(J15:J17)</f>
        <v>14</v>
      </c>
      <c r="K18" s="7"/>
      <c r="L18" s="7"/>
      <c r="M18" s="7"/>
      <c r="N18" s="6">
        <f>SUM(N15:N17)</f>
        <v>15.826875656791888</v>
      </c>
    </row>
    <row r="19" spans="1:14" x14ac:dyDescent="0.3">
      <c r="A19" s="2" t="s">
        <v>19</v>
      </c>
      <c r="B19" s="2" t="s">
        <v>6</v>
      </c>
      <c r="C19" s="2" t="s">
        <v>9</v>
      </c>
      <c r="D19" s="2" t="s">
        <v>11</v>
      </c>
      <c r="E19" s="2" t="s">
        <v>14</v>
      </c>
      <c r="F19" s="2" t="s">
        <v>17</v>
      </c>
    </row>
    <row r="20" spans="1:14" x14ac:dyDescent="0.3">
      <c r="A20" s="2" t="s">
        <v>19</v>
      </c>
      <c r="B20" s="2" t="s">
        <v>7</v>
      </c>
      <c r="C20" s="2" t="s">
        <v>10</v>
      </c>
      <c r="D20" s="2" t="s">
        <v>12</v>
      </c>
      <c r="E20" s="2" t="s">
        <v>15</v>
      </c>
      <c r="F20" s="2" t="s">
        <v>18</v>
      </c>
      <c r="H20" s="1" t="s">
        <v>4</v>
      </c>
      <c r="I20" s="1" t="s">
        <v>23</v>
      </c>
      <c r="J20" s="1" t="s">
        <v>24</v>
      </c>
      <c r="K20" s="1" t="s">
        <v>25</v>
      </c>
      <c r="L20" s="1" t="s">
        <v>26</v>
      </c>
      <c r="M20" s="1" t="s">
        <v>27</v>
      </c>
      <c r="N20" s="1" t="s">
        <v>28</v>
      </c>
    </row>
    <row r="21" spans="1:14" x14ac:dyDescent="0.3">
      <c r="A21" s="2" t="s">
        <v>19</v>
      </c>
      <c r="B21" s="2" t="s">
        <v>7</v>
      </c>
      <c r="C21" s="2" t="s">
        <v>9</v>
      </c>
      <c r="D21" s="2" t="s">
        <v>11</v>
      </c>
      <c r="E21" s="2" t="s">
        <v>14</v>
      </c>
      <c r="F21" s="2" t="s">
        <v>17</v>
      </c>
      <c r="H21" s="5" t="s">
        <v>14</v>
      </c>
      <c r="I21" s="2">
        <f>COUNTIF($E$2:$E$88,H21)</f>
        <v>41</v>
      </c>
      <c r="J21" s="2">
        <f>COUNTIFS($E$2:$E$88,$H21, $A$2:$A$88, "SI")</f>
        <v>5</v>
      </c>
      <c r="K21" s="2">
        <f>I21-J21</f>
        <v>36</v>
      </c>
      <c r="L21" s="2">
        <f>SQRT( (J21-I21/2)^2 / (I21/2) )</f>
        <v>3.4233773083202426</v>
      </c>
      <c r="M21" s="2">
        <f>SQRT( (K21-I21/2)^2 / (I21/2) )</f>
        <v>3.4233773083202426</v>
      </c>
      <c r="N21" s="2">
        <f>SUM(L21:M21)</f>
        <v>6.8467546166404851</v>
      </c>
    </row>
    <row r="22" spans="1:14" x14ac:dyDescent="0.3">
      <c r="A22" s="2" t="s">
        <v>19</v>
      </c>
      <c r="B22" s="2" t="s">
        <v>6</v>
      </c>
      <c r="C22" s="2" t="s">
        <v>8</v>
      </c>
      <c r="D22" s="2" t="s">
        <v>12</v>
      </c>
      <c r="E22" s="2" t="s">
        <v>14</v>
      </c>
      <c r="F22" s="2" t="s">
        <v>18</v>
      </c>
      <c r="H22" s="5" t="s">
        <v>15</v>
      </c>
      <c r="I22" s="2">
        <f>COUNTIF($E$2:$E$88,H22)</f>
        <v>46</v>
      </c>
      <c r="J22" s="2">
        <f>COUNTIFS($E$2:$E$88,$H22, $A$2:$A$88, "SI")</f>
        <v>9</v>
      </c>
      <c r="K22" s="2">
        <f>I22-J22</f>
        <v>37</v>
      </c>
      <c r="L22" s="2">
        <f>SQRT( (J22-I22/2)^2 / (I22/2) )</f>
        <v>2.9192017967990469</v>
      </c>
      <c r="M22" s="2">
        <f>SQRT( (K22-I22/2)^2 / (I22/2) )</f>
        <v>2.9192017967990469</v>
      </c>
      <c r="N22" s="2">
        <f>SUM(L22:M22)</f>
        <v>5.8384035935980938</v>
      </c>
    </row>
    <row r="23" spans="1:14" x14ac:dyDescent="0.3">
      <c r="A23" s="2" t="s">
        <v>19</v>
      </c>
      <c r="B23" s="2" t="s">
        <v>7</v>
      </c>
      <c r="C23" s="2" t="s">
        <v>8</v>
      </c>
      <c r="D23" s="2" t="s">
        <v>12</v>
      </c>
      <c r="E23" s="2" t="s">
        <v>15</v>
      </c>
      <c r="F23" s="2" t="s">
        <v>17</v>
      </c>
      <c r="H23" s="6" t="s">
        <v>29</v>
      </c>
      <c r="I23" s="7">
        <f>SUM(I21:I22)</f>
        <v>87</v>
      </c>
      <c r="J23" s="7">
        <f>SUM(J21:J22)</f>
        <v>14</v>
      </c>
      <c r="K23" s="7"/>
      <c r="L23" s="7"/>
      <c r="M23" s="7"/>
      <c r="N23" s="6">
        <f>SUM(N21:N22)</f>
        <v>12.68515821023858</v>
      </c>
    </row>
    <row r="24" spans="1:14" x14ac:dyDescent="0.3">
      <c r="A24" s="2" t="s">
        <v>19</v>
      </c>
      <c r="B24" s="2" t="s">
        <v>7</v>
      </c>
      <c r="C24" s="2" t="s">
        <v>9</v>
      </c>
      <c r="D24" s="2" t="s">
        <v>12</v>
      </c>
      <c r="E24" s="2" t="s">
        <v>14</v>
      </c>
      <c r="F24" s="2" t="s">
        <v>17</v>
      </c>
    </row>
    <row r="25" spans="1:14" x14ac:dyDescent="0.3">
      <c r="A25" s="2" t="s">
        <v>20</v>
      </c>
      <c r="B25" s="2" t="s">
        <v>6</v>
      </c>
      <c r="C25" s="2" t="s">
        <v>9</v>
      </c>
      <c r="D25" s="2" t="s">
        <v>12</v>
      </c>
      <c r="E25" s="2" t="s">
        <v>15</v>
      </c>
      <c r="F25" s="2" t="s">
        <v>18</v>
      </c>
      <c r="H25" s="1" t="s">
        <v>5</v>
      </c>
      <c r="I25" s="1" t="s">
        <v>23</v>
      </c>
      <c r="J25" s="1" t="s">
        <v>24</v>
      </c>
      <c r="K25" s="1" t="s">
        <v>25</v>
      </c>
      <c r="L25" s="1" t="s">
        <v>26</v>
      </c>
      <c r="M25" s="1" t="s">
        <v>27</v>
      </c>
      <c r="N25" s="1" t="s">
        <v>28</v>
      </c>
    </row>
    <row r="26" spans="1:14" x14ac:dyDescent="0.3">
      <c r="A26" s="2" t="s">
        <v>20</v>
      </c>
      <c r="B26" s="2" t="s">
        <v>6</v>
      </c>
      <c r="C26" s="2" t="s">
        <v>10</v>
      </c>
      <c r="D26" s="2" t="s">
        <v>12</v>
      </c>
      <c r="E26" s="2" t="s">
        <v>15</v>
      </c>
      <c r="F26" s="2" t="s">
        <v>17</v>
      </c>
      <c r="H26" s="5" t="s">
        <v>16</v>
      </c>
      <c r="I26" s="8"/>
      <c r="J26" s="8"/>
      <c r="K26" s="8"/>
      <c r="L26" s="8"/>
      <c r="M26" s="8"/>
      <c r="N26" s="8"/>
    </row>
    <row r="27" spans="1:14" x14ac:dyDescent="0.3">
      <c r="A27" s="2" t="s">
        <v>20</v>
      </c>
      <c r="B27" s="2" t="s">
        <v>7</v>
      </c>
      <c r="C27" s="2" t="s">
        <v>10</v>
      </c>
      <c r="D27" s="2" t="s">
        <v>12</v>
      </c>
      <c r="E27" s="2" t="s">
        <v>14</v>
      </c>
      <c r="F27" s="2" t="s">
        <v>17</v>
      </c>
      <c r="H27" s="5" t="s">
        <v>17</v>
      </c>
      <c r="I27" s="2">
        <f t="shared" ref="I27:I28" si="4">COUNTIF($F$2:$F$88,H27)</f>
        <v>46</v>
      </c>
      <c r="J27" s="2">
        <f t="shared" ref="J27:J28" si="5">COUNTIFS($F$2:$F$88,$H27, $A$2:$A$88, "SI")</f>
        <v>6</v>
      </c>
      <c r="K27" s="2">
        <f>I27-J27</f>
        <v>40</v>
      </c>
      <c r="L27" s="2">
        <f>SQRT( (J27-I27/2)^2 / (I27/2) )</f>
        <v>3.5447450389702708</v>
      </c>
      <c r="M27" s="2">
        <f>SQRT( (K27-I27/2)^2 / (I27/2) )</f>
        <v>3.5447450389702708</v>
      </c>
      <c r="N27" s="2">
        <f>SUM(L27:M27)</f>
        <v>7.0894900779405416</v>
      </c>
    </row>
    <row r="28" spans="1:14" x14ac:dyDescent="0.3">
      <c r="A28" s="2" t="s">
        <v>19</v>
      </c>
      <c r="B28" s="2" t="s">
        <v>6</v>
      </c>
      <c r="C28" s="2" t="s">
        <v>8</v>
      </c>
      <c r="D28" s="2" t="s">
        <v>12</v>
      </c>
      <c r="E28" s="2" t="s">
        <v>14</v>
      </c>
      <c r="F28" s="2" t="s">
        <v>17</v>
      </c>
      <c r="H28" s="5" t="s">
        <v>18</v>
      </c>
      <c r="I28" s="2">
        <f t="shared" si="4"/>
        <v>41</v>
      </c>
      <c r="J28" s="2">
        <f t="shared" si="5"/>
        <v>8</v>
      </c>
      <c r="K28" s="2">
        <f>I28-J28</f>
        <v>33</v>
      </c>
      <c r="L28" s="2">
        <f>SQRT( (J28-I28/2)^2 / (I28/2) )</f>
        <v>2.7607881518711634</v>
      </c>
      <c r="M28" s="2">
        <f>SQRT( (K28-I28/2)^2 / (I28/2) )</f>
        <v>2.7607881518711634</v>
      </c>
      <c r="N28" s="2">
        <f>SUM(L28:M28)</f>
        <v>5.5215763037423269</v>
      </c>
    </row>
    <row r="29" spans="1:14" x14ac:dyDescent="0.3">
      <c r="A29" s="2" t="s">
        <v>19</v>
      </c>
      <c r="B29" s="2" t="s">
        <v>7</v>
      </c>
      <c r="C29" s="2" t="s">
        <v>9</v>
      </c>
      <c r="D29" s="2" t="s">
        <v>13</v>
      </c>
      <c r="E29" s="2" t="s">
        <v>14</v>
      </c>
      <c r="F29" s="2" t="s">
        <v>18</v>
      </c>
      <c r="H29" s="6" t="s">
        <v>29</v>
      </c>
      <c r="I29" s="7">
        <f>SUM(I26:I28)</f>
        <v>87</v>
      </c>
      <c r="J29" s="7">
        <f>SUM(J26:J28)</f>
        <v>14</v>
      </c>
      <c r="K29" s="7"/>
      <c r="L29" s="7"/>
      <c r="M29" s="7"/>
      <c r="N29" s="6">
        <f>SUM(N26:N28)</f>
        <v>12.611066381682868</v>
      </c>
    </row>
    <row r="30" spans="1:14" x14ac:dyDescent="0.3">
      <c r="A30" s="2" t="s">
        <v>19</v>
      </c>
      <c r="B30" s="2" t="s">
        <v>6</v>
      </c>
      <c r="C30" s="2" t="s">
        <v>10</v>
      </c>
      <c r="D30" s="2" t="s">
        <v>11</v>
      </c>
      <c r="E30" s="2" t="s">
        <v>14</v>
      </c>
      <c r="F30" s="2" t="s">
        <v>18</v>
      </c>
    </row>
    <row r="31" spans="1:14" x14ac:dyDescent="0.3">
      <c r="A31" s="2" t="s">
        <v>19</v>
      </c>
      <c r="B31" s="2" t="s">
        <v>7</v>
      </c>
      <c r="C31" s="2" t="s">
        <v>8</v>
      </c>
      <c r="D31" s="2" t="s">
        <v>12</v>
      </c>
      <c r="E31" s="2" t="s">
        <v>15</v>
      </c>
      <c r="F31" s="2" t="s">
        <v>18</v>
      </c>
    </row>
    <row r="32" spans="1:14" x14ac:dyDescent="0.3">
      <c r="A32" s="2" t="s">
        <v>19</v>
      </c>
      <c r="B32" s="2" t="s">
        <v>7</v>
      </c>
      <c r="C32" s="2" t="s">
        <v>10</v>
      </c>
      <c r="D32" s="2" t="s">
        <v>11</v>
      </c>
      <c r="E32" s="2" t="s">
        <v>14</v>
      </c>
      <c r="F32" s="2" t="s">
        <v>17</v>
      </c>
    </row>
    <row r="33" spans="1:6" x14ac:dyDescent="0.3">
      <c r="A33" s="2" t="s">
        <v>19</v>
      </c>
      <c r="B33" s="2" t="s">
        <v>6</v>
      </c>
      <c r="C33" s="2" t="s">
        <v>9</v>
      </c>
      <c r="D33" s="2" t="s">
        <v>13</v>
      </c>
      <c r="E33" s="2" t="s">
        <v>15</v>
      </c>
      <c r="F33" s="2" t="s">
        <v>18</v>
      </c>
    </row>
    <row r="34" spans="1:6" x14ac:dyDescent="0.3">
      <c r="A34" s="2" t="s">
        <v>19</v>
      </c>
      <c r="B34" s="2" t="s">
        <v>6</v>
      </c>
      <c r="C34" s="2" t="s">
        <v>10</v>
      </c>
      <c r="D34" s="2" t="s">
        <v>13</v>
      </c>
      <c r="E34" s="2" t="s">
        <v>14</v>
      </c>
      <c r="F34" s="2" t="s">
        <v>17</v>
      </c>
    </row>
    <row r="35" spans="1:6" x14ac:dyDescent="0.3">
      <c r="A35" s="2" t="s">
        <v>20</v>
      </c>
      <c r="B35" s="2" t="s">
        <v>7</v>
      </c>
      <c r="C35" s="2" t="s">
        <v>9</v>
      </c>
      <c r="D35" s="2" t="s">
        <v>12</v>
      </c>
      <c r="E35" s="2" t="s">
        <v>15</v>
      </c>
      <c r="F35" s="2" t="s">
        <v>18</v>
      </c>
    </row>
    <row r="36" spans="1:6" x14ac:dyDescent="0.3">
      <c r="A36" s="2" t="s">
        <v>20</v>
      </c>
      <c r="B36" s="2" t="s">
        <v>6</v>
      </c>
      <c r="C36" s="2" t="s">
        <v>9</v>
      </c>
      <c r="D36" s="2" t="s">
        <v>12</v>
      </c>
      <c r="E36" s="2" t="s">
        <v>15</v>
      </c>
      <c r="F36" s="2" t="s">
        <v>18</v>
      </c>
    </row>
    <row r="37" spans="1:6" x14ac:dyDescent="0.3">
      <c r="A37" s="2" t="s">
        <v>19</v>
      </c>
      <c r="B37" s="2" t="s">
        <v>7</v>
      </c>
      <c r="C37" s="2" t="s">
        <v>8</v>
      </c>
      <c r="D37" s="2" t="s">
        <v>12</v>
      </c>
      <c r="E37" s="2" t="s">
        <v>14</v>
      </c>
      <c r="F37" s="2" t="s">
        <v>17</v>
      </c>
    </row>
    <row r="38" spans="1:6" x14ac:dyDescent="0.3">
      <c r="A38" s="2" t="s">
        <v>19</v>
      </c>
      <c r="B38" s="2" t="s">
        <v>7</v>
      </c>
      <c r="C38" s="2" t="s">
        <v>9</v>
      </c>
      <c r="D38" s="2" t="s">
        <v>13</v>
      </c>
      <c r="E38" s="2" t="s">
        <v>15</v>
      </c>
      <c r="F38" s="2" t="s">
        <v>18</v>
      </c>
    </row>
    <row r="39" spans="1:6" x14ac:dyDescent="0.3">
      <c r="A39" s="2" t="s">
        <v>19</v>
      </c>
      <c r="B39" s="2" t="s">
        <v>7</v>
      </c>
      <c r="C39" s="2" t="s">
        <v>9</v>
      </c>
      <c r="D39" s="2" t="s">
        <v>11</v>
      </c>
      <c r="E39" s="2" t="s">
        <v>15</v>
      </c>
      <c r="F39" s="2" t="s">
        <v>17</v>
      </c>
    </row>
    <row r="40" spans="1:6" x14ac:dyDescent="0.3">
      <c r="A40" s="2" t="s">
        <v>19</v>
      </c>
      <c r="B40" s="2" t="s">
        <v>7</v>
      </c>
      <c r="C40" s="2" t="s">
        <v>8</v>
      </c>
      <c r="D40" s="2" t="s">
        <v>13</v>
      </c>
      <c r="E40" s="2" t="s">
        <v>15</v>
      </c>
      <c r="F40" s="2" t="s">
        <v>18</v>
      </c>
    </row>
    <row r="41" spans="1:6" x14ac:dyDescent="0.3">
      <c r="A41" s="2" t="s">
        <v>19</v>
      </c>
      <c r="B41" s="2" t="s">
        <v>6</v>
      </c>
      <c r="C41" s="2" t="s">
        <v>9</v>
      </c>
      <c r="D41" s="2" t="s">
        <v>13</v>
      </c>
      <c r="E41" s="2" t="s">
        <v>15</v>
      </c>
      <c r="F41" s="2" t="s">
        <v>18</v>
      </c>
    </row>
    <row r="42" spans="1:6" x14ac:dyDescent="0.3">
      <c r="A42" s="2" t="s">
        <v>19</v>
      </c>
      <c r="B42" s="2" t="s">
        <v>6</v>
      </c>
      <c r="C42" s="2" t="s">
        <v>10</v>
      </c>
      <c r="D42" s="2" t="s">
        <v>11</v>
      </c>
      <c r="E42" s="2" t="s">
        <v>15</v>
      </c>
      <c r="F42" s="2" t="s">
        <v>18</v>
      </c>
    </row>
    <row r="43" spans="1:6" x14ac:dyDescent="0.3">
      <c r="A43" s="2" t="s">
        <v>19</v>
      </c>
      <c r="B43" s="2" t="s">
        <v>6</v>
      </c>
      <c r="C43" s="2" t="s">
        <v>10</v>
      </c>
      <c r="D43" s="2" t="s">
        <v>12</v>
      </c>
      <c r="E43" s="2" t="s">
        <v>15</v>
      </c>
      <c r="F43" s="2" t="s">
        <v>18</v>
      </c>
    </row>
    <row r="44" spans="1:6" x14ac:dyDescent="0.3">
      <c r="A44" s="2" t="s">
        <v>20</v>
      </c>
      <c r="B44" s="2" t="s">
        <v>7</v>
      </c>
      <c r="C44" s="2" t="s">
        <v>9</v>
      </c>
      <c r="D44" s="2" t="s">
        <v>12</v>
      </c>
      <c r="E44" s="2" t="s">
        <v>15</v>
      </c>
      <c r="F44" s="2" t="s">
        <v>18</v>
      </c>
    </row>
    <row r="45" spans="1:6" x14ac:dyDescent="0.3">
      <c r="A45" s="2" t="s">
        <v>19</v>
      </c>
      <c r="B45" s="2" t="s">
        <v>7</v>
      </c>
      <c r="C45" s="2" t="s">
        <v>9</v>
      </c>
      <c r="D45" s="2" t="s">
        <v>11</v>
      </c>
      <c r="E45" s="2" t="s">
        <v>15</v>
      </c>
      <c r="F45" s="2" t="s">
        <v>18</v>
      </c>
    </row>
    <row r="46" spans="1:6" x14ac:dyDescent="0.3">
      <c r="A46" s="2" t="s">
        <v>19</v>
      </c>
      <c r="B46" s="2" t="s">
        <v>6</v>
      </c>
      <c r="C46" s="2" t="s">
        <v>8</v>
      </c>
      <c r="D46" s="2" t="s">
        <v>11</v>
      </c>
      <c r="E46" s="2" t="s">
        <v>14</v>
      </c>
      <c r="F46" s="2" t="s">
        <v>17</v>
      </c>
    </row>
    <row r="47" spans="1:6" x14ac:dyDescent="0.3">
      <c r="A47" s="2" t="s">
        <v>19</v>
      </c>
      <c r="B47" s="2" t="s">
        <v>7</v>
      </c>
      <c r="C47" s="2" t="s">
        <v>8</v>
      </c>
      <c r="D47" s="2" t="s">
        <v>13</v>
      </c>
      <c r="E47" s="2" t="s">
        <v>14</v>
      </c>
      <c r="F47" s="2" t="s">
        <v>17</v>
      </c>
    </row>
    <row r="48" spans="1:6" x14ac:dyDescent="0.3">
      <c r="A48" s="2" t="s">
        <v>20</v>
      </c>
      <c r="B48" s="2" t="s">
        <v>6</v>
      </c>
      <c r="C48" s="2" t="s">
        <v>9</v>
      </c>
      <c r="D48" s="2" t="s">
        <v>12</v>
      </c>
      <c r="E48" s="2" t="s">
        <v>15</v>
      </c>
      <c r="F48" s="2" t="s">
        <v>18</v>
      </c>
    </row>
    <row r="49" spans="1:6" x14ac:dyDescent="0.3">
      <c r="A49" s="2" t="s">
        <v>19</v>
      </c>
      <c r="B49" s="2" t="s">
        <v>6</v>
      </c>
      <c r="C49" s="2" t="s">
        <v>10</v>
      </c>
      <c r="D49" s="2" t="s">
        <v>13</v>
      </c>
      <c r="E49" s="2" t="s">
        <v>14</v>
      </c>
      <c r="F49" s="2" t="s">
        <v>17</v>
      </c>
    </row>
    <row r="50" spans="1:6" x14ac:dyDescent="0.3">
      <c r="A50" s="2" t="s">
        <v>19</v>
      </c>
      <c r="B50" s="2" t="s">
        <v>6</v>
      </c>
      <c r="C50" s="2" t="s">
        <v>10</v>
      </c>
      <c r="D50" s="2" t="s">
        <v>11</v>
      </c>
      <c r="E50" s="2" t="s">
        <v>14</v>
      </c>
      <c r="F50" s="2" t="s">
        <v>17</v>
      </c>
    </row>
    <row r="51" spans="1:6" x14ac:dyDescent="0.3">
      <c r="A51" s="2" t="s">
        <v>20</v>
      </c>
      <c r="B51" s="2" t="s">
        <v>6</v>
      </c>
      <c r="C51" s="2" t="s">
        <v>10</v>
      </c>
      <c r="D51" s="2" t="s">
        <v>12</v>
      </c>
      <c r="E51" s="2" t="s">
        <v>15</v>
      </c>
      <c r="F51" s="2" t="s">
        <v>17</v>
      </c>
    </row>
    <row r="52" spans="1:6" x14ac:dyDescent="0.3">
      <c r="A52" s="2" t="s">
        <v>19</v>
      </c>
      <c r="B52" s="2" t="s">
        <v>7</v>
      </c>
      <c r="C52" s="2" t="s">
        <v>10</v>
      </c>
      <c r="D52" s="2" t="s">
        <v>11</v>
      </c>
      <c r="E52" s="2" t="s">
        <v>15</v>
      </c>
      <c r="F52" s="2" t="s">
        <v>17</v>
      </c>
    </row>
    <row r="53" spans="1:6" x14ac:dyDescent="0.3">
      <c r="A53" s="2" t="s">
        <v>19</v>
      </c>
      <c r="B53" s="2" t="s">
        <v>7</v>
      </c>
      <c r="C53" s="2" t="s">
        <v>10</v>
      </c>
      <c r="D53" s="2" t="s">
        <v>12</v>
      </c>
      <c r="E53" s="2" t="s">
        <v>15</v>
      </c>
      <c r="F53" s="2" t="s">
        <v>18</v>
      </c>
    </row>
    <row r="54" spans="1:6" x14ac:dyDescent="0.3">
      <c r="A54" s="2" t="s">
        <v>19</v>
      </c>
      <c r="B54" s="2" t="s">
        <v>7</v>
      </c>
      <c r="C54" s="2" t="s">
        <v>10</v>
      </c>
      <c r="D54" s="2" t="s">
        <v>11</v>
      </c>
      <c r="E54" s="2" t="s">
        <v>14</v>
      </c>
      <c r="F54" s="2" t="s">
        <v>17</v>
      </c>
    </row>
    <row r="55" spans="1:6" x14ac:dyDescent="0.3">
      <c r="A55" s="2" t="s">
        <v>19</v>
      </c>
      <c r="B55" s="2" t="s">
        <v>6</v>
      </c>
      <c r="C55" s="2" t="s">
        <v>10</v>
      </c>
      <c r="D55" s="2" t="s">
        <v>13</v>
      </c>
      <c r="E55" s="2" t="s">
        <v>14</v>
      </c>
      <c r="F55" s="2" t="s">
        <v>18</v>
      </c>
    </row>
    <row r="56" spans="1:6" x14ac:dyDescent="0.3">
      <c r="A56" s="2" t="s">
        <v>20</v>
      </c>
      <c r="B56" s="2" t="s">
        <v>7</v>
      </c>
      <c r="C56" s="2" t="s">
        <v>10</v>
      </c>
      <c r="D56" s="2" t="s">
        <v>12</v>
      </c>
      <c r="E56" s="2" t="s">
        <v>14</v>
      </c>
      <c r="F56" s="2" t="s">
        <v>17</v>
      </c>
    </row>
    <row r="57" spans="1:6" x14ac:dyDescent="0.3">
      <c r="A57" s="2" t="s">
        <v>19</v>
      </c>
      <c r="B57" s="2" t="s">
        <v>6</v>
      </c>
      <c r="C57" s="2" t="s">
        <v>9</v>
      </c>
      <c r="D57" s="2" t="s">
        <v>11</v>
      </c>
      <c r="E57" s="2" t="s">
        <v>15</v>
      </c>
      <c r="F57" s="2" t="s">
        <v>17</v>
      </c>
    </row>
    <row r="58" spans="1:6" x14ac:dyDescent="0.3">
      <c r="A58" s="2" t="s">
        <v>19</v>
      </c>
      <c r="B58" s="2" t="s">
        <v>7</v>
      </c>
      <c r="C58" s="2" t="s">
        <v>10</v>
      </c>
      <c r="D58" s="2" t="s">
        <v>13</v>
      </c>
      <c r="E58" s="2" t="s">
        <v>15</v>
      </c>
      <c r="F58" s="2" t="s">
        <v>18</v>
      </c>
    </row>
    <row r="59" spans="1:6" x14ac:dyDescent="0.3">
      <c r="A59" s="2" t="s">
        <v>19</v>
      </c>
      <c r="B59" s="2" t="s">
        <v>6</v>
      </c>
      <c r="C59" s="2" t="s">
        <v>10</v>
      </c>
      <c r="D59" s="2" t="s">
        <v>13</v>
      </c>
      <c r="E59" s="2" t="s">
        <v>14</v>
      </c>
      <c r="F59" s="2" t="s">
        <v>18</v>
      </c>
    </row>
    <row r="60" spans="1:6" x14ac:dyDescent="0.3">
      <c r="A60" s="2" t="s">
        <v>20</v>
      </c>
      <c r="B60" s="2" t="s">
        <v>6</v>
      </c>
      <c r="C60" s="2" t="s">
        <v>9</v>
      </c>
      <c r="D60" s="2" t="s">
        <v>12</v>
      </c>
      <c r="E60" s="2" t="s">
        <v>14</v>
      </c>
      <c r="F60" s="2" t="s">
        <v>18</v>
      </c>
    </row>
    <row r="61" spans="1:6" x14ac:dyDescent="0.3">
      <c r="A61" s="2" t="s">
        <v>19</v>
      </c>
      <c r="B61" s="2" t="s">
        <v>7</v>
      </c>
      <c r="C61" s="2" t="s">
        <v>8</v>
      </c>
      <c r="D61" s="2" t="s">
        <v>12</v>
      </c>
      <c r="E61" s="2" t="s">
        <v>15</v>
      </c>
      <c r="F61" s="2" t="s">
        <v>17</v>
      </c>
    </row>
    <row r="62" spans="1:6" x14ac:dyDescent="0.3">
      <c r="A62" s="2" t="s">
        <v>19</v>
      </c>
      <c r="B62" s="2" t="s">
        <v>6</v>
      </c>
      <c r="C62" s="2" t="s">
        <v>10</v>
      </c>
      <c r="D62" s="2" t="s">
        <v>13</v>
      </c>
      <c r="E62" s="2" t="s">
        <v>15</v>
      </c>
      <c r="F62" s="2" t="s">
        <v>17</v>
      </c>
    </row>
    <row r="63" spans="1:6" x14ac:dyDescent="0.3">
      <c r="A63" s="2" t="s">
        <v>19</v>
      </c>
      <c r="B63" s="2" t="s">
        <v>6</v>
      </c>
      <c r="C63" s="2" t="s">
        <v>8</v>
      </c>
      <c r="D63" s="2" t="s">
        <v>11</v>
      </c>
      <c r="E63" s="2" t="s">
        <v>14</v>
      </c>
      <c r="F63" s="2" t="s">
        <v>17</v>
      </c>
    </row>
    <row r="64" spans="1:6" x14ac:dyDescent="0.3">
      <c r="A64" s="2" t="s">
        <v>19</v>
      </c>
      <c r="B64" s="2" t="s">
        <v>6</v>
      </c>
      <c r="C64" s="2" t="s">
        <v>9</v>
      </c>
      <c r="D64" s="2" t="s">
        <v>11</v>
      </c>
      <c r="E64" s="2" t="s">
        <v>14</v>
      </c>
      <c r="F64" s="2" t="s">
        <v>17</v>
      </c>
    </row>
    <row r="65" spans="1:6" x14ac:dyDescent="0.3">
      <c r="A65" s="2" t="s">
        <v>19</v>
      </c>
      <c r="B65" s="2" t="s">
        <v>7</v>
      </c>
      <c r="C65" s="2" t="s">
        <v>8</v>
      </c>
      <c r="D65" s="2" t="s">
        <v>13</v>
      </c>
      <c r="E65" s="2" t="s">
        <v>14</v>
      </c>
      <c r="F65" s="2" t="s">
        <v>18</v>
      </c>
    </row>
    <row r="66" spans="1:6" x14ac:dyDescent="0.3">
      <c r="A66" s="2" t="s">
        <v>19</v>
      </c>
      <c r="B66" s="2" t="s">
        <v>6</v>
      </c>
      <c r="C66" s="2" t="s">
        <v>8</v>
      </c>
      <c r="D66" s="2" t="s">
        <v>11</v>
      </c>
      <c r="E66" s="2" t="s">
        <v>14</v>
      </c>
      <c r="F66" s="2" t="s">
        <v>17</v>
      </c>
    </row>
    <row r="67" spans="1:6" x14ac:dyDescent="0.3">
      <c r="A67" s="2" t="s">
        <v>19</v>
      </c>
      <c r="B67" s="2" t="s">
        <v>6</v>
      </c>
      <c r="C67" s="2" t="s">
        <v>8</v>
      </c>
      <c r="D67" s="2" t="s">
        <v>13</v>
      </c>
      <c r="E67" s="2" t="s">
        <v>15</v>
      </c>
      <c r="F67" s="2" t="s">
        <v>17</v>
      </c>
    </row>
    <row r="68" spans="1:6" x14ac:dyDescent="0.3">
      <c r="A68" s="2" t="s">
        <v>19</v>
      </c>
      <c r="B68" s="2" t="s">
        <v>6</v>
      </c>
      <c r="C68" s="2" t="s">
        <v>8</v>
      </c>
      <c r="D68" s="2" t="s">
        <v>12</v>
      </c>
      <c r="E68" s="2" t="s">
        <v>14</v>
      </c>
      <c r="F68" s="2" t="s">
        <v>17</v>
      </c>
    </row>
    <row r="69" spans="1:6" x14ac:dyDescent="0.3">
      <c r="A69" s="2" t="s">
        <v>20</v>
      </c>
      <c r="B69" s="2" t="s">
        <v>7</v>
      </c>
      <c r="C69" s="2" t="s">
        <v>9</v>
      </c>
      <c r="D69" s="2" t="s">
        <v>12</v>
      </c>
      <c r="E69" s="2" t="s">
        <v>15</v>
      </c>
      <c r="F69" s="2" t="s">
        <v>18</v>
      </c>
    </row>
    <row r="70" spans="1:6" x14ac:dyDescent="0.3">
      <c r="A70" s="2" t="s">
        <v>19</v>
      </c>
      <c r="B70" s="2" t="s">
        <v>7</v>
      </c>
      <c r="C70" s="2" t="s">
        <v>9</v>
      </c>
      <c r="D70" s="2" t="s">
        <v>11</v>
      </c>
      <c r="E70" s="2" t="s">
        <v>15</v>
      </c>
      <c r="F70" s="2" t="s">
        <v>17</v>
      </c>
    </row>
    <row r="71" spans="1:6" x14ac:dyDescent="0.3">
      <c r="A71" s="2" t="s">
        <v>19</v>
      </c>
      <c r="B71" s="2" t="s">
        <v>6</v>
      </c>
      <c r="C71" s="2" t="s">
        <v>8</v>
      </c>
      <c r="D71" s="2" t="s">
        <v>11</v>
      </c>
      <c r="E71" s="2" t="s">
        <v>14</v>
      </c>
      <c r="F71" s="2" t="s">
        <v>18</v>
      </c>
    </row>
    <row r="72" spans="1:6" x14ac:dyDescent="0.3">
      <c r="A72" s="2" t="s">
        <v>19</v>
      </c>
      <c r="B72" s="2" t="s">
        <v>6</v>
      </c>
      <c r="C72" s="2" t="s">
        <v>9</v>
      </c>
      <c r="D72" s="2" t="s">
        <v>12</v>
      </c>
      <c r="E72" s="2" t="s">
        <v>15</v>
      </c>
      <c r="F72" s="2" t="s">
        <v>17</v>
      </c>
    </row>
    <row r="73" spans="1:6" x14ac:dyDescent="0.3">
      <c r="A73" s="2" t="s">
        <v>19</v>
      </c>
      <c r="B73" s="2" t="s">
        <v>7</v>
      </c>
      <c r="C73" s="2" t="s">
        <v>9</v>
      </c>
      <c r="D73" s="2" t="s">
        <v>13</v>
      </c>
      <c r="E73" s="2" t="s">
        <v>14</v>
      </c>
      <c r="F73" s="2" t="s">
        <v>17</v>
      </c>
    </row>
    <row r="74" spans="1:6" x14ac:dyDescent="0.3">
      <c r="A74" s="2" t="s">
        <v>19</v>
      </c>
      <c r="B74" s="2" t="s">
        <v>6</v>
      </c>
      <c r="C74" s="2" t="s">
        <v>10</v>
      </c>
      <c r="D74" s="2" t="s">
        <v>11</v>
      </c>
      <c r="E74" s="2" t="s">
        <v>14</v>
      </c>
      <c r="F74" s="2" t="s">
        <v>18</v>
      </c>
    </row>
    <row r="75" spans="1:6" x14ac:dyDescent="0.3">
      <c r="A75" s="2" t="s">
        <v>19</v>
      </c>
      <c r="B75" s="2" t="s">
        <v>6</v>
      </c>
      <c r="C75" s="2" t="s">
        <v>9</v>
      </c>
      <c r="D75" s="2" t="s">
        <v>13</v>
      </c>
      <c r="E75" s="2" t="s">
        <v>14</v>
      </c>
      <c r="F75" s="2" t="s">
        <v>18</v>
      </c>
    </row>
    <row r="76" spans="1:6" x14ac:dyDescent="0.3">
      <c r="A76" s="2" t="s">
        <v>19</v>
      </c>
      <c r="B76" s="2" t="s">
        <v>6</v>
      </c>
      <c r="C76" s="2" t="s">
        <v>10</v>
      </c>
      <c r="D76" s="2" t="s">
        <v>12</v>
      </c>
      <c r="E76" s="2" t="s">
        <v>15</v>
      </c>
      <c r="F76" s="2" t="s">
        <v>18</v>
      </c>
    </row>
    <row r="77" spans="1:6" x14ac:dyDescent="0.3">
      <c r="A77" s="2" t="s">
        <v>19</v>
      </c>
      <c r="B77" s="2" t="s">
        <v>6</v>
      </c>
      <c r="C77" s="2" t="s">
        <v>9</v>
      </c>
      <c r="D77" s="2" t="s">
        <v>11</v>
      </c>
      <c r="E77" s="2" t="s">
        <v>15</v>
      </c>
      <c r="F77" s="2" t="s">
        <v>18</v>
      </c>
    </row>
    <row r="78" spans="1:6" x14ac:dyDescent="0.3">
      <c r="A78" s="2" t="s">
        <v>19</v>
      </c>
      <c r="B78" s="2" t="s">
        <v>6</v>
      </c>
      <c r="C78" s="2" t="s">
        <v>8</v>
      </c>
      <c r="D78" s="2" t="s">
        <v>12</v>
      </c>
      <c r="E78" s="2" t="s">
        <v>15</v>
      </c>
      <c r="F78" s="2" t="s">
        <v>18</v>
      </c>
    </row>
    <row r="79" spans="1:6" x14ac:dyDescent="0.3">
      <c r="A79" s="2" t="s">
        <v>20</v>
      </c>
      <c r="B79" s="2" t="s">
        <v>7</v>
      </c>
      <c r="C79" s="2" t="s">
        <v>10</v>
      </c>
      <c r="D79" s="2" t="s">
        <v>12</v>
      </c>
      <c r="E79" s="2" t="s">
        <v>14</v>
      </c>
      <c r="F79" s="2" t="s">
        <v>17</v>
      </c>
    </row>
    <row r="80" spans="1:6" x14ac:dyDescent="0.3">
      <c r="A80" s="2" t="s">
        <v>19</v>
      </c>
      <c r="B80" s="2" t="s">
        <v>6</v>
      </c>
      <c r="C80" s="2" t="s">
        <v>9</v>
      </c>
      <c r="D80" s="2" t="s">
        <v>11</v>
      </c>
      <c r="E80" s="2" t="s">
        <v>15</v>
      </c>
      <c r="F80" s="2" t="s">
        <v>17</v>
      </c>
    </row>
    <row r="81" spans="1:6" x14ac:dyDescent="0.3">
      <c r="A81" s="2" t="s">
        <v>19</v>
      </c>
      <c r="B81" s="2" t="s">
        <v>6</v>
      </c>
      <c r="C81" s="2" t="s">
        <v>10</v>
      </c>
      <c r="D81" s="2" t="s">
        <v>11</v>
      </c>
      <c r="E81" s="2" t="s">
        <v>14</v>
      </c>
      <c r="F81" s="2" t="s">
        <v>18</v>
      </c>
    </row>
    <row r="82" spans="1:6" x14ac:dyDescent="0.3">
      <c r="A82" s="2" t="s">
        <v>19</v>
      </c>
      <c r="B82" s="2" t="s">
        <v>6</v>
      </c>
      <c r="C82" s="2" t="s">
        <v>8</v>
      </c>
      <c r="D82" s="2" t="s">
        <v>13</v>
      </c>
      <c r="E82" s="2" t="s">
        <v>15</v>
      </c>
      <c r="F82" s="2" t="s">
        <v>18</v>
      </c>
    </row>
    <row r="83" spans="1:6" x14ac:dyDescent="0.3">
      <c r="A83" s="2" t="s">
        <v>19</v>
      </c>
      <c r="B83" s="2" t="s">
        <v>7</v>
      </c>
      <c r="C83" s="2" t="s">
        <v>8</v>
      </c>
      <c r="D83" s="2" t="s">
        <v>13</v>
      </c>
      <c r="E83" s="2" t="s">
        <v>15</v>
      </c>
      <c r="F83" s="2" t="s">
        <v>18</v>
      </c>
    </row>
    <row r="84" spans="1:6" x14ac:dyDescent="0.3">
      <c r="A84" s="2" t="s">
        <v>19</v>
      </c>
      <c r="B84" s="2" t="s">
        <v>7</v>
      </c>
      <c r="C84" s="2" t="s">
        <v>9</v>
      </c>
      <c r="D84" s="2" t="s">
        <v>13</v>
      </c>
      <c r="E84" s="2" t="s">
        <v>15</v>
      </c>
      <c r="F84" s="2" t="s">
        <v>18</v>
      </c>
    </row>
    <row r="85" spans="1:6" x14ac:dyDescent="0.3">
      <c r="A85" s="2" t="s">
        <v>19</v>
      </c>
      <c r="B85" s="2" t="s">
        <v>6</v>
      </c>
      <c r="C85" s="2" t="s">
        <v>9</v>
      </c>
      <c r="D85" s="2" t="s">
        <v>13</v>
      </c>
      <c r="E85" s="2" t="s">
        <v>15</v>
      </c>
      <c r="F85" s="2" t="s">
        <v>17</v>
      </c>
    </row>
    <row r="86" spans="1:6" x14ac:dyDescent="0.3">
      <c r="A86" s="2" t="s">
        <v>19</v>
      </c>
      <c r="B86" s="2" t="s">
        <v>7</v>
      </c>
      <c r="C86" s="2" t="s">
        <v>10</v>
      </c>
      <c r="D86" s="2" t="s">
        <v>12</v>
      </c>
      <c r="E86" s="2" t="s">
        <v>15</v>
      </c>
      <c r="F86" s="2" t="s">
        <v>18</v>
      </c>
    </row>
    <row r="87" spans="1:6" x14ac:dyDescent="0.3">
      <c r="A87" s="2" t="s">
        <v>19</v>
      </c>
      <c r="B87" s="2" t="s">
        <v>6</v>
      </c>
      <c r="C87" s="2" t="s">
        <v>10</v>
      </c>
      <c r="D87" s="2" t="s">
        <v>11</v>
      </c>
      <c r="E87" s="2" t="s">
        <v>15</v>
      </c>
      <c r="F87" s="2" t="s">
        <v>17</v>
      </c>
    </row>
    <row r="88" spans="1:6" x14ac:dyDescent="0.3">
      <c r="A88" s="2" t="s">
        <v>19</v>
      </c>
      <c r="B88" s="2" t="s">
        <v>7</v>
      </c>
      <c r="C88" s="2" t="s">
        <v>8</v>
      </c>
      <c r="D88" s="2" t="s">
        <v>11</v>
      </c>
      <c r="E88" s="2" t="s">
        <v>14</v>
      </c>
      <c r="F88" s="2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065CC-7D3E-4B93-A676-43C5BB246C8E}">
  <dimension ref="A1:O59"/>
  <sheetViews>
    <sheetView workbookViewId="0">
      <pane ySplit="1" topLeftCell="A2" activePane="bottomLeft" state="frozen"/>
      <selection pane="bottomLeft" activeCell="O9" sqref="O9"/>
    </sheetView>
  </sheetViews>
  <sheetFormatPr defaultRowHeight="14.4" x14ac:dyDescent="0.3"/>
  <cols>
    <col min="2" max="2" width="12.21875" customWidth="1"/>
    <col min="3" max="3" width="13.6640625" bestFit="1" customWidth="1"/>
    <col min="8" max="8" width="15.77734375" customWidth="1"/>
    <col min="14" max="14" width="17" bestFit="1" customWidth="1"/>
  </cols>
  <sheetData>
    <row r="1" spans="1:15" x14ac:dyDescent="0.3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  <c r="H1" s="3" t="s">
        <v>21</v>
      </c>
    </row>
    <row r="2" spans="1:15" x14ac:dyDescent="0.3">
      <c r="A2" s="2" t="s">
        <v>19</v>
      </c>
      <c r="B2" s="2" t="s">
        <v>7</v>
      </c>
      <c r="C2" s="2" t="s">
        <v>9</v>
      </c>
      <c r="D2" s="2" t="s">
        <v>13</v>
      </c>
      <c r="E2" s="2" t="s">
        <v>14</v>
      </c>
      <c r="F2" s="2" t="s">
        <v>17</v>
      </c>
      <c r="H2" s="4" t="s">
        <v>22</v>
      </c>
    </row>
    <row r="3" spans="1:15" x14ac:dyDescent="0.3">
      <c r="A3" s="2" t="s">
        <v>19</v>
      </c>
      <c r="B3" s="2" t="s">
        <v>7</v>
      </c>
      <c r="C3" s="2" t="s">
        <v>8</v>
      </c>
      <c r="D3" s="2" t="s">
        <v>12</v>
      </c>
      <c r="E3" s="2" t="s">
        <v>15</v>
      </c>
      <c r="F3" s="2" t="s">
        <v>17</v>
      </c>
      <c r="H3" s="1" t="s">
        <v>2</v>
      </c>
      <c r="I3" s="1" t="s">
        <v>23</v>
      </c>
      <c r="J3" s="1" t="s">
        <v>24</v>
      </c>
      <c r="K3" s="1" t="s">
        <v>25</v>
      </c>
      <c r="L3" s="1" t="s">
        <v>26</v>
      </c>
      <c r="M3" s="1" t="s">
        <v>27</v>
      </c>
      <c r="N3" s="1" t="s">
        <v>28</v>
      </c>
    </row>
    <row r="4" spans="1:15" x14ac:dyDescent="0.3">
      <c r="A4" s="2" t="s">
        <v>20</v>
      </c>
      <c r="B4" s="2" t="s">
        <v>7</v>
      </c>
      <c r="C4" s="2" t="s">
        <v>10</v>
      </c>
      <c r="D4" s="2" t="s">
        <v>12</v>
      </c>
      <c r="E4" s="2" t="s">
        <v>14</v>
      </c>
      <c r="F4" s="2" t="s">
        <v>17</v>
      </c>
      <c r="H4" s="5" t="s">
        <v>7</v>
      </c>
      <c r="I4" s="2">
        <f>COUNTIF($B$2:$B$59,H4)</f>
        <v>32</v>
      </c>
      <c r="J4" s="2">
        <f>COUNTIFS($B$2:$B$59,$H4, $A$2:$A$59, "SI")</f>
        <v>8</v>
      </c>
      <c r="K4" s="2">
        <f>I4-J4</f>
        <v>24</v>
      </c>
      <c r="L4" s="2">
        <f>SQRT( (J4-I4/2)^2 / (I4/2) )</f>
        <v>2</v>
      </c>
      <c r="M4" s="2">
        <f>SQRT( (K4-I4/2)^2 / (I4/2) )</f>
        <v>2</v>
      </c>
      <c r="N4" s="2">
        <f>SUM(L4:M4)</f>
        <v>4</v>
      </c>
    </row>
    <row r="5" spans="1:15" x14ac:dyDescent="0.3">
      <c r="A5" s="2" t="s">
        <v>20</v>
      </c>
      <c r="B5" s="2" t="s">
        <v>7</v>
      </c>
      <c r="C5" s="2" t="s">
        <v>9</v>
      </c>
      <c r="D5" s="2" t="s">
        <v>12</v>
      </c>
      <c r="E5" s="2" t="s">
        <v>15</v>
      </c>
      <c r="F5" s="2" t="s">
        <v>18</v>
      </c>
      <c r="H5" s="5" t="s">
        <v>6</v>
      </c>
      <c r="I5" s="2">
        <f>COUNTIF($B$2:$B$59,H5)</f>
        <v>26</v>
      </c>
      <c r="J5" s="2">
        <f>COUNTIFS($B$2:$B$59,$H5, $A$2:$A$59, "SI")</f>
        <v>6</v>
      </c>
      <c r="K5" s="2">
        <f>I5-J5</f>
        <v>20</v>
      </c>
      <c r="L5" s="2">
        <f>SQRT( (J5-I5/2)^2 / (I5/2) )</f>
        <v>1.9414506867883019</v>
      </c>
      <c r="M5" s="2">
        <f>SQRT( (K5-I5/2)^2 / (I5/2) )</f>
        <v>1.9414506867883019</v>
      </c>
      <c r="N5" s="2">
        <f>SUM(L5:M5)</f>
        <v>3.8829013735766038</v>
      </c>
    </row>
    <row r="6" spans="1:15" x14ac:dyDescent="0.3">
      <c r="A6" s="2" t="s">
        <v>19</v>
      </c>
      <c r="B6" s="2" t="s">
        <v>7</v>
      </c>
      <c r="C6" s="2" t="s">
        <v>9</v>
      </c>
      <c r="D6" s="2" t="s">
        <v>12</v>
      </c>
      <c r="E6" s="2" t="s">
        <v>15</v>
      </c>
      <c r="F6" s="2" t="s">
        <v>17</v>
      </c>
      <c r="H6" s="6" t="s">
        <v>29</v>
      </c>
      <c r="I6" s="7">
        <f>SUM(I4:I5)</f>
        <v>58</v>
      </c>
      <c r="J6" s="7">
        <f>SUM(J4:J5)</f>
        <v>14</v>
      </c>
      <c r="K6" s="7"/>
      <c r="L6" s="7"/>
      <c r="M6" s="7"/>
      <c r="N6" s="6">
        <f>SUM(N4:N5)</f>
        <v>7.8829013735766038</v>
      </c>
    </row>
    <row r="7" spans="1:15" x14ac:dyDescent="0.3">
      <c r="A7" s="2" t="s">
        <v>19</v>
      </c>
      <c r="B7" s="2" t="s">
        <v>7</v>
      </c>
      <c r="C7" s="2" t="s">
        <v>8</v>
      </c>
      <c r="D7" s="2" t="s">
        <v>13</v>
      </c>
      <c r="E7" s="2" t="s">
        <v>14</v>
      </c>
      <c r="F7" s="2" t="s">
        <v>18</v>
      </c>
    </row>
    <row r="8" spans="1:15" x14ac:dyDescent="0.3">
      <c r="A8" s="2" t="s">
        <v>19</v>
      </c>
      <c r="B8" s="2" t="s">
        <v>6</v>
      </c>
      <c r="C8" s="2" t="s">
        <v>9</v>
      </c>
      <c r="D8" s="2" t="s">
        <v>13</v>
      </c>
      <c r="E8" s="2" t="s">
        <v>15</v>
      </c>
      <c r="F8" s="2" t="s">
        <v>17</v>
      </c>
      <c r="H8" s="1" t="s">
        <v>1</v>
      </c>
      <c r="I8" s="1" t="s">
        <v>23</v>
      </c>
      <c r="J8" s="1" t="s">
        <v>24</v>
      </c>
      <c r="K8" s="1" t="s">
        <v>25</v>
      </c>
      <c r="L8" s="1" t="s">
        <v>26</v>
      </c>
      <c r="M8" s="1" t="s">
        <v>27</v>
      </c>
      <c r="N8" s="1" t="s">
        <v>28</v>
      </c>
    </row>
    <row r="9" spans="1:15" x14ac:dyDescent="0.3">
      <c r="A9" s="2" t="s">
        <v>19</v>
      </c>
      <c r="B9" s="2" t="s">
        <v>6</v>
      </c>
      <c r="C9" s="2" t="s">
        <v>10</v>
      </c>
      <c r="D9" s="2" t="s">
        <v>13</v>
      </c>
      <c r="E9" s="2" t="s">
        <v>15</v>
      </c>
      <c r="F9" s="2" t="s">
        <v>17</v>
      </c>
      <c r="H9" s="5" t="s">
        <v>8</v>
      </c>
      <c r="I9" s="9">
        <f>COUNTIF($C$2:$C$59,H9)</f>
        <v>18</v>
      </c>
      <c r="J9" s="9">
        <f>COUNTIFS($C$2:$C$59,$H9, $A$2:$A$59, "SI")</f>
        <v>0</v>
      </c>
      <c r="K9" s="9">
        <f>I9-J9</f>
        <v>18</v>
      </c>
      <c r="L9" s="9">
        <f>SQRT( (J9-I9/2)^2 / (I9/2) )</f>
        <v>3</v>
      </c>
      <c r="M9" s="9">
        <f>SQRT( (K9-I9/2)^2 / (I9/2) )</f>
        <v>3</v>
      </c>
      <c r="N9" s="9">
        <f>SUM(L9:M9)</f>
        <v>6</v>
      </c>
      <c r="O9" s="10" t="s">
        <v>19</v>
      </c>
    </row>
    <row r="10" spans="1:15" x14ac:dyDescent="0.3">
      <c r="A10" s="2" t="s">
        <v>19</v>
      </c>
      <c r="B10" s="2" t="s">
        <v>7</v>
      </c>
      <c r="C10" s="2" t="s">
        <v>8</v>
      </c>
      <c r="D10" s="2" t="s">
        <v>13</v>
      </c>
      <c r="E10" s="2" t="s">
        <v>14</v>
      </c>
      <c r="F10" s="2" t="s">
        <v>17</v>
      </c>
      <c r="H10" s="5" t="s">
        <v>9</v>
      </c>
      <c r="I10" s="2">
        <f>COUNTIF($C$2:$C$59,H10)</f>
        <v>22</v>
      </c>
      <c r="J10" s="2">
        <f>COUNTIFS($C$2:$C$59,$H10, $A$2:$A$59, "SI")</f>
        <v>8</v>
      </c>
      <c r="K10" s="2">
        <f>I10-J10</f>
        <v>14</v>
      </c>
      <c r="L10" s="2">
        <f>SQRT( (J10-I10/2)^2 / (I10/2) )</f>
        <v>0.90453403373329089</v>
      </c>
      <c r="M10" s="2">
        <f>SQRT( (K10-I10/2)^2 / (I10/2) )</f>
        <v>0.90453403373329089</v>
      </c>
      <c r="N10" s="2">
        <f>SUM(L10:M10)</f>
        <v>1.8090680674665818</v>
      </c>
    </row>
    <row r="11" spans="1:15" x14ac:dyDescent="0.3">
      <c r="A11" s="2" t="s">
        <v>19</v>
      </c>
      <c r="B11" s="2" t="s">
        <v>7</v>
      </c>
      <c r="C11" s="2" t="s">
        <v>8</v>
      </c>
      <c r="D11" s="2" t="s">
        <v>13</v>
      </c>
      <c r="E11" s="2" t="s">
        <v>15</v>
      </c>
      <c r="F11" s="2" t="s">
        <v>18</v>
      </c>
      <c r="H11" s="5" t="s">
        <v>10</v>
      </c>
      <c r="I11" s="2">
        <f>COUNTIF($C$2:$C$59,H11)</f>
        <v>18</v>
      </c>
      <c r="J11" s="2">
        <f>COUNTIFS($C$2:$C$59,$H11, $A$2:$A$59, "SI")</f>
        <v>6</v>
      </c>
      <c r="K11" s="2">
        <f>I11-J11</f>
        <v>12</v>
      </c>
      <c r="L11" s="2">
        <f>SQRT( (J11-I11/2)^2 / (I11/2) )</f>
        <v>1</v>
      </c>
      <c r="M11" s="2">
        <f>SQRT( (K11-I11/2)^2 / (I11/2) )</f>
        <v>1</v>
      </c>
      <c r="N11" s="2">
        <f>SUM(L11:M11)</f>
        <v>2</v>
      </c>
    </row>
    <row r="12" spans="1:15" x14ac:dyDescent="0.3">
      <c r="A12" s="2" t="s">
        <v>19</v>
      </c>
      <c r="B12" s="2" t="s">
        <v>7</v>
      </c>
      <c r="C12" s="2" t="s">
        <v>9</v>
      </c>
      <c r="D12" s="2" t="s">
        <v>12</v>
      </c>
      <c r="E12" s="2" t="s">
        <v>14</v>
      </c>
      <c r="F12" s="2" t="s">
        <v>17</v>
      </c>
      <c r="H12" s="6" t="s">
        <v>29</v>
      </c>
      <c r="I12" s="7">
        <f>SUM(I9:I11)</f>
        <v>58</v>
      </c>
      <c r="J12" s="7">
        <f>SUM(J9:J11)</f>
        <v>14</v>
      </c>
      <c r="K12" s="7"/>
      <c r="L12" s="7"/>
      <c r="M12" s="7"/>
      <c r="N12" s="6">
        <f>SUM(N9:N11)</f>
        <v>9.8090680674665816</v>
      </c>
    </row>
    <row r="13" spans="1:15" x14ac:dyDescent="0.3">
      <c r="A13" s="2" t="s">
        <v>19</v>
      </c>
      <c r="B13" s="2" t="s">
        <v>7</v>
      </c>
      <c r="C13" s="2" t="s">
        <v>10</v>
      </c>
      <c r="D13" s="2" t="s">
        <v>12</v>
      </c>
      <c r="E13" s="2" t="s">
        <v>15</v>
      </c>
      <c r="F13" s="2" t="s">
        <v>18</v>
      </c>
    </row>
    <row r="14" spans="1:15" x14ac:dyDescent="0.3">
      <c r="A14" s="2" t="s">
        <v>19</v>
      </c>
      <c r="B14" s="2" t="s">
        <v>6</v>
      </c>
      <c r="C14" s="2" t="s">
        <v>8</v>
      </c>
      <c r="D14" s="2" t="s">
        <v>12</v>
      </c>
      <c r="E14" s="2" t="s">
        <v>14</v>
      </c>
      <c r="F14" s="2" t="s">
        <v>18</v>
      </c>
      <c r="H14" s="1" t="s">
        <v>3</v>
      </c>
      <c r="I14" s="1" t="s">
        <v>23</v>
      </c>
      <c r="J14" s="1" t="s">
        <v>24</v>
      </c>
      <c r="K14" s="1" t="s">
        <v>25</v>
      </c>
      <c r="L14" s="1" t="s">
        <v>26</v>
      </c>
      <c r="M14" s="1" t="s">
        <v>27</v>
      </c>
      <c r="N14" s="1" t="s">
        <v>28</v>
      </c>
    </row>
    <row r="15" spans="1:15" x14ac:dyDescent="0.3">
      <c r="A15" s="2" t="s">
        <v>19</v>
      </c>
      <c r="B15" s="2" t="s">
        <v>7</v>
      </c>
      <c r="C15" s="2" t="s">
        <v>8</v>
      </c>
      <c r="D15" s="2" t="s">
        <v>12</v>
      </c>
      <c r="E15" s="2" t="s">
        <v>15</v>
      </c>
      <c r="F15" s="2" t="s">
        <v>17</v>
      </c>
      <c r="H15" s="5" t="s">
        <v>11</v>
      </c>
      <c r="I15" s="8"/>
      <c r="J15" s="8"/>
      <c r="K15" s="8"/>
      <c r="L15" s="8"/>
      <c r="M15" s="8"/>
      <c r="N15" s="8"/>
    </row>
    <row r="16" spans="1:15" x14ac:dyDescent="0.3">
      <c r="A16" s="2" t="s">
        <v>19</v>
      </c>
      <c r="B16" s="2" t="s">
        <v>7</v>
      </c>
      <c r="C16" s="2" t="s">
        <v>9</v>
      </c>
      <c r="D16" s="2" t="s">
        <v>12</v>
      </c>
      <c r="E16" s="2" t="s">
        <v>14</v>
      </c>
      <c r="F16" s="2" t="s">
        <v>17</v>
      </c>
      <c r="H16" s="5" t="s">
        <v>12</v>
      </c>
      <c r="I16" s="2">
        <f>COUNTIF($D$2:$D$59,H16)</f>
        <v>32</v>
      </c>
      <c r="J16" s="2">
        <f>COUNTIFS($D$2:$D$59,$H16, $A$2:$A$59, "SI")</f>
        <v>14</v>
      </c>
      <c r="K16" s="2">
        <f>I16-J16</f>
        <v>18</v>
      </c>
      <c r="L16" s="2">
        <f>SQRT( (J16-I16/2)^2 / (I16/2) )</f>
        <v>0.5</v>
      </c>
      <c r="M16" s="2">
        <f>SQRT( (K16-I16/2)^2 / (I16/2) )</f>
        <v>0.5</v>
      </c>
      <c r="N16" s="2">
        <f>SUM(L16:M16)</f>
        <v>1</v>
      </c>
    </row>
    <row r="17" spans="1:14" x14ac:dyDescent="0.3">
      <c r="A17" s="2" t="s">
        <v>20</v>
      </c>
      <c r="B17" s="2" t="s">
        <v>6</v>
      </c>
      <c r="C17" s="2" t="s">
        <v>9</v>
      </c>
      <c r="D17" s="2" t="s">
        <v>12</v>
      </c>
      <c r="E17" s="2" t="s">
        <v>15</v>
      </c>
      <c r="F17" s="2" t="s">
        <v>18</v>
      </c>
      <c r="H17" s="5" t="s">
        <v>13</v>
      </c>
      <c r="I17" s="2">
        <f>COUNTIF($D$2:$D$59,H17)</f>
        <v>26</v>
      </c>
      <c r="J17" s="2">
        <f>COUNTIFS($D$2:$D$59,$H17, $A$2:$A$59, "SI")</f>
        <v>0</v>
      </c>
      <c r="K17" s="2">
        <f>I17-J17</f>
        <v>26</v>
      </c>
      <c r="L17" s="2">
        <f>SQRT( (J17-I17/2)^2 / (I17/2) )</f>
        <v>3.6055512754639891</v>
      </c>
      <c r="M17" s="2">
        <f>SQRT( (K17-I17/2)^2 / (I17/2) )</f>
        <v>3.6055512754639891</v>
      </c>
      <c r="N17" s="2">
        <f>SUM(L17:M17)</f>
        <v>7.2111025509279782</v>
      </c>
    </row>
    <row r="18" spans="1:14" x14ac:dyDescent="0.3">
      <c r="A18" s="2" t="s">
        <v>20</v>
      </c>
      <c r="B18" s="2" t="s">
        <v>6</v>
      </c>
      <c r="C18" s="2" t="s">
        <v>10</v>
      </c>
      <c r="D18" s="2" t="s">
        <v>12</v>
      </c>
      <c r="E18" s="2" t="s">
        <v>15</v>
      </c>
      <c r="F18" s="2" t="s">
        <v>17</v>
      </c>
      <c r="H18" s="6" t="s">
        <v>29</v>
      </c>
      <c r="I18" s="7">
        <f>SUM(I15:I17)</f>
        <v>58</v>
      </c>
      <c r="J18" s="7">
        <f>SUM(J15:J17)</f>
        <v>14</v>
      </c>
      <c r="K18" s="7"/>
      <c r="L18" s="7"/>
      <c r="M18" s="7"/>
      <c r="N18" s="6">
        <f>SUM(N15:N17)</f>
        <v>8.2111025509279791</v>
      </c>
    </row>
    <row r="19" spans="1:14" x14ac:dyDescent="0.3">
      <c r="A19" s="2" t="s">
        <v>20</v>
      </c>
      <c r="B19" s="2" t="s">
        <v>7</v>
      </c>
      <c r="C19" s="2" t="s">
        <v>10</v>
      </c>
      <c r="D19" s="2" t="s">
        <v>12</v>
      </c>
      <c r="E19" s="2" t="s">
        <v>14</v>
      </c>
      <c r="F19" s="2" t="s">
        <v>17</v>
      </c>
    </row>
    <row r="20" spans="1:14" x14ac:dyDescent="0.3">
      <c r="A20" s="2" t="s">
        <v>19</v>
      </c>
      <c r="B20" s="2" t="s">
        <v>6</v>
      </c>
      <c r="C20" s="2" t="s">
        <v>8</v>
      </c>
      <c r="D20" s="2" t="s">
        <v>12</v>
      </c>
      <c r="E20" s="2" t="s">
        <v>14</v>
      </c>
      <c r="F20" s="2" t="s">
        <v>17</v>
      </c>
      <c r="H20" s="1" t="s">
        <v>4</v>
      </c>
      <c r="I20" s="1" t="s">
        <v>23</v>
      </c>
      <c r="J20" s="1" t="s">
        <v>24</v>
      </c>
      <c r="K20" s="1" t="s">
        <v>25</v>
      </c>
      <c r="L20" s="1" t="s">
        <v>26</v>
      </c>
      <c r="M20" s="1" t="s">
        <v>27</v>
      </c>
      <c r="N20" s="1" t="s">
        <v>28</v>
      </c>
    </row>
    <row r="21" spans="1:14" x14ac:dyDescent="0.3">
      <c r="A21" s="2" t="s">
        <v>19</v>
      </c>
      <c r="B21" s="2" t="s">
        <v>7</v>
      </c>
      <c r="C21" s="2" t="s">
        <v>9</v>
      </c>
      <c r="D21" s="2" t="s">
        <v>13</v>
      </c>
      <c r="E21" s="2" t="s">
        <v>14</v>
      </c>
      <c r="F21" s="2" t="s">
        <v>18</v>
      </c>
      <c r="H21" s="5" t="s">
        <v>14</v>
      </c>
      <c r="I21" s="2">
        <f>COUNTIF($E$2:$E$59,H21)</f>
        <v>23</v>
      </c>
      <c r="J21" s="2">
        <f>COUNTIFS($E$2:$E$59,$H21, $A$2:$A$59, "SI")</f>
        <v>5</v>
      </c>
      <c r="K21" s="2">
        <f>I21-J21</f>
        <v>18</v>
      </c>
      <c r="L21" s="2">
        <f>SQRT( (J21-I21/2)^2 / (I21/2) )</f>
        <v>1.9167454300136626</v>
      </c>
      <c r="M21" s="2">
        <f>SQRT( (K21-I21/2)^2 / (I21/2) )</f>
        <v>1.9167454300136626</v>
      </c>
      <c r="N21" s="2">
        <f>SUM(L21:M21)</f>
        <v>3.8334908600273252</v>
      </c>
    </row>
    <row r="22" spans="1:14" x14ac:dyDescent="0.3">
      <c r="A22" s="2" t="s">
        <v>19</v>
      </c>
      <c r="B22" s="2" t="s">
        <v>7</v>
      </c>
      <c r="C22" s="2" t="s">
        <v>8</v>
      </c>
      <c r="D22" s="2" t="s">
        <v>12</v>
      </c>
      <c r="E22" s="2" t="s">
        <v>15</v>
      </c>
      <c r="F22" s="2" t="s">
        <v>18</v>
      </c>
      <c r="H22" s="5" t="s">
        <v>15</v>
      </c>
      <c r="I22" s="2">
        <f>COUNTIF($E$2:$E$59,H22)</f>
        <v>35</v>
      </c>
      <c r="J22" s="2">
        <f>COUNTIFS($E$2:$E$59,$H22, $A$2:$A$59, "SI")</f>
        <v>9</v>
      </c>
      <c r="K22" s="2">
        <f>I22-J22</f>
        <v>26</v>
      </c>
      <c r="L22" s="2">
        <f>SQRT( (J22-I22/2)^2 / (I22/2) )</f>
        <v>2.0318886358684694</v>
      </c>
      <c r="M22" s="2">
        <f>SQRT( (K22-I22/2)^2 / (I22/2) )</f>
        <v>2.0318886358684694</v>
      </c>
      <c r="N22" s="2">
        <f>SUM(L22:M22)</f>
        <v>4.0637772717369387</v>
      </c>
    </row>
    <row r="23" spans="1:14" x14ac:dyDescent="0.3">
      <c r="A23" s="2" t="s">
        <v>19</v>
      </c>
      <c r="B23" s="2" t="s">
        <v>6</v>
      </c>
      <c r="C23" s="2" t="s">
        <v>9</v>
      </c>
      <c r="D23" s="2" t="s">
        <v>13</v>
      </c>
      <c r="E23" s="2" t="s">
        <v>15</v>
      </c>
      <c r="F23" s="2" t="s">
        <v>18</v>
      </c>
      <c r="H23" s="6" t="s">
        <v>29</v>
      </c>
      <c r="I23" s="7">
        <f>SUM(I21:I22)</f>
        <v>58</v>
      </c>
      <c r="J23" s="7">
        <f>SUM(J21:J22)</f>
        <v>14</v>
      </c>
      <c r="K23" s="7"/>
      <c r="L23" s="7"/>
      <c r="M23" s="7"/>
      <c r="N23" s="6">
        <f>SUM(N21:N22)</f>
        <v>7.8972681317642639</v>
      </c>
    </row>
    <row r="24" spans="1:14" x14ac:dyDescent="0.3">
      <c r="A24" s="2" t="s">
        <v>19</v>
      </c>
      <c r="B24" s="2" t="s">
        <v>6</v>
      </c>
      <c r="C24" s="2" t="s">
        <v>10</v>
      </c>
      <c r="D24" s="2" t="s">
        <v>13</v>
      </c>
      <c r="E24" s="2" t="s">
        <v>14</v>
      </c>
      <c r="F24" s="2" t="s">
        <v>17</v>
      </c>
    </row>
    <row r="25" spans="1:14" x14ac:dyDescent="0.3">
      <c r="A25" s="2" t="s">
        <v>20</v>
      </c>
      <c r="B25" s="2" t="s">
        <v>7</v>
      </c>
      <c r="C25" s="2" t="s">
        <v>9</v>
      </c>
      <c r="D25" s="2" t="s">
        <v>12</v>
      </c>
      <c r="E25" s="2" t="s">
        <v>15</v>
      </c>
      <c r="F25" s="2" t="s">
        <v>18</v>
      </c>
      <c r="H25" s="1" t="s">
        <v>5</v>
      </c>
      <c r="I25" s="1" t="s">
        <v>23</v>
      </c>
      <c r="J25" s="1" t="s">
        <v>24</v>
      </c>
      <c r="K25" s="1" t="s">
        <v>25</v>
      </c>
      <c r="L25" s="1" t="s">
        <v>26</v>
      </c>
      <c r="M25" s="1" t="s">
        <v>27</v>
      </c>
      <c r="N25" s="1" t="s">
        <v>28</v>
      </c>
    </row>
    <row r="26" spans="1:14" x14ac:dyDescent="0.3">
      <c r="A26" s="2" t="s">
        <v>20</v>
      </c>
      <c r="B26" s="2" t="s">
        <v>6</v>
      </c>
      <c r="C26" s="2" t="s">
        <v>9</v>
      </c>
      <c r="D26" s="2" t="s">
        <v>12</v>
      </c>
      <c r="E26" s="2" t="s">
        <v>15</v>
      </c>
      <c r="F26" s="2" t="s">
        <v>18</v>
      </c>
      <c r="H26" s="5" t="s">
        <v>16</v>
      </c>
      <c r="I26" s="8"/>
      <c r="J26" s="8"/>
      <c r="K26" s="8"/>
      <c r="L26" s="8"/>
      <c r="M26" s="8"/>
      <c r="N26" s="8"/>
    </row>
    <row r="27" spans="1:14" x14ac:dyDescent="0.3">
      <c r="A27" s="2" t="s">
        <v>19</v>
      </c>
      <c r="B27" s="2" t="s">
        <v>7</v>
      </c>
      <c r="C27" s="2" t="s">
        <v>8</v>
      </c>
      <c r="D27" s="2" t="s">
        <v>12</v>
      </c>
      <c r="E27" s="2" t="s">
        <v>14</v>
      </c>
      <c r="F27" s="2" t="s">
        <v>17</v>
      </c>
      <c r="H27" s="5" t="s">
        <v>17</v>
      </c>
      <c r="I27" s="2">
        <f>COUNTIF($F$2:$F$59,H27)</f>
        <v>27</v>
      </c>
      <c r="J27" s="2">
        <f>COUNTIFS($F$2:$F$59,$H27, $A$2:$A$59, "SI")</f>
        <v>6</v>
      </c>
      <c r="K27" s="2">
        <f>I27-J27</f>
        <v>21</v>
      </c>
      <c r="L27" s="2">
        <f>SQRT( (J27-I27/2)^2 / (I27/2) )</f>
        <v>2.0412414523193152</v>
      </c>
      <c r="M27" s="2">
        <f>SQRT( (K27-I27/2)^2 / (I27/2) )</f>
        <v>2.0412414523193152</v>
      </c>
      <c r="N27" s="2">
        <f>SUM(L27:M27)</f>
        <v>4.0824829046386304</v>
      </c>
    </row>
    <row r="28" spans="1:14" x14ac:dyDescent="0.3">
      <c r="A28" s="2" t="s">
        <v>19</v>
      </c>
      <c r="B28" s="2" t="s">
        <v>7</v>
      </c>
      <c r="C28" s="2" t="s">
        <v>9</v>
      </c>
      <c r="D28" s="2" t="s">
        <v>13</v>
      </c>
      <c r="E28" s="2" t="s">
        <v>15</v>
      </c>
      <c r="F28" s="2" t="s">
        <v>18</v>
      </c>
      <c r="H28" s="5" t="s">
        <v>18</v>
      </c>
      <c r="I28" s="2">
        <f>COUNTIF($F$2:$F$59,H28)</f>
        <v>31</v>
      </c>
      <c r="J28" s="2">
        <f>COUNTIFS($F$2:$F$59,$H28, $A$2:$A$59, "SI")</f>
        <v>8</v>
      </c>
      <c r="K28" s="2">
        <f>I28-J28</f>
        <v>23</v>
      </c>
      <c r="L28" s="2">
        <f>SQRT( (J28-I28/2)^2 / (I28/2) )</f>
        <v>1.9050019050028575</v>
      </c>
      <c r="M28" s="2">
        <f>SQRT( (K28-I28/2)^2 / (I28/2) )</f>
        <v>1.9050019050028575</v>
      </c>
      <c r="N28" s="2">
        <f>SUM(L28:M28)</f>
        <v>3.810003810005715</v>
      </c>
    </row>
    <row r="29" spans="1:14" x14ac:dyDescent="0.3">
      <c r="A29" s="2" t="s">
        <v>19</v>
      </c>
      <c r="B29" s="2" t="s">
        <v>7</v>
      </c>
      <c r="C29" s="2" t="s">
        <v>8</v>
      </c>
      <c r="D29" s="2" t="s">
        <v>13</v>
      </c>
      <c r="E29" s="2" t="s">
        <v>15</v>
      </c>
      <c r="F29" s="2" t="s">
        <v>18</v>
      </c>
      <c r="H29" s="6" t="s">
        <v>29</v>
      </c>
      <c r="I29" s="7">
        <f>SUM(I26:I28)</f>
        <v>58</v>
      </c>
      <c r="J29" s="7">
        <f>SUM(J26:J28)</f>
        <v>14</v>
      </c>
      <c r="K29" s="7"/>
      <c r="L29" s="7"/>
      <c r="M29" s="7"/>
      <c r="N29" s="6">
        <f>SUM(N26:N28)</f>
        <v>7.8924867146443454</v>
      </c>
    </row>
    <row r="30" spans="1:14" x14ac:dyDescent="0.3">
      <c r="A30" s="2" t="s">
        <v>19</v>
      </c>
      <c r="B30" s="2" t="s">
        <v>6</v>
      </c>
      <c r="C30" s="2" t="s">
        <v>9</v>
      </c>
      <c r="D30" s="2" t="s">
        <v>13</v>
      </c>
      <c r="E30" s="2" t="s">
        <v>15</v>
      </c>
      <c r="F30" s="2" t="s">
        <v>18</v>
      </c>
    </row>
    <row r="31" spans="1:14" x14ac:dyDescent="0.3">
      <c r="A31" s="2" t="s">
        <v>19</v>
      </c>
      <c r="B31" s="2" t="s">
        <v>6</v>
      </c>
      <c r="C31" s="2" t="s">
        <v>10</v>
      </c>
      <c r="D31" s="2" t="s">
        <v>12</v>
      </c>
      <c r="E31" s="2" t="s">
        <v>15</v>
      </c>
      <c r="F31" s="2" t="s">
        <v>18</v>
      </c>
    </row>
    <row r="32" spans="1:14" x14ac:dyDescent="0.3">
      <c r="A32" s="2" t="s">
        <v>20</v>
      </c>
      <c r="B32" s="2" t="s">
        <v>7</v>
      </c>
      <c r="C32" s="2" t="s">
        <v>9</v>
      </c>
      <c r="D32" s="2" t="s">
        <v>12</v>
      </c>
      <c r="E32" s="2" t="s">
        <v>15</v>
      </c>
      <c r="F32" s="2" t="s">
        <v>18</v>
      </c>
    </row>
    <row r="33" spans="1:6" x14ac:dyDescent="0.3">
      <c r="A33" s="2" t="s">
        <v>19</v>
      </c>
      <c r="B33" s="2" t="s">
        <v>7</v>
      </c>
      <c r="C33" s="2" t="s">
        <v>8</v>
      </c>
      <c r="D33" s="2" t="s">
        <v>13</v>
      </c>
      <c r="E33" s="2" t="s">
        <v>14</v>
      </c>
      <c r="F33" s="2" t="s">
        <v>17</v>
      </c>
    </row>
    <row r="34" spans="1:6" x14ac:dyDescent="0.3">
      <c r="A34" s="2" t="s">
        <v>20</v>
      </c>
      <c r="B34" s="2" t="s">
        <v>6</v>
      </c>
      <c r="C34" s="2" t="s">
        <v>9</v>
      </c>
      <c r="D34" s="2" t="s">
        <v>12</v>
      </c>
      <c r="E34" s="2" t="s">
        <v>15</v>
      </c>
      <c r="F34" s="2" t="s">
        <v>18</v>
      </c>
    </row>
    <row r="35" spans="1:6" x14ac:dyDescent="0.3">
      <c r="A35" s="2" t="s">
        <v>19</v>
      </c>
      <c r="B35" s="2" t="s">
        <v>6</v>
      </c>
      <c r="C35" s="2" t="s">
        <v>10</v>
      </c>
      <c r="D35" s="2" t="s">
        <v>13</v>
      </c>
      <c r="E35" s="2" t="s">
        <v>14</v>
      </c>
      <c r="F35" s="2" t="s">
        <v>17</v>
      </c>
    </row>
    <row r="36" spans="1:6" x14ac:dyDescent="0.3">
      <c r="A36" s="2" t="s">
        <v>20</v>
      </c>
      <c r="B36" s="2" t="s">
        <v>6</v>
      </c>
      <c r="C36" s="2" t="s">
        <v>10</v>
      </c>
      <c r="D36" s="2" t="s">
        <v>12</v>
      </c>
      <c r="E36" s="2" t="s">
        <v>15</v>
      </c>
      <c r="F36" s="2" t="s">
        <v>17</v>
      </c>
    </row>
    <row r="37" spans="1:6" x14ac:dyDescent="0.3">
      <c r="A37" s="2" t="s">
        <v>19</v>
      </c>
      <c r="B37" s="2" t="s">
        <v>7</v>
      </c>
      <c r="C37" s="2" t="s">
        <v>10</v>
      </c>
      <c r="D37" s="2" t="s">
        <v>12</v>
      </c>
      <c r="E37" s="2" t="s">
        <v>15</v>
      </c>
      <c r="F37" s="2" t="s">
        <v>18</v>
      </c>
    </row>
    <row r="38" spans="1:6" x14ac:dyDescent="0.3">
      <c r="A38" s="2" t="s">
        <v>19</v>
      </c>
      <c r="B38" s="2" t="s">
        <v>6</v>
      </c>
      <c r="C38" s="2" t="s">
        <v>10</v>
      </c>
      <c r="D38" s="2" t="s">
        <v>13</v>
      </c>
      <c r="E38" s="2" t="s">
        <v>14</v>
      </c>
      <c r="F38" s="2" t="s">
        <v>18</v>
      </c>
    </row>
    <row r="39" spans="1:6" x14ac:dyDescent="0.3">
      <c r="A39" s="2" t="s">
        <v>20</v>
      </c>
      <c r="B39" s="2" t="s">
        <v>7</v>
      </c>
      <c r="C39" s="2" t="s">
        <v>10</v>
      </c>
      <c r="D39" s="2" t="s">
        <v>12</v>
      </c>
      <c r="E39" s="2" t="s">
        <v>14</v>
      </c>
      <c r="F39" s="2" t="s">
        <v>17</v>
      </c>
    </row>
    <row r="40" spans="1:6" x14ac:dyDescent="0.3">
      <c r="A40" s="2" t="s">
        <v>19</v>
      </c>
      <c r="B40" s="2" t="s">
        <v>7</v>
      </c>
      <c r="C40" s="2" t="s">
        <v>10</v>
      </c>
      <c r="D40" s="2" t="s">
        <v>13</v>
      </c>
      <c r="E40" s="2" t="s">
        <v>15</v>
      </c>
      <c r="F40" s="2" t="s">
        <v>18</v>
      </c>
    </row>
    <row r="41" spans="1:6" x14ac:dyDescent="0.3">
      <c r="A41" s="2" t="s">
        <v>19</v>
      </c>
      <c r="B41" s="2" t="s">
        <v>6</v>
      </c>
      <c r="C41" s="2" t="s">
        <v>10</v>
      </c>
      <c r="D41" s="2" t="s">
        <v>13</v>
      </c>
      <c r="E41" s="2" t="s">
        <v>14</v>
      </c>
      <c r="F41" s="2" t="s">
        <v>18</v>
      </c>
    </row>
    <row r="42" spans="1:6" x14ac:dyDescent="0.3">
      <c r="A42" s="2" t="s">
        <v>20</v>
      </c>
      <c r="B42" s="2" t="s">
        <v>6</v>
      </c>
      <c r="C42" s="2" t="s">
        <v>9</v>
      </c>
      <c r="D42" s="2" t="s">
        <v>12</v>
      </c>
      <c r="E42" s="2" t="s">
        <v>14</v>
      </c>
      <c r="F42" s="2" t="s">
        <v>18</v>
      </c>
    </row>
    <row r="43" spans="1:6" x14ac:dyDescent="0.3">
      <c r="A43" s="2" t="s">
        <v>19</v>
      </c>
      <c r="B43" s="2" t="s">
        <v>7</v>
      </c>
      <c r="C43" s="2" t="s">
        <v>8</v>
      </c>
      <c r="D43" s="2" t="s">
        <v>12</v>
      </c>
      <c r="E43" s="2" t="s">
        <v>15</v>
      </c>
      <c r="F43" s="2" t="s">
        <v>17</v>
      </c>
    </row>
    <row r="44" spans="1:6" x14ac:dyDescent="0.3">
      <c r="A44" s="2" t="s">
        <v>19</v>
      </c>
      <c r="B44" s="2" t="s">
        <v>6</v>
      </c>
      <c r="C44" s="2" t="s">
        <v>10</v>
      </c>
      <c r="D44" s="2" t="s">
        <v>13</v>
      </c>
      <c r="E44" s="2" t="s">
        <v>15</v>
      </c>
      <c r="F44" s="2" t="s">
        <v>17</v>
      </c>
    </row>
    <row r="45" spans="1:6" x14ac:dyDescent="0.3">
      <c r="A45" s="2" t="s">
        <v>19</v>
      </c>
      <c r="B45" s="2" t="s">
        <v>7</v>
      </c>
      <c r="C45" s="2" t="s">
        <v>8</v>
      </c>
      <c r="D45" s="2" t="s">
        <v>13</v>
      </c>
      <c r="E45" s="2" t="s">
        <v>14</v>
      </c>
      <c r="F45" s="2" t="s">
        <v>18</v>
      </c>
    </row>
    <row r="46" spans="1:6" x14ac:dyDescent="0.3">
      <c r="A46" s="2" t="s">
        <v>19</v>
      </c>
      <c r="B46" s="2" t="s">
        <v>6</v>
      </c>
      <c r="C46" s="2" t="s">
        <v>8</v>
      </c>
      <c r="D46" s="2" t="s">
        <v>13</v>
      </c>
      <c r="E46" s="2" t="s">
        <v>15</v>
      </c>
      <c r="F46" s="2" t="s">
        <v>17</v>
      </c>
    </row>
    <row r="47" spans="1:6" x14ac:dyDescent="0.3">
      <c r="A47" s="2" t="s">
        <v>19</v>
      </c>
      <c r="B47" s="2" t="s">
        <v>6</v>
      </c>
      <c r="C47" s="2" t="s">
        <v>8</v>
      </c>
      <c r="D47" s="2" t="s">
        <v>12</v>
      </c>
      <c r="E47" s="2" t="s">
        <v>14</v>
      </c>
      <c r="F47" s="2" t="s">
        <v>17</v>
      </c>
    </row>
    <row r="48" spans="1:6" x14ac:dyDescent="0.3">
      <c r="A48" s="2" t="s">
        <v>20</v>
      </c>
      <c r="B48" s="2" t="s">
        <v>7</v>
      </c>
      <c r="C48" s="2" t="s">
        <v>9</v>
      </c>
      <c r="D48" s="2" t="s">
        <v>12</v>
      </c>
      <c r="E48" s="2" t="s">
        <v>15</v>
      </c>
      <c r="F48" s="2" t="s">
        <v>18</v>
      </c>
    </row>
    <row r="49" spans="1:6" x14ac:dyDescent="0.3">
      <c r="A49" s="2" t="s">
        <v>19</v>
      </c>
      <c r="B49" s="2" t="s">
        <v>6</v>
      </c>
      <c r="C49" s="2" t="s">
        <v>9</v>
      </c>
      <c r="D49" s="2" t="s">
        <v>12</v>
      </c>
      <c r="E49" s="2" t="s">
        <v>15</v>
      </c>
      <c r="F49" s="2" t="s">
        <v>17</v>
      </c>
    </row>
    <row r="50" spans="1:6" x14ac:dyDescent="0.3">
      <c r="A50" s="2" t="s">
        <v>19</v>
      </c>
      <c r="B50" s="2" t="s">
        <v>7</v>
      </c>
      <c r="C50" s="2" t="s">
        <v>9</v>
      </c>
      <c r="D50" s="2" t="s">
        <v>13</v>
      </c>
      <c r="E50" s="2" t="s">
        <v>14</v>
      </c>
      <c r="F50" s="2" t="s">
        <v>17</v>
      </c>
    </row>
    <row r="51" spans="1:6" x14ac:dyDescent="0.3">
      <c r="A51" s="2" t="s">
        <v>19</v>
      </c>
      <c r="B51" s="2" t="s">
        <v>6</v>
      </c>
      <c r="C51" s="2" t="s">
        <v>9</v>
      </c>
      <c r="D51" s="2" t="s">
        <v>13</v>
      </c>
      <c r="E51" s="2" t="s">
        <v>14</v>
      </c>
      <c r="F51" s="2" t="s">
        <v>18</v>
      </c>
    </row>
    <row r="52" spans="1:6" x14ac:dyDescent="0.3">
      <c r="A52" s="2" t="s">
        <v>19</v>
      </c>
      <c r="B52" s="2" t="s">
        <v>6</v>
      </c>
      <c r="C52" s="2" t="s">
        <v>10</v>
      </c>
      <c r="D52" s="2" t="s">
        <v>12</v>
      </c>
      <c r="E52" s="2" t="s">
        <v>15</v>
      </c>
      <c r="F52" s="2" t="s">
        <v>18</v>
      </c>
    </row>
    <row r="53" spans="1:6" x14ac:dyDescent="0.3">
      <c r="A53" s="2" t="s">
        <v>19</v>
      </c>
      <c r="B53" s="2" t="s">
        <v>6</v>
      </c>
      <c r="C53" s="2" t="s">
        <v>8</v>
      </c>
      <c r="D53" s="2" t="s">
        <v>12</v>
      </c>
      <c r="E53" s="2" t="s">
        <v>15</v>
      </c>
      <c r="F53" s="2" t="s">
        <v>18</v>
      </c>
    </row>
    <row r="54" spans="1:6" x14ac:dyDescent="0.3">
      <c r="A54" s="2" t="s">
        <v>20</v>
      </c>
      <c r="B54" s="2" t="s">
        <v>7</v>
      </c>
      <c r="C54" s="2" t="s">
        <v>10</v>
      </c>
      <c r="D54" s="2" t="s">
        <v>12</v>
      </c>
      <c r="E54" s="2" t="s">
        <v>14</v>
      </c>
      <c r="F54" s="2" t="s">
        <v>17</v>
      </c>
    </row>
    <row r="55" spans="1:6" x14ac:dyDescent="0.3">
      <c r="A55" s="2" t="s">
        <v>19</v>
      </c>
      <c r="B55" s="2" t="s">
        <v>6</v>
      </c>
      <c r="C55" s="2" t="s">
        <v>8</v>
      </c>
      <c r="D55" s="2" t="s">
        <v>13</v>
      </c>
      <c r="E55" s="2" t="s">
        <v>15</v>
      </c>
      <c r="F55" s="2" t="s">
        <v>18</v>
      </c>
    </row>
    <row r="56" spans="1:6" x14ac:dyDescent="0.3">
      <c r="A56" s="2" t="s">
        <v>19</v>
      </c>
      <c r="B56" s="2" t="s">
        <v>7</v>
      </c>
      <c r="C56" s="2" t="s">
        <v>8</v>
      </c>
      <c r="D56" s="2" t="s">
        <v>13</v>
      </c>
      <c r="E56" s="2" t="s">
        <v>15</v>
      </c>
      <c r="F56" s="2" t="s">
        <v>18</v>
      </c>
    </row>
    <row r="57" spans="1:6" x14ac:dyDescent="0.3">
      <c r="A57" s="2" t="s">
        <v>19</v>
      </c>
      <c r="B57" s="2" t="s">
        <v>7</v>
      </c>
      <c r="C57" s="2" t="s">
        <v>9</v>
      </c>
      <c r="D57" s="2" t="s">
        <v>13</v>
      </c>
      <c r="E57" s="2" t="s">
        <v>15</v>
      </c>
      <c r="F57" s="2" t="s">
        <v>18</v>
      </c>
    </row>
    <row r="58" spans="1:6" x14ac:dyDescent="0.3">
      <c r="A58" s="2" t="s">
        <v>19</v>
      </c>
      <c r="B58" s="2" t="s">
        <v>6</v>
      </c>
      <c r="C58" s="2" t="s">
        <v>9</v>
      </c>
      <c r="D58" s="2" t="s">
        <v>13</v>
      </c>
      <c r="E58" s="2" t="s">
        <v>15</v>
      </c>
      <c r="F58" s="2" t="s">
        <v>17</v>
      </c>
    </row>
    <row r="59" spans="1:6" x14ac:dyDescent="0.3">
      <c r="A59" s="2" t="s">
        <v>19</v>
      </c>
      <c r="B59" s="2" t="s">
        <v>7</v>
      </c>
      <c r="C59" s="2" t="s">
        <v>10</v>
      </c>
      <c r="D59" s="2" t="s">
        <v>12</v>
      </c>
      <c r="E59" s="2" t="s">
        <v>15</v>
      </c>
      <c r="F59" s="2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20852-0A07-4AED-9F5A-32C50C227972}">
  <dimension ref="A1:N41"/>
  <sheetViews>
    <sheetView workbookViewId="0">
      <pane ySplit="1" topLeftCell="A2" activePane="bottomLeft" state="frozen"/>
      <selection pane="bottomLeft" activeCell="O3" sqref="O3"/>
    </sheetView>
  </sheetViews>
  <sheetFormatPr defaultRowHeight="14.4" x14ac:dyDescent="0.3"/>
  <cols>
    <col min="2" max="2" width="12.21875" customWidth="1"/>
    <col min="3" max="3" width="13.6640625" bestFit="1" customWidth="1"/>
    <col min="8" max="8" width="15.77734375" customWidth="1"/>
    <col min="14" max="14" width="17" bestFit="1" customWidth="1"/>
  </cols>
  <sheetData>
    <row r="1" spans="1:14" x14ac:dyDescent="0.3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  <c r="H1" s="3" t="s">
        <v>21</v>
      </c>
    </row>
    <row r="2" spans="1:14" x14ac:dyDescent="0.3">
      <c r="A2" s="2" t="s">
        <v>19</v>
      </c>
      <c r="B2" s="2" t="s">
        <v>7</v>
      </c>
      <c r="C2" s="2" t="s">
        <v>9</v>
      </c>
      <c r="D2" s="2" t="s">
        <v>13</v>
      </c>
      <c r="E2" s="2" t="s">
        <v>14</v>
      </c>
      <c r="F2" s="2" t="s">
        <v>17</v>
      </c>
      <c r="H2" s="4" t="s">
        <v>22</v>
      </c>
    </row>
    <row r="3" spans="1:14" x14ac:dyDescent="0.3">
      <c r="A3" s="2" t="s">
        <v>20</v>
      </c>
      <c r="B3" s="2" t="s">
        <v>7</v>
      </c>
      <c r="C3" s="2" t="s">
        <v>10</v>
      </c>
      <c r="D3" s="2" t="s">
        <v>12</v>
      </c>
      <c r="E3" s="2" t="s">
        <v>14</v>
      </c>
      <c r="F3" s="2" t="s">
        <v>17</v>
      </c>
      <c r="H3" s="1" t="s">
        <v>2</v>
      </c>
      <c r="I3" s="1" t="s">
        <v>23</v>
      </c>
      <c r="J3" s="1" t="s">
        <v>24</v>
      </c>
      <c r="K3" s="1" t="s">
        <v>25</v>
      </c>
      <c r="L3" s="1" t="s">
        <v>26</v>
      </c>
      <c r="M3" s="1" t="s">
        <v>27</v>
      </c>
      <c r="N3" s="1" t="s">
        <v>28</v>
      </c>
    </row>
    <row r="4" spans="1:14" x14ac:dyDescent="0.3">
      <c r="A4" s="2" t="s">
        <v>20</v>
      </c>
      <c r="B4" s="2" t="s">
        <v>7</v>
      </c>
      <c r="C4" s="2" t="s">
        <v>9</v>
      </c>
      <c r="D4" s="2" t="s">
        <v>12</v>
      </c>
      <c r="E4" s="2" t="s">
        <v>15</v>
      </c>
      <c r="F4" s="2" t="s">
        <v>18</v>
      </c>
      <c r="H4" s="5" t="s">
        <v>7</v>
      </c>
      <c r="I4" s="2">
        <f>COUNTIF($B$2:$B$41,H4)</f>
        <v>20</v>
      </c>
      <c r="J4" s="2">
        <f>COUNTIFS($B$2:$B$41,$H4, $A$2:$A$41, "SI")</f>
        <v>8</v>
      </c>
      <c r="K4" s="2">
        <f>I4-J4</f>
        <v>12</v>
      </c>
      <c r="L4" s="2">
        <f>SQRT( (J4-I4/2)^2 / (I4/2) )</f>
        <v>0.63245553203367588</v>
      </c>
      <c r="M4" s="2">
        <f>SQRT( (K4-I4/2)^2 / (I4/2) )</f>
        <v>0.63245553203367588</v>
      </c>
      <c r="N4" s="2">
        <f>SUM(L4:M4)</f>
        <v>1.2649110640673518</v>
      </c>
    </row>
    <row r="5" spans="1:14" x14ac:dyDescent="0.3">
      <c r="A5" s="2" t="s">
        <v>19</v>
      </c>
      <c r="B5" s="2" t="s">
        <v>7</v>
      </c>
      <c r="C5" s="2" t="s">
        <v>9</v>
      </c>
      <c r="D5" s="2" t="s">
        <v>12</v>
      </c>
      <c r="E5" s="2" t="s">
        <v>15</v>
      </c>
      <c r="F5" s="2" t="s">
        <v>17</v>
      </c>
      <c r="H5" s="5" t="s">
        <v>6</v>
      </c>
      <c r="I5" s="2">
        <f>COUNTIF($B$2:$B$41,H5)</f>
        <v>20</v>
      </c>
      <c r="J5" s="2">
        <f>COUNTIFS($B$2:$B$41,$H5, $A$2:$A$41, "SI")</f>
        <v>6</v>
      </c>
      <c r="K5" s="2">
        <f>I5-J5</f>
        <v>14</v>
      </c>
      <c r="L5" s="2">
        <f>SQRT( (J5-I5/2)^2 / (I5/2) )</f>
        <v>1.2649110640673518</v>
      </c>
      <c r="M5" s="2">
        <f>SQRT( (K5-I5/2)^2 / (I5/2) )</f>
        <v>1.2649110640673518</v>
      </c>
      <c r="N5" s="2">
        <f>SUM(L5:M5)</f>
        <v>2.5298221281347035</v>
      </c>
    </row>
    <row r="6" spans="1:14" x14ac:dyDescent="0.3">
      <c r="A6" s="2" t="s">
        <v>19</v>
      </c>
      <c r="B6" s="2" t="s">
        <v>6</v>
      </c>
      <c r="C6" s="2" t="s">
        <v>9</v>
      </c>
      <c r="D6" s="2" t="s">
        <v>13</v>
      </c>
      <c r="E6" s="2" t="s">
        <v>15</v>
      </c>
      <c r="F6" s="2" t="s">
        <v>17</v>
      </c>
      <c r="H6" s="6" t="s">
        <v>29</v>
      </c>
      <c r="I6" s="7">
        <f>SUM(I4:I5)</f>
        <v>40</v>
      </c>
      <c r="J6" s="7">
        <f>SUM(J4:J5)</f>
        <v>14</v>
      </c>
      <c r="K6" s="7"/>
      <c r="L6" s="7"/>
      <c r="M6" s="7"/>
      <c r="N6" s="6">
        <f>SUM(N4:N5)</f>
        <v>3.7947331922020551</v>
      </c>
    </row>
    <row r="7" spans="1:14" x14ac:dyDescent="0.3">
      <c r="A7" s="2" t="s">
        <v>19</v>
      </c>
      <c r="B7" s="2" t="s">
        <v>6</v>
      </c>
      <c r="C7" s="2" t="s">
        <v>10</v>
      </c>
      <c r="D7" s="2" t="s">
        <v>13</v>
      </c>
      <c r="E7" s="2" t="s">
        <v>15</v>
      </c>
      <c r="F7" s="2" t="s">
        <v>17</v>
      </c>
    </row>
    <row r="8" spans="1:14" x14ac:dyDescent="0.3">
      <c r="A8" s="2" t="s">
        <v>19</v>
      </c>
      <c r="B8" s="2" t="s">
        <v>7</v>
      </c>
      <c r="C8" s="2" t="s">
        <v>9</v>
      </c>
      <c r="D8" s="2" t="s">
        <v>12</v>
      </c>
      <c r="E8" s="2" t="s">
        <v>14</v>
      </c>
      <c r="F8" s="2" t="s">
        <v>17</v>
      </c>
      <c r="H8" s="1" t="s">
        <v>1</v>
      </c>
      <c r="I8" s="1" t="s">
        <v>23</v>
      </c>
      <c r="J8" s="1" t="s">
        <v>24</v>
      </c>
      <c r="K8" s="1" t="s">
        <v>25</v>
      </c>
      <c r="L8" s="1" t="s">
        <v>26</v>
      </c>
      <c r="M8" s="1" t="s">
        <v>27</v>
      </c>
      <c r="N8" s="1" t="s">
        <v>28</v>
      </c>
    </row>
    <row r="9" spans="1:14" x14ac:dyDescent="0.3">
      <c r="A9" s="2" t="s">
        <v>19</v>
      </c>
      <c r="B9" s="2" t="s">
        <v>7</v>
      </c>
      <c r="C9" s="2" t="s">
        <v>10</v>
      </c>
      <c r="D9" s="2" t="s">
        <v>12</v>
      </c>
      <c r="E9" s="2" t="s">
        <v>15</v>
      </c>
      <c r="F9" s="2" t="s">
        <v>18</v>
      </c>
      <c r="H9" s="5" t="s">
        <v>8</v>
      </c>
      <c r="I9" s="8"/>
      <c r="J9" s="8"/>
      <c r="K9" s="8"/>
      <c r="L9" s="8"/>
      <c r="M9" s="8"/>
      <c r="N9" s="8"/>
    </row>
    <row r="10" spans="1:14" x14ac:dyDescent="0.3">
      <c r="A10" s="2" t="s">
        <v>19</v>
      </c>
      <c r="B10" s="2" t="s">
        <v>7</v>
      </c>
      <c r="C10" s="2" t="s">
        <v>9</v>
      </c>
      <c r="D10" s="2" t="s">
        <v>12</v>
      </c>
      <c r="E10" s="2" t="s">
        <v>14</v>
      </c>
      <c r="F10" s="2" t="s">
        <v>17</v>
      </c>
      <c r="H10" s="5" t="s">
        <v>9</v>
      </c>
      <c r="I10" s="2">
        <f>COUNTIF($C$2:$C$41,H10)</f>
        <v>22</v>
      </c>
      <c r="J10" s="2">
        <f>COUNTIFS($C$2:$C$41,$H10, $A$2:$A$41, "SI")</f>
        <v>8</v>
      </c>
      <c r="K10" s="2">
        <f>I10-J10</f>
        <v>14</v>
      </c>
      <c r="L10" s="2">
        <f>SQRT( (J10-I10/2)^2 / (I10/2) )</f>
        <v>0.90453403373329089</v>
      </c>
      <c r="M10" s="2">
        <f>SQRT( (K10-I10/2)^2 / (I10/2) )</f>
        <v>0.90453403373329089</v>
      </c>
      <c r="N10" s="2">
        <f>SUM(L10:M10)</f>
        <v>1.8090680674665818</v>
      </c>
    </row>
    <row r="11" spans="1:14" x14ac:dyDescent="0.3">
      <c r="A11" s="2" t="s">
        <v>20</v>
      </c>
      <c r="B11" s="2" t="s">
        <v>6</v>
      </c>
      <c r="C11" s="2" t="s">
        <v>9</v>
      </c>
      <c r="D11" s="2" t="s">
        <v>12</v>
      </c>
      <c r="E11" s="2" t="s">
        <v>15</v>
      </c>
      <c r="F11" s="2" t="s">
        <v>18</v>
      </c>
      <c r="H11" s="5" t="s">
        <v>10</v>
      </c>
      <c r="I11" s="2">
        <f>COUNTIF($C$2:$C$41,H11)</f>
        <v>18</v>
      </c>
      <c r="J11" s="2">
        <f>COUNTIFS($C$2:$C$41,$H11, $A$2:$A$41, "SI")</f>
        <v>6</v>
      </c>
      <c r="K11" s="2">
        <f>I11-J11</f>
        <v>12</v>
      </c>
      <c r="L11" s="2">
        <f>SQRT( (J11-I11/2)^2 / (I11/2) )</f>
        <v>1</v>
      </c>
      <c r="M11" s="2">
        <f>SQRT( (K11-I11/2)^2 / (I11/2) )</f>
        <v>1</v>
      </c>
      <c r="N11" s="2">
        <f>SUM(L11:M11)</f>
        <v>2</v>
      </c>
    </row>
    <row r="12" spans="1:14" x14ac:dyDescent="0.3">
      <c r="A12" s="2" t="s">
        <v>20</v>
      </c>
      <c r="B12" s="2" t="s">
        <v>6</v>
      </c>
      <c r="C12" s="2" t="s">
        <v>10</v>
      </c>
      <c r="D12" s="2" t="s">
        <v>12</v>
      </c>
      <c r="E12" s="2" t="s">
        <v>15</v>
      </c>
      <c r="F12" s="2" t="s">
        <v>17</v>
      </c>
      <c r="H12" s="6" t="s">
        <v>29</v>
      </c>
      <c r="I12" s="7">
        <f>SUM(I9:I11)</f>
        <v>40</v>
      </c>
      <c r="J12" s="7">
        <f>SUM(J9:J11)</f>
        <v>14</v>
      </c>
      <c r="K12" s="7"/>
      <c r="L12" s="7"/>
      <c r="M12" s="7"/>
      <c r="N12" s="6">
        <f>SUM(N9:N11)</f>
        <v>3.8090680674665816</v>
      </c>
    </row>
    <row r="13" spans="1:14" x14ac:dyDescent="0.3">
      <c r="A13" s="2" t="s">
        <v>20</v>
      </c>
      <c r="B13" s="2" t="s">
        <v>7</v>
      </c>
      <c r="C13" s="2" t="s">
        <v>10</v>
      </c>
      <c r="D13" s="2" t="s">
        <v>12</v>
      </c>
      <c r="E13" s="2" t="s">
        <v>14</v>
      </c>
      <c r="F13" s="2" t="s">
        <v>17</v>
      </c>
    </row>
    <row r="14" spans="1:14" x14ac:dyDescent="0.3">
      <c r="A14" s="2" t="s">
        <v>19</v>
      </c>
      <c r="B14" s="2" t="s">
        <v>7</v>
      </c>
      <c r="C14" s="2" t="s">
        <v>9</v>
      </c>
      <c r="D14" s="2" t="s">
        <v>13</v>
      </c>
      <c r="E14" s="2" t="s">
        <v>14</v>
      </c>
      <c r="F14" s="2" t="s">
        <v>18</v>
      </c>
      <c r="H14" s="1" t="s">
        <v>3</v>
      </c>
      <c r="I14" s="1" t="s">
        <v>23</v>
      </c>
      <c r="J14" s="1" t="s">
        <v>24</v>
      </c>
      <c r="K14" s="1" t="s">
        <v>25</v>
      </c>
      <c r="L14" s="1" t="s">
        <v>26</v>
      </c>
      <c r="M14" s="1" t="s">
        <v>27</v>
      </c>
      <c r="N14" s="1" t="s">
        <v>28</v>
      </c>
    </row>
    <row r="15" spans="1:14" x14ac:dyDescent="0.3">
      <c r="A15" s="2" t="s">
        <v>19</v>
      </c>
      <c r="B15" s="2" t="s">
        <v>6</v>
      </c>
      <c r="C15" s="2" t="s">
        <v>9</v>
      </c>
      <c r="D15" s="2" t="s">
        <v>13</v>
      </c>
      <c r="E15" s="2" t="s">
        <v>15</v>
      </c>
      <c r="F15" s="2" t="s">
        <v>18</v>
      </c>
      <c r="H15" s="5" t="s">
        <v>11</v>
      </c>
      <c r="I15" s="8"/>
      <c r="J15" s="8"/>
      <c r="K15" s="8"/>
      <c r="L15" s="8"/>
      <c r="M15" s="8"/>
      <c r="N15" s="8"/>
    </row>
    <row r="16" spans="1:14" x14ac:dyDescent="0.3">
      <c r="A16" s="2" t="s">
        <v>19</v>
      </c>
      <c r="B16" s="2" t="s">
        <v>6</v>
      </c>
      <c r="C16" s="2" t="s">
        <v>10</v>
      </c>
      <c r="D16" s="2" t="s">
        <v>13</v>
      </c>
      <c r="E16" s="2" t="s">
        <v>14</v>
      </c>
      <c r="F16" s="2" t="s">
        <v>17</v>
      </c>
      <c r="H16" s="5" t="s">
        <v>12</v>
      </c>
      <c r="I16" s="2">
        <f>COUNTIF($D$2:$D$41,H16)</f>
        <v>23</v>
      </c>
      <c r="J16" s="2">
        <f>COUNTIFS($D$2:$D$41,$H16, $A$2:$A$41, "SI")</f>
        <v>14</v>
      </c>
      <c r="K16" s="2">
        <f>I16-J16</f>
        <v>9</v>
      </c>
      <c r="L16" s="2">
        <f>SQRT( (J16-I16/2)^2 / (I16/2) )</f>
        <v>0.73720978077448562</v>
      </c>
      <c r="M16" s="2">
        <f>SQRT( (K16-I16/2)^2 / (I16/2) )</f>
        <v>0.73720978077448562</v>
      </c>
      <c r="N16" s="2">
        <f>SUM(L16:M16)</f>
        <v>1.4744195615489712</v>
      </c>
    </row>
    <row r="17" spans="1:14" x14ac:dyDescent="0.3">
      <c r="A17" s="2" t="s">
        <v>20</v>
      </c>
      <c r="B17" s="2" t="s">
        <v>7</v>
      </c>
      <c r="C17" s="2" t="s">
        <v>9</v>
      </c>
      <c r="D17" s="2" t="s">
        <v>12</v>
      </c>
      <c r="E17" s="2" t="s">
        <v>15</v>
      </c>
      <c r="F17" s="2" t="s">
        <v>18</v>
      </c>
      <c r="H17" s="5" t="s">
        <v>13</v>
      </c>
      <c r="I17" s="2">
        <f>COUNTIF($D$2:$D$41,H17)</f>
        <v>17</v>
      </c>
      <c r="J17" s="2">
        <f>COUNTIFS($D$2:$D$41,$H17, $A$2:$A$41, "SI")</f>
        <v>0</v>
      </c>
      <c r="K17" s="2">
        <f>I17-J17</f>
        <v>17</v>
      </c>
      <c r="L17" s="2">
        <f>SQRT( (J17-I17/2)^2 / (I17/2) )</f>
        <v>2.9154759474226504</v>
      </c>
      <c r="M17" s="2">
        <f>SQRT( (K17-I17/2)^2 / (I17/2) )</f>
        <v>2.9154759474226504</v>
      </c>
      <c r="N17" s="2">
        <f>SUM(L17:M17)</f>
        <v>5.8309518948453007</v>
      </c>
    </row>
    <row r="18" spans="1:14" x14ac:dyDescent="0.3">
      <c r="A18" s="2" t="s">
        <v>20</v>
      </c>
      <c r="B18" s="2" t="s">
        <v>6</v>
      </c>
      <c r="C18" s="2" t="s">
        <v>9</v>
      </c>
      <c r="D18" s="2" t="s">
        <v>12</v>
      </c>
      <c r="E18" s="2" t="s">
        <v>15</v>
      </c>
      <c r="F18" s="2" t="s">
        <v>18</v>
      </c>
      <c r="H18" s="6" t="s">
        <v>29</v>
      </c>
      <c r="I18" s="7">
        <f>SUM(I15:I17)</f>
        <v>40</v>
      </c>
      <c r="J18" s="7">
        <f>SUM(J15:J17)</f>
        <v>14</v>
      </c>
      <c r="K18" s="7"/>
      <c r="L18" s="7"/>
      <c r="M18" s="7"/>
      <c r="N18" s="6">
        <f>SUM(N15:N17)</f>
        <v>7.3053714563942718</v>
      </c>
    </row>
    <row r="19" spans="1:14" x14ac:dyDescent="0.3">
      <c r="A19" s="2" t="s">
        <v>19</v>
      </c>
      <c r="B19" s="2" t="s">
        <v>7</v>
      </c>
      <c r="C19" s="2" t="s">
        <v>9</v>
      </c>
      <c r="D19" s="2" t="s">
        <v>13</v>
      </c>
      <c r="E19" s="2" t="s">
        <v>15</v>
      </c>
      <c r="F19" s="2" t="s">
        <v>18</v>
      </c>
    </row>
    <row r="20" spans="1:14" x14ac:dyDescent="0.3">
      <c r="A20" s="2" t="s">
        <v>19</v>
      </c>
      <c r="B20" s="2" t="s">
        <v>6</v>
      </c>
      <c r="C20" s="2" t="s">
        <v>9</v>
      </c>
      <c r="D20" s="2" t="s">
        <v>13</v>
      </c>
      <c r="E20" s="2" t="s">
        <v>15</v>
      </c>
      <c r="F20" s="2" t="s">
        <v>18</v>
      </c>
      <c r="H20" s="1" t="s">
        <v>4</v>
      </c>
      <c r="I20" s="1" t="s">
        <v>23</v>
      </c>
      <c r="J20" s="1" t="s">
        <v>24</v>
      </c>
      <c r="K20" s="1" t="s">
        <v>25</v>
      </c>
      <c r="L20" s="1" t="s">
        <v>26</v>
      </c>
      <c r="M20" s="1" t="s">
        <v>27</v>
      </c>
      <c r="N20" s="1" t="s">
        <v>28</v>
      </c>
    </row>
    <row r="21" spans="1:14" x14ac:dyDescent="0.3">
      <c r="A21" s="2" t="s">
        <v>19</v>
      </c>
      <c r="B21" s="2" t="s">
        <v>6</v>
      </c>
      <c r="C21" s="2" t="s">
        <v>10</v>
      </c>
      <c r="D21" s="2" t="s">
        <v>12</v>
      </c>
      <c r="E21" s="2" t="s">
        <v>15</v>
      </c>
      <c r="F21" s="2" t="s">
        <v>18</v>
      </c>
      <c r="H21" s="5" t="s">
        <v>14</v>
      </c>
      <c r="I21" s="2">
        <f>COUNTIF($E$2:$E$41,H21)</f>
        <v>15</v>
      </c>
      <c r="J21" s="2">
        <f>COUNTIFS($E$2:$E$41,$H21, $A$2:$A$41, "SI")</f>
        <v>5</v>
      </c>
      <c r="K21" s="2">
        <f>I21-J21</f>
        <v>10</v>
      </c>
      <c r="L21" s="2">
        <f>SQRT( (J21-I21/2)^2 / (I21/2) )</f>
        <v>0.9128709291752769</v>
      </c>
      <c r="M21" s="2">
        <f>SQRT( (K21-I21/2)^2 / (I21/2) )</f>
        <v>0.9128709291752769</v>
      </c>
      <c r="N21" s="2">
        <f>SUM(L21:M21)</f>
        <v>1.8257418583505538</v>
      </c>
    </row>
    <row r="22" spans="1:14" x14ac:dyDescent="0.3">
      <c r="A22" s="2" t="s">
        <v>20</v>
      </c>
      <c r="B22" s="2" t="s">
        <v>7</v>
      </c>
      <c r="C22" s="2" t="s">
        <v>9</v>
      </c>
      <c r="D22" s="2" t="s">
        <v>12</v>
      </c>
      <c r="E22" s="2" t="s">
        <v>15</v>
      </c>
      <c r="F22" s="2" t="s">
        <v>18</v>
      </c>
      <c r="H22" s="5" t="s">
        <v>15</v>
      </c>
      <c r="I22" s="2">
        <f>COUNTIF($E$2:$E$41,H22)</f>
        <v>25</v>
      </c>
      <c r="J22" s="2">
        <f>COUNTIFS($E$2:$E$41,$H22, $A$2:$A$41, "SI")</f>
        <v>9</v>
      </c>
      <c r="K22" s="2">
        <f>I22-J22</f>
        <v>16</v>
      </c>
      <c r="L22" s="2">
        <f>SQRT( (J22-I22/2)^2 / (I22/2) )</f>
        <v>0.98994949366116658</v>
      </c>
      <c r="M22" s="2">
        <f>SQRT( (K22-I22/2)^2 / (I22/2) )</f>
        <v>0.98994949366116658</v>
      </c>
      <c r="N22" s="2">
        <f>SUM(L22:M22)</f>
        <v>1.9798989873223332</v>
      </c>
    </row>
    <row r="23" spans="1:14" x14ac:dyDescent="0.3">
      <c r="A23" s="2" t="s">
        <v>20</v>
      </c>
      <c r="B23" s="2" t="s">
        <v>6</v>
      </c>
      <c r="C23" s="2" t="s">
        <v>9</v>
      </c>
      <c r="D23" s="2" t="s">
        <v>12</v>
      </c>
      <c r="E23" s="2" t="s">
        <v>15</v>
      </c>
      <c r="F23" s="2" t="s">
        <v>18</v>
      </c>
      <c r="H23" s="6" t="s">
        <v>29</v>
      </c>
      <c r="I23" s="7">
        <f>SUM(I21:I22)</f>
        <v>40</v>
      </c>
      <c r="J23" s="7">
        <f>SUM(J21:J22)</f>
        <v>14</v>
      </c>
      <c r="K23" s="7"/>
      <c r="L23" s="7"/>
      <c r="M23" s="7"/>
      <c r="N23" s="6">
        <f>SUM(N21:N22)</f>
        <v>3.8056408456728867</v>
      </c>
    </row>
    <row r="24" spans="1:14" x14ac:dyDescent="0.3">
      <c r="A24" s="2" t="s">
        <v>19</v>
      </c>
      <c r="B24" s="2" t="s">
        <v>6</v>
      </c>
      <c r="C24" s="2" t="s">
        <v>10</v>
      </c>
      <c r="D24" s="2" t="s">
        <v>13</v>
      </c>
      <c r="E24" s="2" t="s">
        <v>14</v>
      </c>
      <c r="F24" s="2" t="s">
        <v>17</v>
      </c>
    </row>
    <row r="25" spans="1:14" x14ac:dyDescent="0.3">
      <c r="A25" s="2" t="s">
        <v>20</v>
      </c>
      <c r="B25" s="2" t="s">
        <v>6</v>
      </c>
      <c r="C25" s="2" t="s">
        <v>10</v>
      </c>
      <c r="D25" s="2" t="s">
        <v>12</v>
      </c>
      <c r="E25" s="2" t="s">
        <v>15</v>
      </c>
      <c r="F25" s="2" t="s">
        <v>17</v>
      </c>
      <c r="H25" s="1" t="s">
        <v>5</v>
      </c>
      <c r="I25" s="1" t="s">
        <v>23</v>
      </c>
      <c r="J25" s="1" t="s">
        <v>24</v>
      </c>
      <c r="K25" s="1" t="s">
        <v>25</v>
      </c>
      <c r="L25" s="1" t="s">
        <v>26</v>
      </c>
      <c r="M25" s="1" t="s">
        <v>27</v>
      </c>
      <c r="N25" s="1" t="s">
        <v>28</v>
      </c>
    </row>
    <row r="26" spans="1:14" x14ac:dyDescent="0.3">
      <c r="A26" s="2" t="s">
        <v>19</v>
      </c>
      <c r="B26" s="2" t="s">
        <v>7</v>
      </c>
      <c r="C26" s="2" t="s">
        <v>10</v>
      </c>
      <c r="D26" s="2" t="s">
        <v>12</v>
      </c>
      <c r="E26" s="2" t="s">
        <v>15</v>
      </c>
      <c r="F26" s="2" t="s">
        <v>18</v>
      </c>
      <c r="H26" s="5" t="s">
        <v>16</v>
      </c>
      <c r="I26" s="8"/>
      <c r="J26" s="8"/>
      <c r="K26" s="8"/>
      <c r="L26" s="8"/>
      <c r="M26" s="8"/>
      <c r="N26" s="8"/>
    </row>
    <row r="27" spans="1:14" x14ac:dyDescent="0.3">
      <c r="A27" s="2" t="s">
        <v>19</v>
      </c>
      <c r="B27" s="2" t="s">
        <v>6</v>
      </c>
      <c r="C27" s="2" t="s">
        <v>10</v>
      </c>
      <c r="D27" s="2" t="s">
        <v>13</v>
      </c>
      <c r="E27" s="2" t="s">
        <v>14</v>
      </c>
      <c r="F27" s="2" t="s">
        <v>18</v>
      </c>
      <c r="H27" s="5" t="s">
        <v>17</v>
      </c>
      <c r="I27" s="2">
        <f>COUNTIF($F$2:$F$41,H27)</f>
        <v>18</v>
      </c>
      <c r="J27" s="2">
        <f>COUNTIFS($F$2:$F$41,$H27, $A$2:$A$41, "SI")</f>
        <v>6</v>
      </c>
      <c r="K27" s="2">
        <f>I27-J27</f>
        <v>12</v>
      </c>
      <c r="L27" s="2">
        <f>SQRT( (J27-I27/2)^2 / (I27/2) )</f>
        <v>1</v>
      </c>
      <c r="M27" s="2">
        <f>SQRT( (K27-I27/2)^2 / (I27/2) )</f>
        <v>1</v>
      </c>
      <c r="N27" s="2">
        <f>SUM(L27:M27)</f>
        <v>2</v>
      </c>
    </row>
    <row r="28" spans="1:14" x14ac:dyDescent="0.3">
      <c r="A28" s="2" t="s">
        <v>20</v>
      </c>
      <c r="B28" s="2" t="s">
        <v>7</v>
      </c>
      <c r="C28" s="2" t="s">
        <v>10</v>
      </c>
      <c r="D28" s="2" t="s">
        <v>12</v>
      </c>
      <c r="E28" s="2" t="s">
        <v>14</v>
      </c>
      <c r="F28" s="2" t="s">
        <v>17</v>
      </c>
      <c r="H28" s="5" t="s">
        <v>18</v>
      </c>
      <c r="I28" s="2">
        <f>COUNTIF($F$2:$F$41,H28)</f>
        <v>22</v>
      </c>
      <c r="J28" s="2">
        <f>COUNTIFS($F$2:$F$41,$H28, $A$2:$A$41, "SI")</f>
        <v>8</v>
      </c>
      <c r="K28" s="2">
        <f>I28-J28</f>
        <v>14</v>
      </c>
      <c r="L28" s="2">
        <f>SQRT( (J28-I28/2)^2 / (I28/2) )</f>
        <v>0.90453403373329089</v>
      </c>
      <c r="M28" s="2">
        <f>SQRT( (K28-I28/2)^2 / (I28/2) )</f>
        <v>0.90453403373329089</v>
      </c>
      <c r="N28" s="2">
        <f>SUM(L28:M28)</f>
        <v>1.8090680674665818</v>
      </c>
    </row>
    <row r="29" spans="1:14" x14ac:dyDescent="0.3">
      <c r="A29" s="2" t="s">
        <v>19</v>
      </c>
      <c r="B29" s="2" t="s">
        <v>7</v>
      </c>
      <c r="C29" s="2" t="s">
        <v>10</v>
      </c>
      <c r="D29" s="2" t="s">
        <v>13</v>
      </c>
      <c r="E29" s="2" t="s">
        <v>15</v>
      </c>
      <c r="F29" s="2" t="s">
        <v>18</v>
      </c>
      <c r="H29" s="6" t="s">
        <v>29</v>
      </c>
      <c r="I29" s="7">
        <f>SUM(I26:I28)</f>
        <v>40</v>
      </c>
      <c r="J29" s="7">
        <f>SUM(J26:J28)</f>
        <v>14</v>
      </c>
      <c r="K29" s="7"/>
      <c r="L29" s="7"/>
      <c r="M29" s="7"/>
      <c r="N29" s="6">
        <f>SUM(N26:N28)</f>
        <v>3.8090680674665816</v>
      </c>
    </row>
    <row r="30" spans="1:14" x14ac:dyDescent="0.3">
      <c r="A30" s="2" t="s">
        <v>19</v>
      </c>
      <c r="B30" s="2" t="s">
        <v>6</v>
      </c>
      <c r="C30" s="2" t="s">
        <v>10</v>
      </c>
      <c r="D30" s="2" t="s">
        <v>13</v>
      </c>
      <c r="E30" s="2" t="s">
        <v>14</v>
      </c>
      <c r="F30" s="2" t="s">
        <v>18</v>
      </c>
    </row>
    <row r="31" spans="1:14" x14ac:dyDescent="0.3">
      <c r="A31" s="2" t="s">
        <v>20</v>
      </c>
      <c r="B31" s="2" t="s">
        <v>6</v>
      </c>
      <c r="C31" s="2" t="s">
        <v>9</v>
      </c>
      <c r="D31" s="2" t="s">
        <v>12</v>
      </c>
      <c r="E31" s="2" t="s">
        <v>14</v>
      </c>
      <c r="F31" s="2" t="s">
        <v>18</v>
      </c>
    </row>
    <row r="32" spans="1:14" x14ac:dyDescent="0.3">
      <c r="A32" s="2" t="s">
        <v>19</v>
      </c>
      <c r="B32" s="2" t="s">
        <v>6</v>
      </c>
      <c r="C32" s="2" t="s">
        <v>10</v>
      </c>
      <c r="D32" s="2" t="s">
        <v>13</v>
      </c>
      <c r="E32" s="2" t="s">
        <v>15</v>
      </c>
      <c r="F32" s="2" t="s">
        <v>17</v>
      </c>
    </row>
    <row r="33" spans="1:6" x14ac:dyDescent="0.3">
      <c r="A33" s="2" t="s">
        <v>20</v>
      </c>
      <c r="B33" s="2" t="s">
        <v>7</v>
      </c>
      <c r="C33" s="2" t="s">
        <v>9</v>
      </c>
      <c r="D33" s="2" t="s">
        <v>12</v>
      </c>
      <c r="E33" s="2" t="s">
        <v>15</v>
      </c>
      <c r="F33" s="2" t="s">
        <v>18</v>
      </c>
    </row>
    <row r="34" spans="1:6" x14ac:dyDescent="0.3">
      <c r="A34" s="2" t="s">
        <v>19</v>
      </c>
      <c r="B34" s="2" t="s">
        <v>6</v>
      </c>
      <c r="C34" s="2" t="s">
        <v>9</v>
      </c>
      <c r="D34" s="2" t="s">
        <v>12</v>
      </c>
      <c r="E34" s="2" t="s">
        <v>15</v>
      </c>
      <c r="F34" s="2" t="s">
        <v>17</v>
      </c>
    </row>
    <row r="35" spans="1:6" x14ac:dyDescent="0.3">
      <c r="A35" s="2" t="s">
        <v>19</v>
      </c>
      <c r="B35" s="2" t="s">
        <v>7</v>
      </c>
      <c r="C35" s="2" t="s">
        <v>9</v>
      </c>
      <c r="D35" s="2" t="s">
        <v>13</v>
      </c>
      <c r="E35" s="2" t="s">
        <v>14</v>
      </c>
      <c r="F35" s="2" t="s">
        <v>17</v>
      </c>
    </row>
    <row r="36" spans="1:6" x14ac:dyDescent="0.3">
      <c r="A36" s="2" t="s">
        <v>19</v>
      </c>
      <c r="B36" s="2" t="s">
        <v>6</v>
      </c>
      <c r="C36" s="2" t="s">
        <v>9</v>
      </c>
      <c r="D36" s="2" t="s">
        <v>13</v>
      </c>
      <c r="E36" s="2" t="s">
        <v>14</v>
      </c>
      <c r="F36" s="2" t="s">
        <v>18</v>
      </c>
    </row>
    <row r="37" spans="1:6" x14ac:dyDescent="0.3">
      <c r="A37" s="2" t="s">
        <v>19</v>
      </c>
      <c r="B37" s="2" t="s">
        <v>6</v>
      </c>
      <c r="C37" s="2" t="s">
        <v>10</v>
      </c>
      <c r="D37" s="2" t="s">
        <v>12</v>
      </c>
      <c r="E37" s="2" t="s">
        <v>15</v>
      </c>
      <c r="F37" s="2" t="s">
        <v>18</v>
      </c>
    </row>
    <row r="38" spans="1:6" x14ac:dyDescent="0.3">
      <c r="A38" s="2" t="s">
        <v>20</v>
      </c>
      <c r="B38" s="2" t="s">
        <v>7</v>
      </c>
      <c r="C38" s="2" t="s">
        <v>10</v>
      </c>
      <c r="D38" s="2" t="s">
        <v>12</v>
      </c>
      <c r="E38" s="2" t="s">
        <v>14</v>
      </c>
      <c r="F38" s="2" t="s">
        <v>17</v>
      </c>
    </row>
    <row r="39" spans="1:6" x14ac:dyDescent="0.3">
      <c r="A39" s="2" t="s">
        <v>19</v>
      </c>
      <c r="B39" s="2" t="s">
        <v>7</v>
      </c>
      <c r="C39" s="2" t="s">
        <v>9</v>
      </c>
      <c r="D39" s="2" t="s">
        <v>13</v>
      </c>
      <c r="E39" s="2" t="s">
        <v>15</v>
      </c>
      <c r="F39" s="2" t="s">
        <v>18</v>
      </c>
    </row>
    <row r="40" spans="1:6" x14ac:dyDescent="0.3">
      <c r="A40" s="2" t="s">
        <v>19</v>
      </c>
      <c r="B40" s="2" t="s">
        <v>6</v>
      </c>
      <c r="C40" s="2" t="s">
        <v>9</v>
      </c>
      <c r="D40" s="2" t="s">
        <v>13</v>
      </c>
      <c r="E40" s="2" t="s">
        <v>15</v>
      </c>
      <c r="F40" s="2" t="s">
        <v>17</v>
      </c>
    </row>
    <row r="41" spans="1:6" x14ac:dyDescent="0.3">
      <c r="A41" s="2" t="s">
        <v>19</v>
      </c>
      <c r="B41" s="2" t="s">
        <v>7</v>
      </c>
      <c r="C41" s="2" t="s">
        <v>10</v>
      </c>
      <c r="D41" s="2" t="s">
        <v>12</v>
      </c>
      <c r="E41" s="2" t="s">
        <v>15</v>
      </c>
      <c r="F41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DATOS</vt:lpstr>
      <vt:lpstr>ANALISIS_1</vt:lpstr>
      <vt:lpstr>ANALISIS_2</vt:lpstr>
      <vt:lpstr>ANALISIS_3</vt:lpstr>
      <vt:lpstr>ANALISIS_4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Hinojosa, Miguel</dc:creator>
  <cp:lastModifiedBy>Hinojosa, Miguel</cp:lastModifiedBy>
  <dcterms:created xsi:type="dcterms:W3CDTF">2019-10-17T00:13:32Z</dcterms:created>
  <dcterms:modified xsi:type="dcterms:W3CDTF">2019-10-17T03:08:29Z</dcterms:modified>
</cp:coreProperties>
</file>