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ing Diary" sheetId="1" r:id="rId4"/>
    <sheet state="visible" name="NFLX" sheetId="2" r:id="rId5"/>
    <sheet state="visible" name="Pla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58">
      <text>
        <t xml:space="preserve">$0.57
	-M Si</t>
      </text>
    </comment>
    <comment authorId="0" ref="P54">
      <text>
        <t xml:space="preserve">$0.85
	-M Si</t>
      </text>
    </comment>
    <comment authorId="0" ref="O63">
      <text>
        <t xml:space="preserve">$0.17
	-M Si</t>
      </text>
    </comment>
    <comment authorId="0" ref="M63">
      <text>
        <t xml:space="preserve">$0.54
	-M Si</t>
      </text>
    </comment>
    <comment authorId="0" ref="B2">
      <text>
        <t xml:space="preserve">5pm Earning Call
	-M Si
----
Iran hit back
	-M Si
----
US hit Iran
	-M Si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3">
      <text>
        <t xml:space="preserve">Feb. 13, 2020
	-M Si</t>
      </text>
    </comment>
    <comment authorId="0" ref="G23">
      <text>
        <t xml:space="preserve">Feb. 7, 2020
	-M Si</t>
      </text>
    </comment>
    <comment authorId="0" ref="F23">
      <text>
        <t xml:space="preserve">Jan. 31, 2020
	-M Si</t>
      </text>
    </comment>
  </commentList>
</comments>
</file>

<file path=xl/sharedStrings.xml><?xml version="1.0" encoding="utf-8"?>
<sst xmlns="http://schemas.openxmlformats.org/spreadsheetml/2006/main" count="231" uniqueCount="117">
  <si>
    <t>Date</t>
  </si>
  <si>
    <t>NFLX - 2020</t>
  </si>
  <si>
    <t>Week</t>
  </si>
  <si>
    <t>Week day</t>
  </si>
  <si>
    <t>Diary Descriptions</t>
  </si>
  <si>
    <t>Symbol</t>
  </si>
  <si>
    <t>Open</t>
  </si>
  <si>
    <t>Close</t>
  </si>
  <si>
    <t>comm.</t>
  </si>
  <si>
    <t>Win/Loss</t>
  </si>
  <si>
    <t>Friday</t>
  </si>
  <si>
    <t>yearly</t>
  </si>
  <si>
    <t>monthly</t>
  </si>
  <si>
    <t>Jan. 27</t>
  </si>
  <si>
    <t>Jan. 28</t>
  </si>
  <si>
    <t>Jan. 29</t>
  </si>
  <si>
    <t>Jan. 30</t>
  </si>
  <si>
    <t>Jan. 31</t>
  </si>
  <si>
    <t>Feb. 3</t>
  </si>
  <si>
    <t>Feb. 4</t>
  </si>
  <si>
    <t>Feb. 5</t>
  </si>
  <si>
    <t>Feb. 6</t>
  </si>
  <si>
    <t>Feb. 7</t>
  </si>
  <si>
    <t>Feb. 10</t>
  </si>
  <si>
    <t>Feb. 11</t>
  </si>
  <si>
    <t>Feb. 12</t>
  </si>
  <si>
    <t>Feb. 13</t>
  </si>
  <si>
    <t>Feb. 14</t>
  </si>
  <si>
    <t>Feb. 18</t>
  </si>
  <si>
    <t>Feb. 19</t>
  </si>
  <si>
    <t>Feb. 20</t>
  </si>
  <si>
    <t>Feb. 21</t>
  </si>
  <si>
    <t>Feb. 24</t>
  </si>
  <si>
    <t>Feb. 25</t>
  </si>
  <si>
    <t>Feb. 26</t>
  </si>
  <si>
    <t>Feb. 27</t>
  </si>
  <si>
    <t>Feb. 28</t>
  </si>
  <si>
    <t>Mar. 2</t>
  </si>
  <si>
    <t>Mar. 3</t>
  </si>
  <si>
    <t>Mar. 4</t>
  </si>
  <si>
    <t>Mar. 5</t>
  </si>
  <si>
    <t>Mar. 6</t>
  </si>
  <si>
    <t>Mar. 9</t>
  </si>
  <si>
    <t>Mar. 10</t>
  </si>
  <si>
    <t>Mar. 11</t>
  </si>
  <si>
    <t>Mar. 12</t>
  </si>
  <si>
    <t>Mar. 13</t>
  </si>
  <si>
    <t>short call 415/420</t>
  </si>
  <si>
    <t>(+35)</t>
  </si>
  <si>
    <t>short call 410/415</t>
  </si>
  <si>
    <t>(+30)</t>
  </si>
  <si>
    <t>Thursday</t>
  </si>
  <si>
    <t>End of month</t>
  </si>
  <si>
    <t>Actual</t>
  </si>
  <si>
    <t>Target</t>
  </si>
  <si>
    <t>N/A</t>
  </si>
  <si>
    <t>short call 405/410</t>
  </si>
  <si>
    <t>Jan</t>
  </si>
  <si>
    <t>(+25)</t>
  </si>
  <si>
    <t>Wednesday</t>
  </si>
  <si>
    <t>Feb</t>
  </si>
  <si>
    <t>Tuesday</t>
  </si>
  <si>
    <t>Mar</t>
  </si>
  <si>
    <t>short call 400/405</t>
  </si>
  <si>
    <t>Monday</t>
  </si>
  <si>
    <t>(+20)</t>
  </si>
  <si>
    <t>Apr</t>
  </si>
  <si>
    <t>May</t>
  </si>
  <si>
    <t>Jun</t>
  </si>
  <si>
    <t>Jul</t>
  </si>
  <si>
    <t>Aug</t>
  </si>
  <si>
    <t>short call 395/400</t>
  </si>
  <si>
    <t>Sep</t>
  </si>
  <si>
    <t>Oct</t>
  </si>
  <si>
    <t>(+15)</t>
  </si>
  <si>
    <t>Nov</t>
  </si>
  <si>
    <t>Dec</t>
  </si>
  <si>
    <t>short call 390/395</t>
  </si>
  <si>
    <t>(+10)</t>
  </si>
  <si>
    <t>MonthEnd</t>
  </si>
  <si>
    <t>short call 385/390</t>
  </si>
  <si>
    <t>(+5)</t>
  </si>
  <si>
    <t>N/A, NASDAQ -1.79%</t>
  </si>
  <si>
    <t>short call 380/385</t>
  </si>
  <si>
    <t>(0)</t>
  </si>
  <si>
    <t>Market Closed, President Day in US, Family Day in Ontario, Canada.</t>
  </si>
  <si>
    <t>short call 375/380</t>
  </si>
  <si>
    <t>Open Put spread position</t>
  </si>
  <si>
    <t>200228P365/360</t>
  </si>
  <si>
    <t>(-5)</t>
  </si>
  <si>
    <t>200228P360/355</t>
  </si>
  <si>
    <t xml:space="preserve">Close 200221P355/350 </t>
  </si>
  <si>
    <t>200221P355/350</t>
  </si>
  <si>
    <t>To transfer $CAD 3,000 at 8:30pm, but for RRSP;</t>
  </si>
  <si>
    <t>Tuesdsay</t>
  </si>
  <si>
    <t>To transfer $CAD 3,000 to the Thinkorswim at 8:10pm;</t>
  </si>
  <si>
    <t>Watching Market; To transfer $CAD 3,000 at 6pm to the Thinkorswim; keep improving myself;</t>
  </si>
  <si>
    <t>short call 370/375</t>
  </si>
  <si>
    <t xml:space="preserve">Weekly Summay: LOSING $1,420, Mistakes: 1. Ignore the overall Trends UP; 2. Open position too greedy &gt;=$1.0 less than 30 points difference, then losing $760;   3. Gambling on short 370 put in last 2 hours, losing $660; </t>
  </si>
  <si>
    <t>(-10)</t>
  </si>
  <si>
    <t>200207P370/372.5</t>
  </si>
  <si>
    <t>short put 375/370</t>
  </si>
  <si>
    <t>Mistakes: Gambling on short 370 put in last 2 hours, losing $660;</t>
  </si>
  <si>
    <t>200221C375/380</t>
  </si>
  <si>
    <t>short put 370/365</t>
  </si>
  <si>
    <t>Mistakes: Ignore the overall trends up; Open position too greedy &gt;=$1.0 less than 30 points difference, then losing $760;</t>
  </si>
  <si>
    <t>Transfer $CAD 9,000 (est. $USD 6,714) to the Thinkorswim;</t>
  </si>
  <si>
    <t>short put 365/360</t>
  </si>
  <si>
    <t>(-15)</t>
  </si>
  <si>
    <t>short put 360/355</t>
  </si>
  <si>
    <t>(-20)</t>
  </si>
  <si>
    <t>short put 355/350</t>
  </si>
  <si>
    <t>(-25)</t>
  </si>
  <si>
    <t>short put 350/345</t>
  </si>
  <si>
    <t>(-30)</t>
  </si>
  <si>
    <t>short put 345/340</t>
  </si>
  <si>
    <t>(-35)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</si>
</sst>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. d, yyyy"/>
    <numFmt numFmtId="165" formatCode="yyyy-mm"/>
    <numFmt numFmtId="166" formatCode="&quot;$&quot;#,##0.00"/>
    <numFmt numFmtId="167" formatCode="&quot;$&quot;#,##0"/>
    <numFmt numFmtId="168" formatCode="mmm. d"/>
  </numFmts>
  <fonts count="27">
    <font>
      <sz val="10.0"/>
      <color rgb="FF000000"/>
      <name val="Arial"/>
    </font>
    <font>
      <b/>
      <i/>
      <sz val="12.0"/>
      <color rgb="FF666666"/>
      <name val="Arial"/>
    </font>
    <font>
      <b/>
      <sz val="12.0"/>
      <color theme="1"/>
      <name val="Arial"/>
    </font>
    <font>
      <b/>
      <color rgb="FFFF00FF"/>
      <name val="Arial"/>
    </font>
    <font>
      <sz val="12.0"/>
      <color theme="1"/>
      <name val="Arial"/>
    </font>
    <font>
      <b/>
      <color rgb="FFFFFFFF"/>
      <name val="Arial"/>
    </font>
    <font>
      <b/>
      <color rgb="FFFF00FF"/>
    </font>
    <font>
      <b/>
      <color rgb="FFFFFFFF"/>
    </font>
    <font>
      <sz val="12.0"/>
    </font>
    <font>
      <b/>
      <i/>
      <color theme="1"/>
      <name val="Arial"/>
    </font>
    <font>
      <color rgb="FFFFFFFF"/>
      <name val="Arial"/>
    </font>
    <font>
      <color theme="1"/>
      <name val="Arial"/>
    </font>
    <font/>
    <font>
      <i/>
    </font>
    <font>
      <i/>
      <color rgb="FF38761D"/>
    </font>
    <font>
      <color rgb="FFFF00FF"/>
    </font>
    <font>
      <sz val="12.0"/>
      <color rgb="FF980000"/>
    </font>
    <font>
      <sz val="12.0"/>
      <color rgb="FFB7B7B7"/>
    </font>
    <font>
      <i/>
      <color rgb="FFFF9900"/>
    </font>
    <font>
      <sz val="12.0"/>
      <color rgb="FFB7B7B7"/>
      <name val="Arial"/>
    </font>
    <font>
      <strike/>
      <sz val="12.0"/>
      <color rgb="FFB7B7B7"/>
      <name val="Arial"/>
    </font>
    <font>
      <sz val="12.0"/>
      <color rgb="FFFF0000"/>
      <name val="Arial"/>
    </font>
    <font>
      <sz val="12.0"/>
      <color rgb="FF6AA84F"/>
      <name val="Arial"/>
    </font>
    <font>
      <strike/>
      <sz val="12.0"/>
      <color theme="1"/>
      <name val="Arial"/>
    </font>
    <font>
      <i/>
      <color rgb="FFFF0000"/>
    </font>
    <font>
      <i/>
      <color rgb="FFB7B7B7"/>
      <name val="Arial"/>
    </font>
    <font>
      <color rgb="FFB7B7B7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</fills>
  <borders count="12">
    <border/>
    <border>
      <right style="double">
        <color rgb="FF000000"/>
      </righ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2" fillId="0" fontId="4" numFmtId="164" xfId="0" applyAlignment="1" applyBorder="1" applyFont="1" applyNumberFormat="1">
      <alignment horizontal="center" readingOrder="0"/>
    </xf>
    <xf borderId="4" fillId="2" fontId="5" numFmtId="0" xfId="0" applyAlignment="1" applyBorder="1" applyFill="1" applyFont="1">
      <alignment horizontal="center" readingOrder="0"/>
    </xf>
    <xf borderId="3" fillId="0" fontId="4" numFmtId="165" xfId="0" applyAlignment="1" applyBorder="1" applyFont="1" applyNumberFormat="1">
      <alignment horizontal="center" readingOrder="0"/>
    </xf>
    <xf borderId="3" fillId="0" fontId="3" numFmtId="2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left" readingOrder="0"/>
    </xf>
    <xf borderId="4" fillId="2" fontId="5" numFmtId="2" xfId="0" applyAlignment="1" applyBorder="1" applyFont="1" applyNumberFormat="1">
      <alignment horizontal="center" readingOrder="0"/>
    </xf>
    <xf borderId="3" fillId="0" fontId="6" numFmtId="2" xfId="0" applyAlignment="1" applyBorder="1" applyFont="1" applyNumberFormat="1">
      <alignment horizontal="center" readingOrder="0"/>
    </xf>
    <xf borderId="4" fillId="2" fontId="7" numFmtId="0" xfId="0" applyAlignment="1" applyBorder="1" applyFont="1">
      <alignment horizontal="center" readingOrder="0"/>
    </xf>
    <xf borderId="3" fillId="0" fontId="8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/>
    </xf>
    <xf borderId="3" fillId="0" fontId="4" numFmtId="166" xfId="0" applyAlignment="1" applyBorder="1" applyFont="1" applyNumberFormat="1">
      <alignment readingOrder="0"/>
    </xf>
    <xf borderId="3" fillId="0" fontId="4" numFmtId="166" xfId="0" applyBorder="1" applyFont="1" applyNumberFormat="1"/>
    <xf borderId="4" fillId="0" fontId="4" numFmtId="166" xfId="0" applyBorder="1" applyFont="1" applyNumberFormat="1"/>
    <xf borderId="0" fillId="3" fontId="9" numFmtId="0" xfId="0" applyAlignment="1" applyFill="1" applyFont="1">
      <alignment horizontal="center"/>
    </xf>
    <xf borderId="0" fillId="0" fontId="4" numFmtId="0" xfId="0" applyFont="1"/>
    <xf borderId="0" fillId="3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5" fillId="0" fontId="4" numFmtId="164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1" fillId="0" fontId="12" numFmtId="0" xfId="0" applyBorder="1" applyFont="1"/>
    <xf borderId="0" fillId="0" fontId="11" numFmtId="167" xfId="0" applyAlignment="1" applyFont="1" applyNumberFormat="1">
      <alignment readingOrder="0"/>
    </xf>
    <xf borderId="5" fillId="4" fontId="13" numFmtId="49" xfId="0" applyAlignment="1" applyBorder="1" applyFill="1" applyFont="1" applyNumberFormat="1">
      <alignment readingOrder="0"/>
    </xf>
    <xf borderId="0" fillId="0" fontId="11" numFmtId="9" xfId="0" applyAlignment="1" applyFont="1" applyNumberFormat="1">
      <alignment readingOrder="0"/>
    </xf>
    <xf borderId="0" fillId="4" fontId="13" numFmtId="49" xfId="0" applyAlignment="1" applyFont="1" applyNumberFormat="1">
      <alignment readingOrder="0"/>
    </xf>
    <xf borderId="1" fillId="4" fontId="13" numFmtId="49" xfId="0" applyAlignment="1" applyBorder="1" applyFont="1" applyNumberFormat="1">
      <alignment readingOrder="0"/>
    </xf>
    <xf borderId="1" fillId="3" fontId="14" numFmtId="49" xfId="0" applyAlignment="1" applyBorder="1" applyFont="1" applyNumberFormat="1">
      <alignment readingOrder="0"/>
    </xf>
    <xf borderId="5" fillId="3" fontId="12" numFmtId="49" xfId="0" applyAlignment="1" applyBorder="1" applyFont="1" applyNumberFormat="1">
      <alignment readingOrder="0"/>
    </xf>
    <xf borderId="0" fillId="3" fontId="12" numFmtId="49" xfId="0" applyAlignment="1" applyFont="1" applyNumberFormat="1">
      <alignment readingOrder="0"/>
    </xf>
    <xf borderId="1" fillId="3" fontId="12" numFmtId="49" xfId="0" applyAlignment="1" applyBorder="1" applyFont="1" applyNumberFormat="1">
      <alignment readingOrder="0"/>
    </xf>
    <xf borderId="1" fillId="3" fontId="15" numFmtId="49" xfId="0" applyAlignment="1" applyBorder="1" applyFont="1" applyNumberFormat="1">
      <alignment readingOrder="0"/>
    </xf>
    <xf borderId="1" fillId="0" fontId="12" numFmtId="168" xfId="0" applyAlignment="1" applyBorder="1" applyFont="1" applyNumberFormat="1">
      <alignment horizontal="right" readingOrder="0"/>
    </xf>
    <xf borderId="5" fillId="0" fontId="11" numFmtId="166" xfId="0" applyAlignment="1" applyBorder="1" applyFont="1" applyNumberFormat="1">
      <alignment readingOrder="0"/>
    </xf>
    <xf borderId="0" fillId="0" fontId="11" numFmtId="166" xfId="0" applyAlignment="1" applyFont="1" applyNumberFormat="1">
      <alignment readingOrder="0"/>
    </xf>
    <xf borderId="1" fillId="0" fontId="11" numFmtId="166" xfId="0" applyAlignment="1" applyBorder="1" applyFont="1" applyNumberFormat="1">
      <alignment readingOrder="0"/>
    </xf>
    <xf borderId="1" fillId="0" fontId="12" numFmtId="166" xfId="0" applyAlignment="1" applyBorder="1" applyFont="1" applyNumberFormat="1">
      <alignment readingOrder="0"/>
    </xf>
    <xf borderId="5" fillId="0" fontId="11" numFmtId="166" xfId="0" applyBorder="1" applyFont="1" applyNumberFormat="1"/>
    <xf borderId="0" fillId="0" fontId="11" numFmtId="166" xfId="0" applyFont="1" applyNumberFormat="1"/>
    <xf borderId="1" fillId="0" fontId="11" numFmtId="166" xfId="0" applyBorder="1" applyFont="1" applyNumberFormat="1"/>
    <xf borderId="0" fillId="0" fontId="12" numFmtId="166" xfId="0" applyAlignment="1" applyFont="1" applyNumberFormat="1">
      <alignment readingOrder="0"/>
    </xf>
    <xf borderId="0" fillId="0" fontId="11" numFmtId="167" xfId="0" applyFont="1" applyNumberFormat="1"/>
    <xf borderId="5" fillId="3" fontId="11" numFmtId="166" xfId="0" applyAlignment="1" applyBorder="1" applyFont="1" applyNumberFormat="1">
      <alignment readingOrder="0"/>
    </xf>
    <xf borderId="0" fillId="3" fontId="11" numFmtId="166" xfId="0" applyAlignment="1" applyFont="1" applyNumberFormat="1">
      <alignment readingOrder="0"/>
    </xf>
    <xf borderId="1" fillId="3" fontId="11" numFmtId="166" xfId="0" applyAlignment="1" applyBorder="1" applyFont="1" applyNumberFormat="1">
      <alignment readingOrder="0"/>
    </xf>
    <xf borderId="1" fillId="3" fontId="15" numFmtId="166" xfId="0" applyAlignment="1" applyBorder="1" applyFont="1" applyNumberFormat="1">
      <alignment readingOrder="0"/>
    </xf>
    <xf borderId="0" fillId="3" fontId="11" numFmtId="166" xfId="0" applyFont="1" applyNumberFormat="1"/>
    <xf borderId="5" fillId="3" fontId="11" numFmtId="166" xfId="0" applyBorder="1" applyFont="1" applyNumberFormat="1"/>
    <xf borderId="0" fillId="0" fontId="4" numFmtId="165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4" numFmtId="166" xfId="0" applyFont="1" applyNumberFormat="1"/>
    <xf borderId="0" fillId="0" fontId="11" numFmtId="168" xfId="0" applyAlignment="1" applyFont="1" applyNumberFormat="1">
      <alignment horizontal="right" readingOrder="0"/>
    </xf>
    <xf borderId="0" fillId="5" fontId="11" numFmtId="0" xfId="0" applyAlignment="1" applyFill="1" applyFont="1">
      <alignment readingOrder="0"/>
    </xf>
    <xf borderId="1" fillId="0" fontId="4" numFmtId="166" xfId="0" applyBorder="1" applyFont="1" applyNumberFormat="1"/>
    <xf borderId="0" fillId="3" fontId="11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5" fontId="11" numFmtId="0" xfId="0" applyFont="1"/>
    <xf borderId="0" fillId="3" fontId="11" numFmtId="167" xfId="0" applyAlignment="1" applyFont="1" applyNumberFormat="1">
      <alignment readingOrder="0"/>
    </xf>
    <xf borderId="6" fillId="0" fontId="4" numFmtId="164" xfId="0" applyAlignment="1" applyBorder="1" applyFont="1" applyNumberFormat="1">
      <alignment horizontal="center" readingOrder="0"/>
    </xf>
    <xf borderId="7" fillId="0" fontId="4" numFmtId="165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left" readingOrder="0"/>
    </xf>
    <xf borderId="7" fillId="0" fontId="8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/>
    </xf>
    <xf borderId="7" fillId="0" fontId="4" numFmtId="166" xfId="0" applyAlignment="1" applyBorder="1" applyFont="1" applyNumberFormat="1">
      <alignment readingOrder="0"/>
    </xf>
    <xf borderId="7" fillId="0" fontId="4" numFmtId="166" xfId="0" applyBorder="1" applyFont="1" applyNumberFormat="1"/>
    <xf borderId="8" fillId="0" fontId="4" numFmtId="166" xfId="0" applyBorder="1" applyFont="1" applyNumberFormat="1"/>
    <xf borderId="1" fillId="3" fontId="11" numFmtId="166" xfId="0" applyBorder="1" applyFont="1" applyNumberFormat="1"/>
    <xf borderId="0" fillId="3" fontId="11" numFmtId="0" xfId="0" applyFont="1"/>
    <xf borderId="2" fillId="0" fontId="16" numFmtId="164" xfId="0" applyAlignment="1" applyBorder="1" applyFont="1" applyNumberFormat="1">
      <alignment horizontal="center" readingOrder="0"/>
    </xf>
    <xf borderId="3" fillId="0" fontId="16" numFmtId="165" xfId="0" applyAlignment="1" applyBorder="1" applyFont="1" applyNumberFormat="1">
      <alignment horizontal="center" readingOrder="0"/>
    </xf>
    <xf borderId="3" fillId="0" fontId="16" numFmtId="0" xfId="0" applyAlignment="1" applyBorder="1" applyFont="1">
      <alignment horizontal="left" readingOrder="0"/>
    </xf>
    <xf borderId="3" fillId="0" fontId="16" numFmtId="0" xfId="0" applyAlignment="1" applyBorder="1" applyFont="1">
      <alignment readingOrder="0"/>
    </xf>
    <xf borderId="3" fillId="0" fontId="16" numFmtId="166" xfId="0" applyAlignment="1" applyBorder="1" applyFont="1" applyNumberFormat="1">
      <alignment readingOrder="0"/>
    </xf>
    <xf borderId="3" fillId="0" fontId="16" numFmtId="166" xfId="0" applyBorder="1" applyFont="1" applyNumberFormat="1"/>
    <xf borderId="4" fillId="0" fontId="16" numFmtId="166" xfId="0" applyBorder="1" applyFont="1" applyNumberFormat="1"/>
    <xf borderId="0" fillId="0" fontId="16" numFmtId="0" xfId="0" applyAlignment="1" applyFont="1">
      <alignment readingOrder="0"/>
    </xf>
    <xf borderId="0" fillId="0" fontId="16" numFmtId="0" xfId="0" applyFont="1"/>
    <xf borderId="2" fillId="0" fontId="17" numFmtId="164" xfId="0" applyAlignment="1" applyBorder="1" applyFont="1" applyNumberFormat="1">
      <alignment horizontal="center" readingOrder="0"/>
    </xf>
    <xf borderId="3" fillId="0" fontId="17" numFmtId="165" xfId="0" applyAlignment="1" applyBorder="1" applyFont="1" applyNumberFormat="1">
      <alignment horizontal="center" readingOrder="0"/>
    </xf>
    <xf borderId="3" fillId="0" fontId="17" numFmtId="0" xfId="0" applyAlignment="1" applyBorder="1" applyFont="1">
      <alignment horizontal="left" readingOrder="0"/>
    </xf>
    <xf borderId="3" fillId="0" fontId="17" numFmtId="0" xfId="0" applyAlignment="1" applyBorder="1" applyFont="1">
      <alignment readingOrder="0" shrinkToFit="0" wrapText="1"/>
    </xf>
    <xf borderId="3" fillId="0" fontId="17" numFmtId="0" xfId="0" applyAlignment="1" applyBorder="1" applyFont="1">
      <alignment readingOrder="0"/>
    </xf>
    <xf borderId="1" fillId="3" fontId="18" numFmtId="49" xfId="0" applyAlignment="1" applyBorder="1" applyFont="1" applyNumberFormat="1">
      <alignment readingOrder="0"/>
    </xf>
    <xf quotePrefix="1" borderId="1" fillId="3" fontId="15" numFmtId="166" xfId="0" applyAlignment="1" applyBorder="1" applyFont="1" applyNumberFormat="1">
      <alignment readingOrder="0"/>
    </xf>
    <xf borderId="3" fillId="0" fontId="17" numFmtId="166" xfId="0" applyAlignment="1" applyBorder="1" applyFont="1" applyNumberFormat="1">
      <alignment readingOrder="0"/>
    </xf>
    <xf borderId="3" fillId="0" fontId="17" numFmtId="166" xfId="0" applyBorder="1" applyFont="1" applyNumberFormat="1"/>
    <xf borderId="4" fillId="0" fontId="17" numFmtId="166" xfId="0" applyBorder="1" applyFont="1" applyNumberFormat="1"/>
    <xf borderId="0" fillId="0" fontId="17" numFmtId="0" xfId="0" applyFont="1"/>
    <xf borderId="5" fillId="0" fontId="17" numFmtId="164" xfId="0" applyAlignment="1" applyBorder="1" applyFont="1" applyNumberFormat="1">
      <alignment horizontal="center" readingOrder="0"/>
    </xf>
    <xf borderId="0" fillId="0" fontId="17" numFmtId="165" xfId="0" applyAlignment="1" applyFont="1" applyNumberFormat="1">
      <alignment horizontal="center" readingOrder="0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7" numFmtId="166" xfId="0" applyAlignment="1" applyFont="1" applyNumberFormat="1">
      <alignment readingOrder="0"/>
    </xf>
    <xf borderId="0" fillId="0" fontId="17" numFmtId="166" xfId="0" applyFont="1" applyNumberFormat="1"/>
    <xf borderId="1" fillId="0" fontId="17" numFmtId="166" xfId="0" applyBorder="1" applyFont="1" applyNumberFormat="1"/>
    <xf borderId="5" fillId="0" fontId="19" numFmtId="164" xfId="0" applyAlignment="1" applyBorder="1" applyFont="1" applyNumberFormat="1">
      <alignment horizontal="center" readingOrder="0"/>
    </xf>
    <xf borderId="0" fillId="0" fontId="19" numFmtId="165" xfId="0" applyAlignment="1" applyFont="1" applyNumberFormat="1">
      <alignment horizontal="center" readingOrder="0"/>
    </xf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0" fillId="0" fontId="19" numFmtId="166" xfId="0" applyFont="1" applyNumberFormat="1"/>
    <xf borderId="1" fillId="0" fontId="19" numFmtId="166" xfId="0" applyBorder="1" applyFont="1" applyNumberFormat="1"/>
    <xf borderId="0" fillId="0" fontId="19" numFmtId="0" xfId="0" applyFont="1"/>
    <xf borderId="6" fillId="0" fontId="19" numFmtId="164" xfId="0" applyAlignment="1" applyBorder="1" applyFont="1" applyNumberFormat="1">
      <alignment horizontal="center" readingOrder="0"/>
    </xf>
    <xf borderId="7" fillId="0" fontId="19" numFmtId="165" xfId="0" applyAlignment="1" applyBorder="1" applyFont="1" applyNumberFormat="1">
      <alignment horizontal="center" readingOrder="0"/>
    </xf>
    <xf borderId="7" fillId="0" fontId="19" numFmtId="0" xfId="0" applyAlignment="1" applyBorder="1" applyFont="1">
      <alignment horizontal="left" readingOrder="0"/>
    </xf>
    <xf borderId="7" fillId="0" fontId="19" numFmtId="0" xfId="0" applyAlignment="1" applyBorder="1" applyFont="1">
      <alignment readingOrder="0" shrinkToFit="0" wrapText="1"/>
    </xf>
    <xf borderId="7" fillId="0" fontId="19" numFmtId="0" xfId="0" applyAlignment="1" applyBorder="1" applyFont="1">
      <alignment readingOrder="0"/>
    </xf>
    <xf borderId="7" fillId="0" fontId="19" numFmtId="166" xfId="0" applyAlignment="1" applyBorder="1" applyFont="1" applyNumberFormat="1">
      <alignment readingOrder="0"/>
    </xf>
    <xf borderId="7" fillId="0" fontId="19" numFmtId="166" xfId="0" applyBorder="1" applyFont="1" applyNumberFormat="1"/>
    <xf borderId="8" fillId="0" fontId="19" numFmtId="166" xfId="0" applyBorder="1" applyFont="1" applyNumberFormat="1"/>
    <xf borderId="2" fillId="0" fontId="19" numFmtId="164" xfId="0" applyAlignment="1" applyBorder="1" applyFont="1" applyNumberFormat="1">
      <alignment horizontal="center" readingOrder="0"/>
    </xf>
    <xf borderId="3" fillId="0" fontId="19" numFmtId="165" xfId="0" applyAlignment="1" applyBorder="1" applyFont="1" applyNumberFormat="1">
      <alignment horizontal="center" readingOrder="0"/>
    </xf>
    <xf borderId="3" fillId="0" fontId="19" numFmtId="0" xfId="0" applyAlignment="1" applyBorder="1" applyFont="1">
      <alignment horizontal="left" readingOrder="0"/>
    </xf>
    <xf borderId="3" fillId="0" fontId="19" numFmtId="0" xfId="0" applyAlignment="1" applyBorder="1" applyFont="1">
      <alignment readingOrder="0" shrinkToFit="0" wrapText="1"/>
    </xf>
    <xf borderId="3" fillId="0" fontId="19" numFmtId="0" xfId="0" applyAlignment="1" applyBorder="1" applyFont="1">
      <alignment readingOrder="0"/>
    </xf>
    <xf borderId="3" fillId="0" fontId="19" numFmtId="166" xfId="0" applyAlignment="1" applyBorder="1" applyFont="1" applyNumberFormat="1">
      <alignment readingOrder="0"/>
    </xf>
    <xf borderId="3" fillId="0" fontId="19" numFmtId="166" xfId="0" applyBorder="1" applyFont="1" applyNumberFormat="1"/>
    <xf borderId="4" fillId="0" fontId="19" numFmtId="166" xfId="0" applyBorder="1" applyFont="1" applyNumberFormat="1"/>
    <xf borderId="5" fillId="0" fontId="10" numFmtId="166" xfId="0" applyAlignment="1" applyBorder="1" applyFont="1" applyNumberFormat="1">
      <alignment readingOrder="0"/>
    </xf>
    <xf borderId="0" fillId="0" fontId="10" numFmtId="166" xfId="0" applyAlignment="1" applyFont="1" applyNumberFormat="1">
      <alignment readingOrder="0"/>
    </xf>
    <xf borderId="0" fillId="0" fontId="20" numFmtId="166" xfId="0" applyAlignment="1" applyFont="1" applyNumberFormat="1">
      <alignment readingOrder="0"/>
    </xf>
    <xf borderId="0" fillId="0" fontId="21" numFmtId="166" xfId="0" applyAlignment="1" applyFont="1" applyNumberFormat="1">
      <alignment readingOrder="0"/>
    </xf>
    <xf borderId="1" fillId="0" fontId="22" numFmtId="166" xfId="0" applyAlignment="1" applyBorder="1" applyFont="1" applyNumberFormat="1">
      <alignment readingOrder="0"/>
    </xf>
    <xf borderId="7" fillId="0" fontId="23" numFmtId="166" xfId="0" applyBorder="1" applyFont="1" applyNumberFormat="1"/>
    <xf borderId="3" fillId="0" fontId="21" numFmtId="0" xfId="0" applyAlignment="1" applyBorder="1" applyFont="1">
      <alignment readingOrder="0" shrinkToFit="0" wrapText="1"/>
    </xf>
    <xf borderId="3" fillId="0" fontId="20" numFmtId="166" xfId="0" applyAlignment="1" applyBorder="1" applyFont="1" applyNumberFormat="1">
      <alignment readingOrder="0"/>
    </xf>
    <xf borderId="3" fillId="0" fontId="20" numFmtId="166" xfId="0" applyBorder="1" applyFont="1" applyNumberFormat="1"/>
    <xf borderId="4" fillId="0" fontId="21" numFmtId="166" xfId="0" applyAlignment="1" applyBorder="1" applyFont="1" applyNumberFormat="1">
      <alignment readingOrder="0"/>
    </xf>
    <xf borderId="1" fillId="3" fontId="24" numFmtId="0" xfId="0" applyAlignment="1" applyBorder="1" applyFont="1">
      <alignment readingOrder="0"/>
    </xf>
    <xf borderId="0" fillId="0" fontId="21" numFmtId="0" xfId="0" applyAlignment="1" applyFont="1">
      <alignment readingOrder="0" shrinkToFit="0" wrapText="1"/>
    </xf>
    <xf borderId="1" fillId="0" fontId="21" numFmtId="166" xfId="0" applyAlignment="1" applyBorder="1" applyFont="1" applyNumberFormat="1">
      <alignment readingOrder="0"/>
    </xf>
    <xf borderId="0" fillId="0" fontId="20" numFmtId="166" xfId="0" applyFont="1" applyNumberFormat="1"/>
    <xf borderId="9" fillId="0" fontId="19" numFmtId="164" xfId="0" applyAlignment="1" applyBorder="1" applyFont="1" applyNumberFormat="1">
      <alignment horizontal="center" readingOrder="0"/>
    </xf>
    <xf borderId="10" fillId="0" fontId="19" numFmtId="0" xfId="0" applyAlignment="1" applyBorder="1" applyFont="1">
      <alignment horizontal="left" readingOrder="0"/>
    </xf>
    <xf borderId="10" fillId="0" fontId="19" numFmtId="0" xfId="0" applyAlignment="1" applyBorder="1" applyFont="1">
      <alignment readingOrder="0"/>
    </xf>
    <xf borderId="10" fillId="0" fontId="19" numFmtId="0" xfId="0" applyBorder="1" applyFont="1"/>
    <xf borderId="10" fillId="0" fontId="19" numFmtId="166" xfId="0" applyBorder="1" applyFont="1" applyNumberFormat="1"/>
    <xf borderId="11" fillId="0" fontId="19" numFmtId="166" xfId="0" applyBorder="1" applyFont="1" applyNumberForma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1" fillId="6" fontId="10" numFmtId="166" xfId="0" applyAlignment="1" applyBorder="1" applyFill="1" applyFont="1" applyNumberFormat="1">
      <alignment readingOrder="0"/>
    </xf>
    <xf borderId="5" fillId="3" fontId="25" numFmtId="166" xfId="0" applyAlignment="1" applyBorder="1" applyFont="1" applyNumberFormat="1">
      <alignment readingOrder="0"/>
    </xf>
    <xf borderId="0" fillId="3" fontId="25" numFmtId="166" xfId="0" applyAlignment="1" applyFont="1" applyNumberFormat="1">
      <alignment readingOrder="0"/>
    </xf>
    <xf borderId="1" fillId="3" fontId="25" numFmtId="166" xfId="0" applyAlignment="1" applyBorder="1" applyFont="1" applyNumberFormat="1">
      <alignment readingOrder="0"/>
    </xf>
    <xf borderId="5" fillId="3" fontId="26" numFmtId="166" xfId="0" applyBorder="1" applyFont="1" applyNumberFormat="1"/>
    <xf borderId="0" fillId="3" fontId="26" numFmtId="166" xfId="0" applyFont="1" applyNumberFormat="1"/>
    <xf borderId="1" fillId="3" fontId="26" numFmtId="166" xfId="0" applyBorder="1" applyFont="1" applyNumberFormat="1"/>
    <xf borderId="5" fillId="0" fontId="12" numFmtId="166" xfId="0" applyBorder="1" applyFont="1" applyNumberFormat="1"/>
    <xf borderId="0" fillId="0" fontId="12" numFmtId="166" xfId="0" applyFont="1" applyNumberFormat="1"/>
    <xf borderId="1" fillId="0" fontId="12" numFmtId="166" xfId="0" applyBorder="1" applyFont="1" applyNumberFormat="1"/>
    <xf borderId="5" fillId="0" fontId="12" numFmtId="166" xfId="0" applyAlignment="1" applyBorder="1" applyFont="1" applyNumberFormat="1">
      <alignment readingOrder="0"/>
    </xf>
    <xf borderId="1" fillId="0" fontId="11" numFmtId="0" xfId="0" applyBorder="1" applyFont="1"/>
    <xf borderId="5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43"/>
    <col customWidth="1" min="2" max="2" width="9.57"/>
    <col customWidth="1" min="3" max="3" width="13.14"/>
    <col customWidth="1" min="4" max="4" width="62.0"/>
    <col customWidth="1" min="5" max="5" width="20.43"/>
    <col customWidth="1" min="6" max="6" width="7.57"/>
    <col customWidth="1" min="7" max="7" width="7.43"/>
    <col customWidth="1" min="8" max="8" width="8.57"/>
    <col customWidth="1" min="9" max="9" width="11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6">
        <v>43903.0</v>
      </c>
      <c r="B2" s="8">
        <v>44136.0</v>
      </c>
      <c r="C2" s="10" t="s">
        <v>10</v>
      </c>
      <c r="D2" s="14"/>
      <c r="E2" s="15"/>
      <c r="F2" s="16"/>
      <c r="G2" s="16"/>
      <c r="H2" s="17"/>
      <c r="I2" s="18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23">
        <v>43902.0</v>
      </c>
      <c r="B3" s="53">
        <v>44136.0</v>
      </c>
      <c r="C3" s="54" t="s">
        <v>51</v>
      </c>
      <c r="D3" s="55"/>
      <c r="E3" s="56"/>
      <c r="F3" s="57"/>
      <c r="G3" s="57"/>
      <c r="H3" s="58"/>
      <c r="I3" s="61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23">
        <v>43901.0</v>
      </c>
      <c r="B4" s="53">
        <v>44136.0</v>
      </c>
      <c r="C4" s="54" t="s">
        <v>59</v>
      </c>
      <c r="D4" s="55"/>
      <c r="E4" s="56"/>
      <c r="F4" s="57"/>
      <c r="G4" s="57"/>
      <c r="H4" s="58"/>
      <c r="I4" s="61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23">
        <v>43900.0</v>
      </c>
      <c r="B5" s="53">
        <v>44136.0</v>
      </c>
      <c r="C5" s="54" t="s">
        <v>61</v>
      </c>
      <c r="D5" s="55"/>
      <c r="E5" s="56"/>
      <c r="F5" s="57"/>
      <c r="G5" s="57"/>
      <c r="H5" s="58"/>
      <c r="I5" s="6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66">
        <v>43899.0</v>
      </c>
      <c r="B6" s="67">
        <v>44136.0</v>
      </c>
      <c r="C6" s="68" t="s">
        <v>64</v>
      </c>
      <c r="D6" s="69"/>
      <c r="E6" s="70"/>
      <c r="F6" s="71"/>
      <c r="G6" s="71"/>
      <c r="H6" s="72"/>
      <c r="I6" s="73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6">
        <v>43896.0</v>
      </c>
      <c r="B7" s="8">
        <v>44105.0</v>
      </c>
      <c r="C7" s="10" t="s">
        <v>10</v>
      </c>
      <c r="D7" s="14"/>
      <c r="E7" s="15"/>
      <c r="F7" s="16"/>
      <c r="G7" s="16"/>
      <c r="H7" s="17"/>
      <c r="I7" s="18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23">
        <v>43895.0</v>
      </c>
      <c r="B8" s="53">
        <v>44105.0</v>
      </c>
      <c r="C8" s="54" t="s">
        <v>51</v>
      </c>
      <c r="D8" s="55"/>
      <c r="E8" s="56"/>
      <c r="F8" s="57"/>
      <c r="G8" s="57"/>
      <c r="H8" s="58"/>
      <c r="I8" s="61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23">
        <v>43894.0</v>
      </c>
      <c r="B9" s="53">
        <v>44105.0</v>
      </c>
      <c r="C9" s="54" t="s">
        <v>59</v>
      </c>
      <c r="D9" s="55"/>
      <c r="E9" s="56"/>
      <c r="F9" s="57"/>
      <c r="G9" s="57"/>
      <c r="H9" s="58"/>
      <c r="I9" s="61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23">
        <v>43893.0</v>
      </c>
      <c r="B10" s="53">
        <v>44105.0</v>
      </c>
      <c r="C10" s="54" t="s">
        <v>61</v>
      </c>
      <c r="D10" s="55"/>
      <c r="E10" s="56"/>
      <c r="F10" s="57"/>
      <c r="G10" s="57"/>
      <c r="H10" s="58"/>
      <c r="I10" s="61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66">
        <v>43892.0</v>
      </c>
      <c r="B11" s="67">
        <v>44105.0</v>
      </c>
      <c r="C11" s="68" t="s">
        <v>64</v>
      </c>
      <c r="D11" s="69"/>
      <c r="E11" s="70"/>
      <c r="F11" s="71"/>
      <c r="G11" s="71"/>
      <c r="H11" s="72"/>
      <c r="I11" s="7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76">
        <v>43889.0</v>
      </c>
      <c r="B12" s="77">
        <v>44075.0</v>
      </c>
      <c r="C12" s="78" t="s">
        <v>10</v>
      </c>
      <c r="D12" s="14"/>
      <c r="E12" s="79"/>
      <c r="F12" s="80"/>
      <c r="G12" s="80"/>
      <c r="H12" s="81"/>
      <c r="I12" s="82"/>
      <c r="J12" s="83" t="s">
        <v>79</v>
      </c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>
      <c r="A13" s="23">
        <v>43888.0</v>
      </c>
      <c r="B13" s="53">
        <v>44075.0</v>
      </c>
      <c r="C13" s="54" t="s">
        <v>51</v>
      </c>
      <c r="D13" s="55"/>
      <c r="E13" s="56"/>
      <c r="F13" s="57"/>
      <c r="G13" s="57"/>
      <c r="H13" s="58"/>
      <c r="I13" s="61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3">
        <v>43887.0</v>
      </c>
      <c r="B14" s="53">
        <v>44075.0</v>
      </c>
      <c r="C14" s="54" t="s">
        <v>59</v>
      </c>
      <c r="D14" s="55"/>
      <c r="E14" s="56"/>
      <c r="F14" s="57"/>
      <c r="G14" s="57"/>
      <c r="H14" s="58"/>
      <c r="I14" s="6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3">
        <v>43886.0</v>
      </c>
      <c r="B15" s="53">
        <v>44075.0</v>
      </c>
      <c r="C15" s="54" t="s">
        <v>61</v>
      </c>
      <c r="D15" s="55"/>
      <c r="E15" s="56"/>
      <c r="F15" s="57"/>
      <c r="G15" s="57"/>
      <c r="H15" s="58"/>
      <c r="I15" s="61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66">
        <v>43885.0</v>
      </c>
      <c r="B16" s="67">
        <v>44075.0</v>
      </c>
      <c r="C16" s="68" t="s">
        <v>64</v>
      </c>
      <c r="D16" s="69"/>
      <c r="E16" s="70"/>
      <c r="F16" s="71"/>
      <c r="G16" s="71"/>
      <c r="H16" s="72"/>
      <c r="I16" s="7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85">
        <v>43882.0</v>
      </c>
      <c r="B17" s="86">
        <v>44044.0</v>
      </c>
      <c r="C17" s="87" t="s">
        <v>10</v>
      </c>
      <c r="D17" s="88" t="s">
        <v>82</v>
      </c>
      <c r="E17" s="89"/>
      <c r="F17" s="92"/>
      <c r="G17" s="92"/>
      <c r="H17" s="93"/>
      <c r="I17" s="94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>
      <c r="A18" s="96">
        <v>43881.0</v>
      </c>
      <c r="B18" s="97">
        <v>44044.0</v>
      </c>
      <c r="C18" s="98" t="s">
        <v>51</v>
      </c>
      <c r="D18" s="99" t="s">
        <v>55</v>
      </c>
      <c r="E18" s="100"/>
      <c r="F18" s="101"/>
      <c r="G18" s="101"/>
      <c r="H18" s="102"/>
      <c r="I18" s="103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r="19">
      <c r="A19" s="104">
        <v>43880.0</v>
      </c>
      <c r="B19" s="105">
        <v>44044.0</v>
      </c>
      <c r="C19" s="106" t="s">
        <v>59</v>
      </c>
      <c r="D19" s="107" t="s">
        <v>55</v>
      </c>
      <c r="E19" s="108"/>
      <c r="F19" s="109"/>
      <c r="G19" s="109"/>
      <c r="H19" s="110"/>
      <c r="I19" s="111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</row>
    <row r="20">
      <c r="A20" s="104">
        <v>43879.0</v>
      </c>
      <c r="B20" s="105">
        <v>44044.0</v>
      </c>
      <c r="C20" s="106" t="s">
        <v>61</v>
      </c>
      <c r="D20" s="107" t="s">
        <v>55</v>
      </c>
      <c r="E20" s="108"/>
      <c r="F20" s="109"/>
      <c r="G20" s="109"/>
      <c r="H20" s="110"/>
      <c r="I20" s="111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</row>
    <row r="21">
      <c r="A21" s="113">
        <v>43878.0</v>
      </c>
      <c r="B21" s="114">
        <v>44044.0</v>
      </c>
      <c r="C21" s="115" t="s">
        <v>64</v>
      </c>
      <c r="D21" s="116" t="s">
        <v>85</v>
      </c>
      <c r="E21" s="117"/>
      <c r="F21" s="118"/>
      <c r="G21" s="118"/>
      <c r="H21" s="119"/>
      <c r="I21" s="120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</row>
    <row r="22">
      <c r="A22" s="121">
        <v>43875.0</v>
      </c>
      <c r="B22" s="122">
        <v>44013.0</v>
      </c>
      <c r="C22" s="123" t="s">
        <v>10</v>
      </c>
      <c r="D22" s="124" t="s">
        <v>87</v>
      </c>
      <c r="E22" s="125" t="s">
        <v>88</v>
      </c>
      <c r="F22" s="126">
        <v>-0.87</v>
      </c>
      <c r="G22" s="126"/>
      <c r="H22" s="127"/>
      <c r="I22" s="128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</row>
    <row r="23">
      <c r="A23" s="104">
        <v>43875.0</v>
      </c>
      <c r="B23" s="105">
        <v>44013.0</v>
      </c>
      <c r="C23" s="106" t="s">
        <v>10</v>
      </c>
      <c r="D23" s="107" t="s">
        <v>87</v>
      </c>
      <c r="E23" s="108" t="s">
        <v>90</v>
      </c>
      <c r="F23" s="109">
        <v>-0.58</v>
      </c>
      <c r="G23" s="109"/>
      <c r="H23" s="110"/>
      <c r="I23" s="111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</row>
    <row r="24">
      <c r="A24" s="104">
        <v>43874.0</v>
      </c>
      <c r="B24" s="105">
        <v>44013.0</v>
      </c>
      <c r="C24" s="106" t="s">
        <v>51</v>
      </c>
      <c r="D24" s="108" t="s">
        <v>91</v>
      </c>
      <c r="E24" s="108" t="s">
        <v>92</v>
      </c>
      <c r="F24" s="131"/>
      <c r="G24" s="131">
        <v>0.15</v>
      </c>
      <c r="H24" s="132">
        <v>69.98</v>
      </c>
      <c r="I24" s="133">
        <v>570.0</v>
      </c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</row>
    <row r="25">
      <c r="A25" s="104">
        <v>43873.0</v>
      </c>
      <c r="B25" s="105">
        <v>44013.0</v>
      </c>
      <c r="C25" s="106" t="s">
        <v>59</v>
      </c>
      <c r="D25" s="106" t="s">
        <v>93</v>
      </c>
      <c r="E25" s="108"/>
      <c r="F25" s="131"/>
      <c r="G25" s="131"/>
      <c r="H25" s="132"/>
      <c r="I25" s="111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</row>
    <row r="26">
      <c r="A26" s="104">
        <v>43872.0</v>
      </c>
      <c r="B26" s="105">
        <v>44013.0</v>
      </c>
      <c r="C26" s="106" t="s">
        <v>94</v>
      </c>
      <c r="D26" s="106" t="s">
        <v>95</v>
      </c>
      <c r="E26" s="108" t="s">
        <v>92</v>
      </c>
      <c r="F26" s="131">
        <v>-0.84</v>
      </c>
      <c r="G26" s="131"/>
      <c r="H26" s="132">
        <v>69.98</v>
      </c>
      <c r="I26" s="111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</row>
    <row r="27">
      <c r="A27" s="113">
        <v>43871.0</v>
      </c>
      <c r="B27" s="114">
        <v>44013.0</v>
      </c>
      <c r="C27" s="115" t="s">
        <v>64</v>
      </c>
      <c r="D27" s="116" t="s">
        <v>96</v>
      </c>
      <c r="E27" s="70"/>
      <c r="F27" s="134"/>
      <c r="G27" s="134"/>
      <c r="H27" s="72"/>
      <c r="I27" s="73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121">
        <v>43868.0</v>
      </c>
      <c r="B28" s="122">
        <v>43983.0</v>
      </c>
      <c r="C28" s="123" t="s">
        <v>10</v>
      </c>
      <c r="D28" s="135" t="s">
        <v>98</v>
      </c>
      <c r="E28" s="126" t="s">
        <v>100</v>
      </c>
      <c r="F28" s="136">
        <v>-0.49</v>
      </c>
      <c r="G28" s="137">
        <f>1.09</f>
        <v>1.09</v>
      </c>
      <c r="H28" s="132">
        <v>69.98</v>
      </c>
      <c r="I28" s="138">
        <f t="shared" ref="I28:I29" si="1">(F28+G28)*-1000-H28</f>
        <v>-669.98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104">
        <v>43868.0</v>
      </c>
      <c r="B29" s="105">
        <v>43983.0</v>
      </c>
      <c r="C29" s="106" t="s">
        <v>10</v>
      </c>
      <c r="D29" s="140" t="s">
        <v>102</v>
      </c>
      <c r="E29" s="109" t="s">
        <v>103</v>
      </c>
      <c r="F29" s="131">
        <v>-1.0</v>
      </c>
      <c r="G29" s="131">
        <v>1.7</v>
      </c>
      <c r="H29" s="132">
        <v>69.98</v>
      </c>
      <c r="I29" s="141">
        <f t="shared" si="1"/>
        <v>-769.98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04">
        <v>43867.0</v>
      </c>
      <c r="B30" s="105">
        <v>43984.0</v>
      </c>
      <c r="C30" s="106" t="s">
        <v>51</v>
      </c>
      <c r="D30" s="108" t="s">
        <v>55</v>
      </c>
      <c r="E30" s="112"/>
      <c r="F30" s="142"/>
      <c r="G30" s="142"/>
      <c r="H30" s="58"/>
      <c r="I30" s="61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04">
        <v>43866.0</v>
      </c>
      <c r="B31" s="105">
        <v>43985.0</v>
      </c>
      <c r="C31" s="106" t="s">
        <v>59</v>
      </c>
      <c r="D31" s="108" t="s">
        <v>55</v>
      </c>
      <c r="E31" s="112"/>
      <c r="F31" s="142"/>
      <c r="G31" s="142"/>
      <c r="H31" s="58"/>
      <c r="I31" s="6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04">
        <v>43865.0</v>
      </c>
      <c r="B32" s="105">
        <v>43986.0</v>
      </c>
      <c r="C32" s="106" t="s">
        <v>61</v>
      </c>
      <c r="D32" s="108" t="s">
        <v>55</v>
      </c>
      <c r="E32" s="109"/>
      <c r="F32" s="131"/>
      <c r="G32" s="142"/>
      <c r="H32" s="58"/>
      <c r="I32" s="6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13">
        <v>43864.0</v>
      </c>
      <c r="B33" s="114">
        <v>43987.0</v>
      </c>
      <c r="C33" s="115" t="s">
        <v>64</v>
      </c>
      <c r="D33" s="140" t="s">
        <v>105</v>
      </c>
      <c r="E33" s="109" t="s">
        <v>103</v>
      </c>
      <c r="F33" s="131">
        <v>-1.0</v>
      </c>
      <c r="G33" s="134"/>
      <c r="H33" s="72"/>
      <c r="I33" s="7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43">
        <v>43861.0</v>
      </c>
      <c r="B34" s="114">
        <v>43952.0</v>
      </c>
      <c r="C34" s="144" t="s">
        <v>10</v>
      </c>
      <c r="D34" s="145" t="s">
        <v>106</v>
      </c>
      <c r="E34" s="146"/>
      <c r="F34" s="147"/>
      <c r="G34" s="147"/>
      <c r="H34" s="147"/>
      <c r="I34" s="148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49"/>
      <c r="B35" s="149"/>
      <c r="C35" s="15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49"/>
      <c r="B36" s="149"/>
      <c r="C36" s="15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49"/>
      <c r="B37" s="149"/>
      <c r="C37" s="15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49"/>
      <c r="B38" s="149"/>
      <c r="C38" s="15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49"/>
      <c r="B39" s="149"/>
      <c r="C39" s="15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49"/>
      <c r="B40" s="149"/>
      <c r="C40" s="15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149"/>
      <c r="B41" s="149"/>
      <c r="C41" s="15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149"/>
      <c r="B42" s="149"/>
      <c r="C42" s="15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149"/>
      <c r="B43" s="149"/>
      <c r="C43" s="15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49"/>
      <c r="B44" s="149"/>
      <c r="C44" s="15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149"/>
      <c r="B45" s="149"/>
      <c r="C45" s="15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49"/>
      <c r="B46" s="149"/>
      <c r="C46" s="15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149"/>
      <c r="B47" s="149"/>
      <c r="C47" s="15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149"/>
      <c r="B48" s="149"/>
      <c r="C48" s="15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149"/>
      <c r="B49" s="149"/>
      <c r="C49" s="15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149"/>
      <c r="B50" s="149"/>
      <c r="C50" s="15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49"/>
      <c r="B51" s="149"/>
      <c r="C51" s="15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49"/>
      <c r="B52" s="149"/>
      <c r="C52" s="15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49"/>
      <c r="B53" s="149"/>
      <c r="C53" s="15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49"/>
      <c r="B54" s="149"/>
      <c r="C54" s="15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49"/>
      <c r="B55" s="149"/>
      <c r="C55" s="15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149"/>
      <c r="B56" s="149"/>
      <c r="C56" s="15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149"/>
      <c r="B57" s="149"/>
      <c r="C57" s="15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49"/>
      <c r="B58" s="149"/>
      <c r="C58" s="15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49"/>
      <c r="B59" s="149"/>
      <c r="C59" s="15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49"/>
      <c r="B60" s="149"/>
      <c r="C60" s="15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49"/>
      <c r="B61" s="149"/>
      <c r="C61" s="15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49"/>
      <c r="B62" s="149"/>
      <c r="C62" s="15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49"/>
      <c r="B63" s="149"/>
      <c r="C63" s="15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49"/>
      <c r="B64" s="149"/>
      <c r="C64" s="15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149"/>
      <c r="B65" s="149"/>
      <c r="C65" s="15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149"/>
      <c r="B66" s="149"/>
      <c r="C66" s="15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149"/>
      <c r="B67" s="149"/>
      <c r="C67" s="15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149"/>
      <c r="B68" s="149"/>
      <c r="C68" s="15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149"/>
      <c r="B69" s="149"/>
      <c r="C69" s="15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149"/>
      <c r="B70" s="149"/>
      <c r="C70" s="15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149"/>
      <c r="B71" s="149"/>
      <c r="C71" s="15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149"/>
      <c r="B72" s="149"/>
      <c r="C72" s="15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149"/>
      <c r="B73" s="149"/>
      <c r="C73" s="15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149"/>
      <c r="B74" s="149"/>
      <c r="C74" s="15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149"/>
      <c r="B75" s="149"/>
      <c r="C75" s="15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149"/>
      <c r="B76" s="149"/>
      <c r="C76" s="15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149"/>
      <c r="B77" s="149"/>
      <c r="C77" s="15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149"/>
      <c r="B78" s="149"/>
      <c r="C78" s="15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149"/>
      <c r="B79" s="149"/>
      <c r="C79" s="15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149"/>
      <c r="B80" s="149"/>
      <c r="C80" s="15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149"/>
      <c r="B81" s="149"/>
      <c r="C81" s="15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149"/>
      <c r="B82" s="149"/>
      <c r="C82" s="15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149"/>
      <c r="B83" s="149"/>
      <c r="C83" s="15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149"/>
      <c r="B84" s="149"/>
      <c r="C84" s="15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149"/>
      <c r="B85" s="149"/>
      <c r="C85" s="15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149"/>
      <c r="B86" s="149"/>
      <c r="C86" s="15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149"/>
      <c r="B87" s="149"/>
      <c r="C87" s="15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149"/>
      <c r="B88" s="149"/>
      <c r="C88" s="15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149"/>
      <c r="B89" s="149"/>
      <c r="C89" s="15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149"/>
      <c r="B90" s="149"/>
      <c r="C90" s="15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149"/>
      <c r="B91" s="149"/>
      <c r="C91" s="15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149"/>
      <c r="B92" s="149"/>
      <c r="C92" s="15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149"/>
      <c r="B93" s="149"/>
      <c r="C93" s="15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149"/>
      <c r="B94" s="149"/>
      <c r="C94" s="15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149"/>
      <c r="B95" s="149"/>
      <c r="C95" s="15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149"/>
      <c r="B96" s="149"/>
      <c r="C96" s="15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149"/>
      <c r="B97" s="149"/>
      <c r="C97" s="15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149"/>
      <c r="B98" s="149"/>
      <c r="C98" s="15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149"/>
      <c r="B99" s="149"/>
      <c r="C99" s="15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149"/>
      <c r="B100" s="149"/>
      <c r="C100" s="15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149"/>
      <c r="B101" s="149"/>
      <c r="C101" s="15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149"/>
      <c r="B102" s="149"/>
      <c r="C102" s="15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149"/>
      <c r="B103" s="149"/>
      <c r="C103" s="15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149"/>
      <c r="B104" s="149"/>
      <c r="C104" s="15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149"/>
      <c r="B105" s="149"/>
      <c r="C105" s="15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149"/>
      <c r="B106" s="149"/>
      <c r="C106" s="15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149"/>
      <c r="B107" s="149"/>
      <c r="C107" s="15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149"/>
      <c r="B108" s="149"/>
      <c r="C108" s="15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149"/>
      <c r="B109" s="149"/>
      <c r="C109" s="15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149"/>
      <c r="B110" s="149"/>
      <c r="C110" s="15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149"/>
      <c r="B111" s="149"/>
      <c r="C111" s="15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149"/>
      <c r="B112" s="149"/>
      <c r="C112" s="15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149"/>
      <c r="B113" s="149"/>
      <c r="C113" s="15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149"/>
      <c r="B114" s="149"/>
      <c r="C114" s="15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149"/>
      <c r="B115" s="149"/>
      <c r="C115" s="15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149"/>
      <c r="B116" s="149"/>
      <c r="C116" s="15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149"/>
      <c r="B117" s="149"/>
      <c r="C117" s="15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149"/>
      <c r="B118" s="149"/>
      <c r="C118" s="15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149"/>
      <c r="B119" s="149"/>
      <c r="C119" s="15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149"/>
      <c r="B120" s="149"/>
      <c r="C120" s="15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149"/>
      <c r="B121" s="149"/>
      <c r="C121" s="15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149"/>
      <c r="B122" s="149"/>
      <c r="C122" s="15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149"/>
      <c r="B123" s="149"/>
      <c r="C123" s="15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149"/>
      <c r="B124" s="149"/>
      <c r="C124" s="15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149"/>
      <c r="B125" s="149"/>
      <c r="C125" s="15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149"/>
      <c r="B126" s="149"/>
      <c r="C126" s="15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149"/>
      <c r="B127" s="149"/>
      <c r="C127" s="15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149"/>
      <c r="B128" s="149"/>
      <c r="C128" s="15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149"/>
      <c r="B129" s="149"/>
      <c r="C129" s="15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149"/>
      <c r="B130" s="149"/>
      <c r="C130" s="15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149"/>
      <c r="B131" s="149"/>
      <c r="C131" s="15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149"/>
      <c r="B132" s="149"/>
      <c r="C132" s="15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149"/>
      <c r="B133" s="149"/>
      <c r="C133" s="15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149"/>
      <c r="B134" s="149"/>
      <c r="C134" s="15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149"/>
      <c r="B135" s="149"/>
      <c r="C135" s="15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149"/>
      <c r="B136" s="149"/>
      <c r="C136" s="15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149"/>
      <c r="B137" s="149"/>
      <c r="C137" s="15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149"/>
      <c r="B138" s="149"/>
      <c r="C138" s="15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149"/>
      <c r="B139" s="149"/>
      <c r="C139" s="15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149"/>
      <c r="B140" s="149"/>
      <c r="C140" s="15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149"/>
      <c r="B141" s="149"/>
      <c r="C141" s="15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149"/>
      <c r="B142" s="149"/>
      <c r="C142" s="15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149"/>
      <c r="B143" s="149"/>
      <c r="C143" s="15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149"/>
      <c r="B144" s="149"/>
      <c r="C144" s="15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149"/>
      <c r="B145" s="149"/>
      <c r="C145" s="15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149"/>
      <c r="B146" s="149"/>
      <c r="C146" s="15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149"/>
      <c r="B147" s="149"/>
      <c r="C147" s="15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149"/>
      <c r="B148" s="149"/>
      <c r="C148" s="15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149"/>
      <c r="B149" s="149"/>
      <c r="C149" s="15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149"/>
      <c r="B150" s="149"/>
      <c r="C150" s="15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149"/>
      <c r="B151" s="149"/>
      <c r="C151" s="15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149"/>
      <c r="B152" s="149"/>
      <c r="C152" s="15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149"/>
      <c r="B153" s="149"/>
      <c r="C153" s="15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149"/>
      <c r="B154" s="149"/>
      <c r="C154" s="15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149"/>
      <c r="B155" s="149"/>
      <c r="C155" s="15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149"/>
      <c r="B156" s="149"/>
      <c r="C156" s="15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149"/>
      <c r="B157" s="149"/>
      <c r="C157" s="15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149"/>
      <c r="B158" s="149"/>
      <c r="C158" s="15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149"/>
      <c r="B159" s="149"/>
      <c r="C159" s="15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149"/>
      <c r="B160" s="149"/>
      <c r="C160" s="15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149"/>
      <c r="B161" s="149"/>
      <c r="C161" s="15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149"/>
      <c r="B162" s="149"/>
      <c r="C162" s="15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149"/>
      <c r="B163" s="149"/>
      <c r="C163" s="15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149"/>
      <c r="B164" s="149"/>
      <c r="C164" s="15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149"/>
      <c r="B165" s="149"/>
      <c r="C165" s="15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149"/>
      <c r="B166" s="149"/>
      <c r="C166" s="15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149"/>
      <c r="B167" s="149"/>
      <c r="C167" s="15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149"/>
      <c r="B168" s="149"/>
      <c r="C168" s="15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149"/>
      <c r="B169" s="149"/>
      <c r="C169" s="15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149"/>
      <c r="B170" s="149"/>
      <c r="C170" s="15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149"/>
      <c r="B171" s="149"/>
      <c r="C171" s="15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149"/>
      <c r="B172" s="149"/>
      <c r="C172" s="15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149"/>
      <c r="B173" s="149"/>
      <c r="C173" s="15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149"/>
      <c r="B174" s="149"/>
      <c r="C174" s="15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149"/>
      <c r="B175" s="149"/>
      <c r="C175" s="15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149"/>
      <c r="B176" s="149"/>
      <c r="C176" s="15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149"/>
      <c r="B177" s="149"/>
      <c r="C177" s="15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149"/>
      <c r="B178" s="149"/>
      <c r="C178" s="15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149"/>
      <c r="B179" s="149"/>
      <c r="C179" s="15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149"/>
      <c r="B180" s="149"/>
      <c r="C180" s="15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149"/>
      <c r="B181" s="149"/>
      <c r="C181" s="15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149"/>
      <c r="B182" s="149"/>
      <c r="C182" s="15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149"/>
      <c r="B183" s="149"/>
      <c r="C183" s="15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149"/>
      <c r="B184" s="149"/>
      <c r="C184" s="15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149"/>
      <c r="B185" s="149"/>
      <c r="C185" s="15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149"/>
      <c r="B186" s="149"/>
      <c r="C186" s="15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149"/>
      <c r="B187" s="149"/>
      <c r="C187" s="15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149"/>
      <c r="B188" s="149"/>
      <c r="C188" s="15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149"/>
      <c r="B189" s="149"/>
      <c r="C189" s="15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149"/>
      <c r="B190" s="149"/>
      <c r="C190" s="15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149"/>
      <c r="B191" s="149"/>
      <c r="C191" s="15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149"/>
      <c r="B192" s="149"/>
      <c r="C192" s="15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149"/>
      <c r="B193" s="149"/>
      <c r="C193" s="15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149"/>
      <c r="B194" s="149"/>
      <c r="C194" s="15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149"/>
      <c r="B195" s="149"/>
      <c r="C195" s="15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149"/>
      <c r="B196" s="149"/>
      <c r="C196" s="15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149"/>
      <c r="B197" s="149"/>
      <c r="C197" s="15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149"/>
      <c r="B198" s="149"/>
      <c r="C198" s="15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149"/>
      <c r="B199" s="149"/>
      <c r="C199" s="15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149"/>
      <c r="B200" s="149"/>
      <c r="C200" s="15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149"/>
      <c r="B201" s="149"/>
      <c r="C201" s="15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149"/>
      <c r="B202" s="149"/>
      <c r="C202" s="15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149"/>
      <c r="B203" s="149"/>
      <c r="C203" s="15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149"/>
      <c r="B204" s="149"/>
      <c r="C204" s="15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149"/>
      <c r="B205" s="149"/>
      <c r="C205" s="15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149"/>
      <c r="B206" s="149"/>
      <c r="C206" s="15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149"/>
      <c r="B207" s="149"/>
      <c r="C207" s="15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149"/>
      <c r="B208" s="149"/>
      <c r="C208" s="15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149"/>
      <c r="B209" s="149"/>
      <c r="C209" s="15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149"/>
      <c r="B210" s="149"/>
      <c r="C210" s="15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149"/>
      <c r="B211" s="149"/>
      <c r="C211" s="15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149"/>
      <c r="B212" s="149"/>
      <c r="C212" s="15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149"/>
      <c r="B213" s="149"/>
      <c r="C213" s="15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149"/>
      <c r="B214" s="149"/>
      <c r="C214" s="15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149"/>
      <c r="B215" s="149"/>
      <c r="C215" s="15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149"/>
      <c r="B216" s="149"/>
      <c r="C216" s="15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149"/>
      <c r="B217" s="149"/>
      <c r="C217" s="15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149"/>
      <c r="B218" s="149"/>
      <c r="C218" s="15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149"/>
      <c r="B219" s="149"/>
      <c r="C219" s="15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149"/>
      <c r="B220" s="149"/>
      <c r="C220" s="15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149"/>
      <c r="B221" s="149"/>
      <c r="C221" s="15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149"/>
      <c r="B222" s="149"/>
      <c r="C222" s="15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149"/>
      <c r="B223" s="149"/>
      <c r="C223" s="15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149"/>
      <c r="B224" s="149"/>
      <c r="C224" s="15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149"/>
      <c r="B225" s="149"/>
      <c r="C225" s="15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149"/>
      <c r="B226" s="149"/>
      <c r="C226" s="15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149"/>
      <c r="B227" s="149"/>
      <c r="C227" s="15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149"/>
      <c r="B228" s="149"/>
      <c r="C228" s="15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149"/>
      <c r="B229" s="149"/>
      <c r="C229" s="15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149"/>
      <c r="B230" s="149"/>
      <c r="C230" s="15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149"/>
      <c r="B231" s="149"/>
      <c r="C231" s="15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149"/>
      <c r="B232" s="149"/>
      <c r="C232" s="15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149"/>
      <c r="B233" s="149"/>
      <c r="C233" s="15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149"/>
      <c r="B234" s="149"/>
      <c r="C234" s="15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149"/>
      <c r="B235" s="149"/>
      <c r="C235" s="15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149"/>
      <c r="B236" s="149"/>
      <c r="C236" s="15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149"/>
      <c r="B237" s="149"/>
      <c r="C237" s="15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149"/>
      <c r="B238" s="149"/>
      <c r="C238" s="15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149"/>
      <c r="B239" s="149"/>
      <c r="C239" s="15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149"/>
      <c r="B240" s="149"/>
      <c r="C240" s="15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149"/>
      <c r="B241" s="149"/>
      <c r="C241" s="15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149"/>
      <c r="B242" s="149"/>
      <c r="C242" s="15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149"/>
      <c r="B243" s="149"/>
      <c r="C243" s="15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149"/>
      <c r="B244" s="149"/>
      <c r="C244" s="15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149"/>
      <c r="B245" s="149"/>
      <c r="C245" s="15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149"/>
      <c r="B246" s="149"/>
      <c r="C246" s="15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149"/>
      <c r="B247" s="149"/>
      <c r="C247" s="15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149"/>
      <c r="B248" s="149"/>
      <c r="C248" s="15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149"/>
      <c r="B249" s="149"/>
      <c r="C249" s="15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149"/>
      <c r="B250" s="149"/>
      <c r="C250" s="15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149"/>
      <c r="B251" s="149"/>
      <c r="C251" s="15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149"/>
      <c r="B252" s="149"/>
      <c r="C252" s="15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149"/>
      <c r="B253" s="149"/>
      <c r="C253" s="15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149"/>
      <c r="B254" s="149"/>
      <c r="C254" s="15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149"/>
      <c r="B255" s="149"/>
      <c r="C255" s="15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149"/>
      <c r="B256" s="149"/>
      <c r="C256" s="15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149"/>
      <c r="B257" s="149"/>
      <c r="C257" s="15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149"/>
      <c r="B258" s="149"/>
      <c r="C258" s="15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149"/>
      <c r="B259" s="149"/>
      <c r="C259" s="15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149"/>
      <c r="B260" s="149"/>
      <c r="C260" s="15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149"/>
      <c r="B261" s="149"/>
      <c r="C261" s="15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149"/>
      <c r="B262" s="149"/>
      <c r="C262" s="15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149"/>
      <c r="B263" s="149"/>
      <c r="C263" s="15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149"/>
      <c r="B264" s="149"/>
      <c r="C264" s="15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149"/>
      <c r="B265" s="149"/>
      <c r="C265" s="15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149"/>
      <c r="B266" s="149"/>
      <c r="C266" s="15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149"/>
      <c r="B267" s="149"/>
      <c r="C267" s="15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149"/>
      <c r="B268" s="149"/>
      <c r="C268" s="15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149"/>
      <c r="B269" s="149"/>
      <c r="C269" s="15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149"/>
      <c r="B270" s="149"/>
      <c r="C270" s="15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149"/>
      <c r="B271" s="149"/>
      <c r="C271" s="15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149"/>
      <c r="B272" s="149"/>
      <c r="C272" s="15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149"/>
      <c r="B273" s="149"/>
      <c r="C273" s="15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149"/>
      <c r="B274" s="149"/>
      <c r="C274" s="15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149"/>
      <c r="B275" s="149"/>
      <c r="C275" s="15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149"/>
      <c r="B276" s="149"/>
      <c r="C276" s="15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149"/>
      <c r="B277" s="149"/>
      <c r="C277" s="15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149"/>
      <c r="B278" s="149"/>
      <c r="C278" s="15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149"/>
      <c r="B279" s="149"/>
      <c r="C279" s="15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149"/>
      <c r="B280" s="149"/>
      <c r="C280" s="15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149"/>
      <c r="B281" s="149"/>
      <c r="C281" s="15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149"/>
      <c r="B282" s="149"/>
      <c r="C282" s="15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149"/>
      <c r="B283" s="149"/>
      <c r="C283" s="15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149"/>
      <c r="B284" s="149"/>
      <c r="C284" s="15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149"/>
      <c r="B285" s="149"/>
      <c r="C285" s="15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149"/>
      <c r="B286" s="149"/>
      <c r="C286" s="15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149"/>
      <c r="B287" s="149"/>
      <c r="C287" s="15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149"/>
      <c r="B288" s="149"/>
      <c r="C288" s="15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149"/>
      <c r="B289" s="149"/>
      <c r="C289" s="15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149"/>
      <c r="B290" s="149"/>
      <c r="C290" s="15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149"/>
      <c r="B291" s="149"/>
      <c r="C291" s="15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149"/>
      <c r="B292" s="149"/>
      <c r="C292" s="15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149"/>
      <c r="B293" s="149"/>
      <c r="C293" s="15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149"/>
      <c r="B294" s="149"/>
      <c r="C294" s="15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149"/>
      <c r="B295" s="149"/>
      <c r="C295" s="15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149"/>
      <c r="B296" s="149"/>
      <c r="C296" s="15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149"/>
      <c r="B297" s="149"/>
      <c r="C297" s="15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149"/>
      <c r="B298" s="149"/>
      <c r="C298" s="15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149"/>
      <c r="B299" s="149"/>
      <c r="C299" s="15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149"/>
      <c r="B300" s="149"/>
      <c r="C300" s="15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149"/>
      <c r="B301" s="149"/>
      <c r="C301" s="15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149"/>
      <c r="B302" s="149"/>
      <c r="C302" s="15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149"/>
      <c r="B303" s="149"/>
      <c r="C303" s="15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149"/>
      <c r="B304" s="149"/>
      <c r="C304" s="15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149"/>
      <c r="B305" s="149"/>
      <c r="C305" s="15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149"/>
      <c r="B306" s="149"/>
      <c r="C306" s="15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149"/>
      <c r="B307" s="149"/>
      <c r="C307" s="15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149"/>
      <c r="B308" s="149"/>
      <c r="C308" s="15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149"/>
      <c r="B309" s="149"/>
      <c r="C309" s="15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149"/>
      <c r="B310" s="149"/>
      <c r="C310" s="15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149"/>
      <c r="B311" s="149"/>
      <c r="C311" s="15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149"/>
      <c r="B312" s="149"/>
      <c r="C312" s="15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149"/>
      <c r="B313" s="149"/>
      <c r="C313" s="15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149"/>
      <c r="B314" s="149"/>
      <c r="C314" s="15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149"/>
      <c r="B315" s="149"/>
      <c r="C315" s="15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149"/>
      <c r="B316" s="149"/>
      <c r="C316" s="15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149"/>
      <c r="B317" s="149"/>
      <c r="C317" s="15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149"/>
      <c r="B318" s="149"/>
      <c r="C318" s="15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149"/>
      <c r="B319" s="149"/>
      <c r="C319" s="15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149"/>
      <c r="B320" s="149"/>
      <c r="C320" s="15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149"/>
      <c r="B321" s="149"/>
      <c r="C321" s="15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149"/>
      <c r="B322" s="149"/>
      <c r="C322" s="15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149"/>
      <c r="B323" s="149"/>
      <c r="C323" s="15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149"/>
      <c r="B324" s="149"/>
      <c r="C324" s="15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149"/>
      <c r="B325" s="149"/>
      <c r="C325" s="15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149"/>
      <c r="B326" s="149"/>
      <c r="C326" s="15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149"/>
      <c r="B327" s="149"/>
      <c r="C327" s="15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149"/>
      <c r="B328" s="149"/>
      <c r="C328" s="15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149"/>
      <c r="B329" s="149"/>
      <c r="C329" s="15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149"/>
      <c r="B330" s="149"/>
      <c r="C330" s="15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149"/>
      <c r="B331" s="149"/>
      <c r="C331" s="15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149"/>
      <c r="B332" s="149"/>
      <c r="C332" s="15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149"/>
      <c r="B333" s="149"/>
      <c r="C333" s="15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149"/>
      <c r="B334" s="149"/>
      <c r="C334" s="15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149"/>
      <c r="B335" s="149"/>
      <c r="C335" s="15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149"/>
      <c r="B336" s="149"/>
      <c r="C336" s="15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149"/>
      <c r="B337" s="149"/>
      <c r="C337" s="15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149"/>
      <c r="B338" s="149"/>
      <c r="C338" s="15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149"/>
      <c r="B339" s="149"/>
      <c r="C339" s="15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149"/>
      <c r="B340" s="149"/>
      <c r="C340" s="15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149"/>
      <c r="B341" s="149"/>
      <c r="C341" s="15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149"/>
      <c r="B342" s="149"/>
      <c r="C342" s="15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149"/>
      <c r="B343" s="149"/>
      <c r="C343" s="15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149"/>
      <c r="B344" s="149"/>
      <c r="C344" s="15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149"/>
      <c r="B345" s="149"/>
      <c r="C345" s="15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149"/>
      <c r="B346" s="149"/>
      <c r="C346" s="15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149"/>
      <c r="B347" s="149"/>
      <c r="C347" s="15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149"/>
      <c r="B348" s="149"/>
      <c r="C348" s="15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149"/>
      <c r="B349" s="149"/>
      <c r="C349" s="15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149"/>
      <c r="B350" s="149"/>
      <c r="C350" s="15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149"/>
      <c r="B351" s="149"/>
      <c r="C351" s="15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149"/>
      <c r="B352" s="149"/>
      <c r="C352" s="15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149"/>
      <c r="B353" s="149"/>
      <c r="C353" s="15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149"/>
      <c r="B354" s="149"/>
      <c r="C354" s="15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149"/>
      <c r="B355" s="149"/>
      <c r="C355" s="15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149"/>
      <c r="B356" s="149"/>
      <c r="C356" s="15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149"/>
      <c r="B357" s="149"/>
      <c r="C357" s="15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149"/>
      <c r="B358" s="149"/>
      <c r="C358" s="15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149"/>
      <c r="B359" s="149"/>
      <c r="C359" s="15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149"/>
      <c r="B360" s="149"/>
      <c r="C360" s="15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149"/>
      <c r="B361" s="149"/>
      <c r="C361" s="15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149"/>
      <c r="B362" s="149"/>
      <c r="C362" s="15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149"/>
      <c r="B363" s="149"/>
      <c r="C363" s="15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149"/>
      <c r="B364" s="149"/>
      <c r="C364" s="15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149"/>
      <c r="B365" s="149"/>
      <c r="C365" s="15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149"/>
      <c r="B366" s="149"/>
      <c r="C366" s="15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149"/>
      <c r="B367" s="149"/>
      <c r="C367" s="15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149"/>
      <c r="B368" s="149"/>
      <c r="C368" s="15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149"/>
      <c r="B369" s="149"/>
      <c r="C369" s="15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149"/>
      <c r="B370" s="149"/>
      <c r="C370" s="15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149"/>
      <c r="B371" s="149"/>
      <c r="C371" s="15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149"/>
      <c r="B372" s="149"/>
      <c r="C372" s="15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149"/>
      <c r="B373" s="149"/>
      <c r="C373" s="15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149"/>
      <c r="B374" s="149"/>
      <c r="C374" s="15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149"/>
      <c r="B375" s="149"/>
      <c r="C375" s="15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149"/>
      <c r="B376" s="149"/>
      <c r="C376" s="15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149"/>
      <c r="B377" s="149"/>
      <c r="C377" s="15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149"/>
      <c r="B378" s="149"/>
      <c r="C378" s="15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149"/>
      <c r="B379" s="149"/>
      <c r="C379" s="15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149"/>
      <c r="B380" s="149"/>
      <c r="C380" s="15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149"/>
      <c r="B381" s="149"/>
      <c r="C381" s="15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149"/>
      <c r="B382" s="149"/>
      <c r="C382" s="15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149"/>
      <c r="B383" s="149"/>
      <c r="C383" s="15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149"/>
      <c r="B384" s="149"/>
      <c r="C384" s="15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149"/>
      <c r="B385" s="149"/>
      <c r="C385" s="15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149"/>
      <c r="B386" s="149"/>
      <c r="C386" s="15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149"/>
      <c r="B387" s="149"/>
      <c r="C387" s="15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149"/>
      <c r="B388" s="149"/>
      <c r="C388" s="15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149"/>
      <c r="B389" s="149"/>
      <c r="C389" s="15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149"/>
      <c r="B390" s="149"/>
      <c r="C390" s="15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149"/>
      <c r="B391" s="149"/>
      <c r="C391" s="15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149"/>
      <c r="B392" s="149"/>
      <c r="C392" s="15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149"/>
      <c r="B393" s="149"/>
      <c r="C393" s="15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149"/>
      <c r="B394" s="149"/>
      <c r="C394" s="15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149"/>
      <c r="B395" s="149"/>
      <c r="C395" s="15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149"/>
      <c r="B396" s="149"/>
      <c r="C396" s="15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149"/>
      <c r="B397" s="149"/>
      <c r="C397" s="15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149"/>
      <c r="B398" s="149"/>
      <c r="C398" s="15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149"/>
      <c r="B399" s="149"/>
      <c r="C399" s="15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149"/>
      <c r="B400" s="149"/>
      <c r="C400" s="15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149"/>
      <c r="B401" s="149"/>
      <c r="C401" s="15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149"/>
      <c r="B402" s="149"/>
      <c r="C402" s="15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149"/>
      <c r="B403" s="149"/>
      <c r="C403" s="15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149"/>
      <c r="B404" s="149"/>
      <c r="C404" s="15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149"/>
      <c r="B405" s="149"/>
      <c r="C405" s="15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149"/>
      <c r="B406" s="149"/>
      <c r="C406" s="15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149"/>
      <c r="B407" s="149"/>
      <c r="C407" s="15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149"/>
      <c r="B408" s="149"/>
      <c r="C408" s="15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149"/>
      <c r="B409" s="149"/>
      <c r="C409" s="15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149"/>
      <c r="B410" s="149"/>
      <c r="C410" s="15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149"/>
      <c r="B411" s="149"/>
      <c r="C411" s="15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149"/>
      <c r="B412" s="149"/>
      <c r="C412" s="15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149"/>
      <c r="B413" s="149"/>
      <c r="C413" s="15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149"/>
      <c r="B414" s="149"/>
      <c r="C414" s="15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149"/>
      <c r="B415" s="149"/>
      <c r="C415" s="15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149"/>
      <c r="B416" s="149"/>
      <c r="C416" s="15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149"/>
      <c r="B417" s="149"/>
      <c r="C417" s="15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149"/>
      <c r="B418" s="149"/>
      <c r="C418" s="15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149"/>
      <c r="B419" s="149"/>
      <c r="C419" s="15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149"/>
      <c r="B420" s="149"/>
      <c r="C420" s="15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149"/>
      <c r="B421" s="149"/>
      <c r="C421" s="15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149"/>
      <c r="B422" s="149"/>
      <c r="C422" s="15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149"/>
      <c r="B423" s="149"/>
      <c r="C423" s="15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149"/>
      <c r="B424" s="149"/>
      <c r="C424" s="15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149"/>
      <c r="B425" s="149"/>
      <c r="C425" s="15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149"/>
      <c r="B426" s="149"/>
      <c r="C426" s="15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149"/>
      <c r="B427" s="149"/>
      <c r="C427" s="15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149"/>
      <c r="B428" s="149"/>
      <c r="C428" s="15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149"/>
      <c r="B429" s="149"/>
      <c r="C429" s="15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149"/>
      <c r="B430" s="149"/>
      <c r="C430" s="15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149"/>
      <c r="B431" s="149"/>
      <c r="C431" s="15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149"/>
      <c r="B432" s="149"/>
      <c r="C432" s="15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149"/>
      <c r="B433" s="149"/>
      <c r="C433" s="15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149"/>
      <c r="B434" s="149"/>
      <c r="C434" s="15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149"/>
      <c r="B435" s="149"/>
      <c r="C435" s="15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149"/>
      <c r="B436" s="149"/>
      <c r="C436" s="15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149"/>
      <c r="B437" s="149"/>
      <c r="C437" s="15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149"/>
      <c r="B438" s="149"/>
      <c r="C438" s="15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149"/>
      <c r="B439" s="149"/>
      <c r="C439" s="15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149"/>
      <c r="B440" s="149"/>
      <c r="C440" s="15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149"/>
      <c r="B441" s="149"/>
      <c r="C441" s="15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149"/>
      <c r="B442" s="149"/>
      <c r="C442" s="15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149"/>
      <c r="B443" s="149"/>
      <c r="C443" s="15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149"/>
      <c r="B444" s="149"/>
      <c r="C444" s="15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149"/>
      <c r="B445" s="149"/>
      <c r="C445" s="15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149"/>
      <c r="B446" s="149"/>
      <c r="C446" s="15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149"/>
      <c r="B447" s="149"/>
      <c r="C447" s="15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149"/>
      <c r="B448" s="149"/>
      <c r="C448" s="15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149"/>
      <c r="B449" s="149"/>
      <c r="C449" s="15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149"/>
      <c r="B450" s="149"/>
      <c r="C450" s="15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149"/>
      <c r="B451" s="149"/>
      <c r="C451" s="15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149"/>
      <c r="B452" s="149"/>
      <c r="C452" s="15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149"/>
      <c r="B453" s="149"/>
      <c r="C453" s="15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149"/>
      <c r="B454" s="149"/>
      <c r="C454" s="15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149"/>
      <c r="B455" s="149"/>
      <c r="C455" s="15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149"/>
      <c r="B456" s="149"/>
      <c r="C456" s="15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149"/>
      <c r="B457" s="149"/>
      <c r="C457" s="15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149"/>
      <c r="B458" s="149"/>
      <c r="C458" s="15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149"/>
      <c r="B459" s="149"/>
      <c r="C459" s="15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149"/>
      <c r="B460" s="149"/>
      <c r="C460" s="15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149"/>
      <c r="B461" s="149"/>
      <c r="C461" s="15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149"/>
      <c r="B462" s="149"/>
      <c r="C462" s="15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149"/>
      <c r="B463" s="149"/>
      <c r="C463" s="15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149"/>
      <c r="B464" s="149"/>
      <c r="C464" s="15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149"/>
      <c r="B465" s="149"/>
      <c r="C465" s="15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149"/>
      <c r="B466" s="149"/>
      <c r="C466" s="15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149"/>
      <c r="B467" s="149"/>
      <c r="C467" s="15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149"/>
      <c r="B468" s="149"/>
      <c r="C468" s="15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149"/>
      <c r="B469" s="149"/>
      <c r="C469" s="15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149"/>
      <c r="B470" s="149"/>
      <c r="C470" s="15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149"/>
      <c r="B471" s="149"/>
      <c r="C471" s="15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149"/>
      <c r="B472" s="149"/>
      <c r="C472" s="15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149"/>
      <c r="B473" s="149"/>
      <c r="C473" s="15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149"/>
      <c r="B474" s="149"/>
      <c r="C474" s="15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149"/>
      <c r="B475" s="149"/>
      <c r="C475" s="15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149"/>
      <c r="B476" s="149"/>
      <c r="C476" s="15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149"/>
      <c r="B477" s="149"/>
      <c r="C477" s="15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149"/>
      <c r="B478" s="149"/>
      <c r="C478" s="15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149"/>
      <c r="B479" s="149"/>
      <c r="C479" s="15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149"/>
      <c r="B480" s="149"/>
      <c r="C480" s="15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149"/>
      <c r="B481" s="149"/>
      <c r="C481" s="15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149"/>
      <c r="B482" s="149"/>
      <c r="C482" s="15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149"/>
      <c r="B483" s="149"/>
      <c r="C483" s="15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149"/>
      <c r="B484" s="149"/>
      <c r="C484" s="15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149"/>
      <c r="B485" s="149"/>
      <c r="C485" s="15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149"/>
      <c r="B486" s="149"/>
      <c r="C486" s="15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149"/>
      <c r="B487" s="149"/>
      <c r="C487" s="15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149"/>
      <c r="B488" s="149"/>
      <c r="C488" s="15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149"/>
      <c r="B489" s="149"/>
      <c r="C489" s="15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149"/>
      <c r="B490" s="149"/>
      <c r="C490" s="15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149"/>
      <c r="B491" s="149"/>
      <c r="C491" s="15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149"/>
      <c r="B492" s="149"/>
      <c r="C492" s="15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149"/>
      <c r="B493" s="149"/>
      <c r="C493" s="15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149"/>
      <c r="B494" s="149"/>
      <c r="C494" s="15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149"/>
      <c r="B495" s="149"/>
      <c r="C495" s="15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149"/>
      <c r="B496" s="149"/>
      <c r="C496" s="15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149"/>
      <c r="B497" s="149"/>
      <c r="C497" s="15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149"/>
      <c r="B498" s="149"/>
      <c r="C498" s="15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149"/>
      <c r="B499" s="149"/>
      <c r="C499" s="15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149"/>
      <c r="B500" s="149"/>
      <c r="C500" s="15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149"/>
      <c r="B501" s="149"/>
      <c r="C501" s="15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149"/>
      <c r="B502" s="149"/>
      <c r="C502" s="15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149"/>
      <c r="B503" s="149"/>
      <c r="C503" s="15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149"/>
      <c r="B504" s="149"/>
      <c r="C504" s="15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149"/>
      <c r="B505" s="149"/>
      <c r="C505" s="15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149"/>
      <c r="B506" s="149"/>
      <c r="C506" s="15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149"/>
      <c r="B507" s="149"/>
      <c r="C507" s="15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149"/>
      <c r="B508" s="149"/>
      <c r="C508" s="15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149"/>
      <c r="B509" s="149"/>
      <c r="C509" s="15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149"/>
      <c r="B510" s="149"/>
      <c r="C510" s="15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149"/>
      <c r="B511" s="149"/>
      <c r="C511" s="15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149"/>
      <c r="B512" s="149"/>
      <c r="C512" s="15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149"/>
      <c r="B513" s="149"/>
      <c r="C513" s="15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149"/>
      <c r="B514" s="149"/>
      <c r="C514" s="15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149"/>
      <c r="B515" s="149"/>
      <c r="C515" s="15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149"/>
      <c r="B516" s="149"/>
      <c r="C516" s="15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149"/>
      <c r="B517" s="149"/>
      <c r="C517" s="15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149"/>
      <c r="B518" s="149"/>
      <c r="C518" s="15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149"/>
      <c r="B519" s="149"/>
      <c r="C519" s="15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149"/>
      <c r="B520" s="149"/>
      <c r="C520" s="15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149"/>
      <c r="B521" s="149"/>
      <c r="C521" s="15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149"/>
      <c r="B522" s="149"/>
      <c r="C522" s="15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149"/>
      <c r="B523" s="149"/>
      <c r="C523" s="15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149"/>
      <c r="B524" s="149"/>
      <c r="C524" s="15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149"/>
      <c r="B525" s="149"/>
      <c r="C525" s="15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149"/>
      <c r="B526" s="149"/>
      <c r="C526" s="15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149"/>
      <c r="B527" s="149"/>
      <c r="C527" s="15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149"/>
      <c r="B528" s="149"/>
      <c r="C528" s="15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149"/>
      <c r="B529" s="149"/>
      <c r="C529" s="15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149"/>
      <c r="B530" s="149"/>
      <c r="C530" s="15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149"/>
      <c r="B531" s="149"/>
      <c r="C531" s="15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149"/>
      <c r="B532" s="149"/>
      <c r="C532" s="15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149"/>
      <c r="B533" s="149"/>
      <c r="C533" s="15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149"/>
      <c r="B534" s="149"/>
      <c r="C534" s="15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149"/>
      <c r="B535" s="149"/>
      <c r="C535" s="15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149"/>
      <c r="B536" s="149"/>
      <c r="C536" s="15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149"/>
      <c r="B537" s="149"/>
      <c r="C537" s="15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149"/>
      <c r="B538" s="149"/>
      <c r="C538" s="15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149"/>
      <c r="B539" s="149"/>
      <c r="C539" s="15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149"/>
      <c r="B540" s="149"/>
      <c r="C540" s="15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149"/>
      <c r="B541" s="149"/>
      <c r="C541" s="15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149"/>
      <c r="B542" s="149"/>
      <c r="C542" s="15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149"/>
      <c r="B543" s="149"/>
      <c r="C543" s="15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149"/>
      <c r="B544" s="149"/>
      <c r="C544" s="15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149"/>
      <c r="B545" s="149"/>
      <c r="C545" s="15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149"/>
      <c r="B546" s="149"/>
      <c r="C546" s="15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149"/>
      <c r="B547" s="149"/>
      <c r="C547" s="15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149"/>
      <c r="B548" s="149"/>
      <c r="C548" s="15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149"/>
      <c r="B549" s="149"/>
      <c r="C549" s="15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149"/>
      <c r="B550" s="149"/>
      <c r="C550" s="15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149"/>
      <c r="B551" s="149"/>
      <c r="C551" s="15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149"/>
      <c r="B552" s="149"/>
      <c r="C552" s="15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149"/>
      <c r="B553" s="149"/>
      <c r="C553" s="15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149"/>
      <c r="B554" s="149"/>
      <c r="C554" s="15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149"/>
      <c r="B555" s="149"/>
      <c r="C555" s="15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149"/>
      <c r="B556" s="149"/>
      <c r="C556" s="15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149"/>
      <c r="B557" s="149"/>
      <c r="C557" s="15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149"/>
      <c r="B558" s="149"/>
      <c r="C558" s="15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149"/>
      <c r="B559" s="149"/>
      <c r="C559" s="15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149"/>
      <c r="B560" s="149"/>
      <c r="C560" s="15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149"/>
      <c r="B561" s="149"/>
      <c r="C561" s="15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149"/>
      <c r="B562" s="149"/>
      <c r="C562" s="15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149"/>
      <c r="B563" s="149"/>
      <c r="C563" s="15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149"/>
      <c r="B564" s="149"/>
      <c r="C564" s="15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149"/>
      <c r="B565" s="149"/>
      <c r="C565" s="15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149"/>
      <c r="B566" s="149"/>
      <c r="C566" s="15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149"/>
      <c r="B567" s="149"/>
      <c r="C567" s="15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149"/>
      <c r="B568" s="149"/>
      <c r="C568" s="15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149"/>
      <c r="B569" s="149"/>
      <c r="C569" s="15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149"/>
      <c r="B570" s="149"/>
      <c r="C570" s="15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149"/>
      <c r="B571" s="149"/>
      <c r="C571" s="15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149"/>
      <c r="B572" s="149"/>
      <c r="C572" s="15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149"/>
      <c r="B573" s="149"/>
      <c r="C573" s="15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149"/>
      <c r="B574" s="149"/>
      <c r="C574" s="15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149"/>
      <c r="B575" s="149"/>
      <c r="C575" s="15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149"/>
      <c r="B576" s="149"/>
      <c r="C576" s="15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149"/>
      <c r="B577" s="149"/>
      <c r="C577" s="15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149"/>
      <c r="B578" s="149"/>
      <c r="C578" s="15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149"/>
      <c r="B579" s="149"/>
      <c r="C579" s="15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149"/>
      <c r="B580" s="149"/>
      <c r="C580" s="15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149"/>
      <c r="B581" s="149"/>
      <c r="C581" s="15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149"/>
      <c r="B582" s="149"/>
      <c r="C582" s="15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149"/>
      <c r="B583" s="149"/>
      <c r="C583" s="15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149"/>
      <c r="B584" s="149"/>
      <c r="C584" s="15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149"/>
      <c r="B585" s="149"/>
      <c r="C585" s="15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149"/>
      <c r="B586" s="149"/>
      <c r="C586" s="15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149"/>
      <c r="B587" s="149"/>
      <c r="C587" s="15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149"/>
      <c r="B588" s="149"/>
      <c r="C588" s="15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149"/>
      <c r="B589" s="149"/>
      <c r="C589" s="15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149"/>
      <c r="B590" s="149"/>
      <c r="C590" s="15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149"/>
      <c r="B591" s="149"/>
      <c r="C591" s="15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149"/>
      <c r="B592" s="149"/>
      <c r="C592" s="15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149"/>
      <c r="B593" s="149"/>
      <c r="C593" s="15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149"/>
      <c r="B594" s="149"/>
      <c r="C594" s="15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149"/>
      <c r="B595" s="149"/>
      <c r="C595" s="15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149"/>
      <c r="B596" s="149"/>
      <c r="C596" s="15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149"/>
      <c r="B597" s="149"/>
      <c r="C597" s="15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149"/>
      <c r="B598" s="149"/>
      <c r="C598" s="15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149"/>
      <c r="B599" s="149"/>
      <c r="C599" s="15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149"/>
      <c r="B600" s="149"/>
      <c r="C600" s="15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149"/>
      <c r="B601" s="149"/>
      <c r="C601" s="15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149"/>
      <c r="B602" s="149"/>
      <c r="C602" s="15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149"/>
      <c r="B603" s="149"/>
      <c r="C603" s="15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149"/>
      <c r="B604" s="149"/>
      <c r="C604" s="15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149"/>
      <c r="B605" s="149"/>
      <c r="C605" s="15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149"/>
      <c r="B606" s="149"/>
      <c r="C606" s="15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149"/>
      <c r="B607" s="149"/>
      <c r="C607" s="15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149"/>
      <c r="B608" s="149"/>
      <c r="C608" s="15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149"/>
      <c r="B609" s="149"/>
      <c r="C609" s="15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149"/>
      <c r="B610" s="149"/>
      <c r="C610" s="15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149"/>
      <c r="B611" s="149"/>
      <c r="C611" s="15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149"/>
      <c r="B612" s="149"/>
      <c r="C612" s="15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149"/>
      <c r="B613" s="149"/>
      <c r="C613" s="15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149"/>
      <c r="B614" s="149"/>
      <c r="C614" s="15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149"/>
      <c r="B615" s="149"/>
      <c r="C615" s="15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149"/>
      <c r="B616" s="149"/>
      <c r="C616" s="15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149"/>
      <c r="B617" s="149"/>
      <c r="C617" s="15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149"/>
      <c r="B618" s="149"/>
      <c r="C618" s="15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149"/>
      <c r="B619" s="149"/>
      <c r="C619" s="15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149"/>
      <c r="B620" s="149"/>
      <c r="C620" s="15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149"/>
      <c r="B621" s="149"/>
      <c r="C621" s="15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149"/>
      <c r="B622" s="149"/>
      <c r="C622" s="15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149"/>
      <c r="B623" s="149"/>
      <c r="C623" s="15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149"/>
      <c r="B624" s="149"/>
      <c r="C624" s="15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149"/>
      <c r="B625" s="149"/>
      <c r="C625" s="15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149"/>
      <c r="B626" s="149"/>
      <c r="C626" s="15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149"/>
      <c r="B627" s="149"/>
      <c r="C627" s="15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149"/>
      <c r="B628" s="149"/>
      <c r="C628" s="15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149"/>
      <c r="B629" s="149"/>
      <c r="C629" s="15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149"/>
      <c r="B630" s="149"/>
      <c r="C630" s="15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149"/>
      <c r="B631" s="149"/>
      <c r="C631" s="15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149"/>
      <c r="B632" s="149"/>
      <c r="C632" s="15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149"/>
      <c r="B633" s="149"/>
      <c r="C633" s="15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149"/>
      <c r="B634" s="149"/>
      <c r="C634" s="15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149"/>
      <c r="B635" s="149"/>
      <c r="C635" s="15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149"/>
      <c r="B636" s="149"/>
      <c r="C636" s="15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149"/>
      <c r="B637" s="149"/>
      <c r="C637" s="15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149"/>
      <c r="B638" s="149"/>
      <c r="C638" s="15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149"/>
      <c r="B639" s="149"/>
      <c r="C639" s="15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149"/>
      <c r="B640" s="149"/>
      <c r="C640" s="15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149"/>
      <c r="B641" s="149"/>
      <c r="C641" s="15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149"/>
      <c r="B642" s="149"/>
      <c r="C642" s="15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149"/>
      <c r="B643" s="149"/>
      <c r="C643" s="15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149"/>
      <c r="B644" s="149"/>
      <c r="C644" s="15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149"/>
      <c r="B645" s="149"/>
      <c r="C645" s="15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149"/>
      <c r="B646" s="149"/>
      <c r="C646" s="15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149"/>
      <c r="B647" s="149"/>
      <c r="C647" s="15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149"/>
      <c r="B648" s="149"/>
      <c r="C648" s="15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149"/>
      <c r="B649" s="149"/>
      <c r="C649" s="15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149"/>
      <c r="B650" s="149"/>
      <c r="C650" s="15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149"/>
      <c r="B651" s="149"/>
      <c r="C651" s="15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149"/>
      <c r="B652" s="149"/>
      <c r="C652" s="15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149"/>
      <c r="B653" s="149"/>
      <c r="C653" s="15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149"/>
      <c r="B654" s="149"/>
      <c r="C654" s="15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149"/>
      <c r="B655" s="149"/>
      <c r="C655" s="15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149"/>
      <c r="B656" s="149"/>
      <c r="C656" s="15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149"/>
      <c r="B657" s="149"/>
      <c r="C657" s="15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149"/>
      <c r="B658" s="149"/>
      <c r="C658" s="15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149"/>
      <c r="B659" s="149"/>
      <c r="C659" s="15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149"/>
      <c r="B660" s="149"/>
      <c r="C660" s="15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149"/>
      <c r="B661" s="149"/>
      <c r="C661" s="15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149"/>
      <c r="B662" s="149"/>
      <c r="C662" s="15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149"/>
      <c r="B663" s="149"/>
      <c r="C663" s="15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149"/>
      <c r="B664" s="149"/>
      <c r="C664" s="15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149"/>
      <c r="B665" s="149"/>
      <c r="C665" s="15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149"/>
      <c r="B666" s="149"/>
      <c r="C666" s="15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149"/>
      <c r="B667" s="149"/>
      <c r="C667" s="15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149"/>
      <c r="B668" s="149"/>
      <c r="C668" s="15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149"/>
      <c r="B669" s="149"/>
      <c r="C669" s="15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149"/>
      <c r="B670" s="149"/>
      <c r="C670" s="15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149"/>
      <c r="B671" s="149"/>
      <c r="C671" s="15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149"/>
      <c r="B672" s="149"/>
      <c r="C672" s="15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149"/>
      <c r="B673" s="149"/>
      <c r="C673" s="15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149"/>
      <c r="B674" s="149"/>
      <c r="C674" s="15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149"/>
      <c r="B675" s="149"/>
      <c r="C675" s="15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149"/>
      <c r="B676" s="149"/>
      <c r="C676" s="15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149"/>
      <c r="B677" s="149"/>
      <c r="C677" s="15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149"/>
      <c r="B678" s="149"/>
      <c r="C678" s="15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149"/>
      <c r="B679" s="149"/>
      <c r="C679" s="15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149"/>
      <c r="B680" s="149"/>
      <c r="C680" s="15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149"/>
      <c r="B681" s="149"/>
      <c r="C681" s="15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149"/>
      <c r="B682" s="149"/>
      <c r="C682" s="15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149"/>
      <c r="B683" s="149"/>
      <c r="C683" s="15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149"/>
      <c r="B684" s="149"/>
      <c r="C684" s="15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149"/>
      <c r="B685" s="149"/>
      <c r="C685" s="15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149"/>
      <c r="B686" s="149"/>
      <c r="C686" s="15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149"/>
      <c r="B687" s="149"/>
      <c r="C687" s="15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149"/>
      <c r="B688" s="149"/>
      <c r="C688" s="15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149"/>
      <c r="B689" s="149"/>
      <c r="C689" s="15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149"/>
      <c r="B690" s="149"/>
      <c r="C690" s="15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149"/>
      <c r="B691" s="149"/>
      <c r="C691" s="15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149"/>
      <c r="B692" s="149"/>
      <c r="C692" s="15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149"/>
      <c r="B693" s="149"/>
      <c r="C693" s="15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149"/>
      <c r="B694" s="149"/>
      <c r="C694" s="15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149"/>
      <c r="B695" s="149"/>
      <c r="C695" s="15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149"/>
      <c r="B696" s="149"/>
      <c r="C696" s="15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149"/>
      <c r="B697" s="149"/>
      <c r="C697" s="15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149"/>
      <c r="B698" s="149"/>
      <c r="C698" s="15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149"/>
      <c r="B699" s="149"/>
      <c r="C699" s="15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149"/>
      <c r="B700" s="149"/>
      <c r="C700" s="15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149"/>
      <c r="B701" s="149"/>
      <c r="C701" s="15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149"/>
      <c r="B702" s="149"/>
      <c r="C702" s="15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149"/>
      <c r="B703" s="149"/>
      <c r="C703" s="15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149"/>
      <c r="B704" s="149"/>
      <c r="C704" s="15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149"/>
      <c r="B705" s="149"/>
      <c r="C705" s="15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149"/>
      <c r="B706" s="149"/>
      <c r="C706" s="15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149"/>
      <c r="B707" s="149"/>
      <c r="C707" s="15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149"/>
      <c r="B708" s="149"/>
      <c r="C708" s="15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149"/>
      <c r="B709" s="149"/>
      <c r="C709" s="15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149"/>
      <c r="B710" s="149"/>
      <c r="C710" s="15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149"/>
      <c r="B711" s="149"/>
      <c r="C711" s="15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149"/>
      <c r="B712" s="149"/>
      <c r="C712" s="15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149"/>
      <c r="B713" s="149"/>
      <c r="C713" s="15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149"/>
      <c r="B714" s="149"/>
      <c r="C714" s="15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149"/>
      <c r="B715" s="149"/>
      <c r="C715" s="15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149"/>
      <c r="B716" s="149"/>
      <c r="C716" s="15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149"/>
      <c r="B717" s="149"/>
      <c r="C717" s="15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149"/>
      <c r="B718" s="149"/>
      <c r="C718" s="15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149"/>
      <c r="B719" s="149"/>
      <c r="C719" s="15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149"/>
      <c r="B720" s="149"/>
      <c r="C720" s="15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149"/>
      <c r="B721" s="149"/>
      <c r="C721" s="15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149"/>
      <c r="B722" s="149"/>
      <c r="C722" s="15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149"/>
      <c r="B723" s="149"/>
      <c r="C723" s="15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149"/>
      <c r="B724" s="149"/>
      <c r="C724" s="15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149"/>
      <c r="B725" s="149"/>
      <c r="C725" s="15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149"/>
      <c r="B726" s="149"/>
      <c r="C726" s="15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149"/>
      <c r="B727" s="149"/>
      <c r="C727" s="15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149"/>
      <c r="B728" s="149"/>
      <c r="C728" s="15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149"/>
      <c r="B729" s="149"/>
      <c r="C729" s="15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149"/>
      <c r="B730" s="149"/>
      <c r="C730" s="15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149"/>
      <c r="B731" s="149"/>
      <c r="C731" s="15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149"/>
      <c r="B732" s="149"/>
      <c r="C732" s="15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149"/>
      <c r="B733" s="149"/>
      <c r="C733" s="15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149"/>
      <c r="B734" s="149"/>
      <c r="C734" s="15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149"/>
      <c r="B735" s="149"/>
      <c r="C735" s="15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149"/>
      <c r="B736" s="149"/>
      <c r="C736" s="15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149"/>
      <c r="B737" s="149"/>
      <c r="C737" s="15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149"/>
      <c r="B738" s="149"/>
      <c r="C738" s="15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149"/>
      <c r="B739" s="149"/>
      <c r="C739" s="15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149"/>
      <c r="B740" s="149"/>
      <c r="C740" s="15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149"/>
      <c r="B741" s="149"/>
      <c r="C741" s="15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149"/>
      <c r="B742" s="149"/>
      <c r="C742" s="15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149"/>
      <c r="B743" s="149"/>
      <c r="C743" s="15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149"/>
      <c r="B744" s="149"/>
      <c r="C744" s="15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149"/>
      <c r="B745" s="149"/>
      <c r="C745" s="15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149"/>
      <c r="B746" s="149"/>
      <c r="C746" s="15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149"/>
      <c r="B747" s="149"/>
      <c r="C747" s="15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149"/>
      <c r="B748" s="149"/>
      <c r="C748" s="15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149"/>
      <c r="B749" s="149"/>
      <c r="C749" s="15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149"/>
      <c r="B750" s="149"/>
      <c r="C750" s="15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149"/>
      <c r="B751" s="149"/>
      <c r="C751" s="15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149"/>
      <c r="B752" s="149"/>
      <c r="C752" s="15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149"/>
      <c r="B753" s="149"/>
      <c r="C753" s="15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149"/>
      <c r="B754" s="149"/>
      <c r="C754" s="15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149"/>
      <c r="B755" s="149"/>
      <c r="C755" s="15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149"/>
      <c r="B756" s="149"/>
      <c r="C756" s="15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149"/>
      <c r="B757" s="149"/>
      <c r="C757" s="15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149"/>
      <c r="B758" s="149"/>
      <c r="C758" s="15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149"/>
      <c r="B759" s="149"/>
      <c r="C759" s="15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149"/>
      <c r="B760" s="149"/>
      <c r="C760" s="15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149"/>
      <c r="B761" s="149"/>
      <c r="C761" s="15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149"/>
      <c r="B762" s="149"/>
      <c r="C762" s="15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149"/>
      <c r="B763" s="149"/>
      <c r="C763" s="15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149"/>
      <c r="B764" s="149"/>
      <c r="C764" s="15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149"/>
      <c r="B765" s="149"/>
      <c r="C765" s="15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149"/>
      <c r="B766" s="149"/>
      <c r="C766" s="15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149"/>
      <c r="B767" s="149"/>
      <c r="C767" s="15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149"/>
      <c r="B768" s="149"/>
      <c r="C768" s="15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149"/>
      <c r="B769" s="149"/>
      <c r="C769" s="15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149"/>
      <c r="B770" s="149"/>
      <c r="C770" s="15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149"/>
      <c r="B771" s="149"/>
      <c r="C771" s="15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149"/>
      <c r="B772" s="149"/>
      <c r="C772" s="15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149"/>
      <c r="B773" s="149"/>
      <c r="C773" s="15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149"/>
      <c r="B774" s="149"/>
      <c r="C774" s="15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149"/>
      <c r="B775" s="149"/>
      <c r="C775" s="15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149"/>
      <c r="B776" s="149"/>
      <c r="C776" s="15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149"/>
      <c r="B777" s="149"/>
      <c r="C777" s="15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149"/>
      <c r="B778" s="149"/>
      <c r="C778" s="15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149"/>
      <c r="B779" s="149"/>
      <c r="C779" s="15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149"/>
      <c r="B780" s="149"/>
      <c r="C780" s="15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149"/>
      <c r="B781" s="149"/>
      <c r="C781" s="15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149"/>
      <c r="B782" s="149"/>
      <c r="C782" s="15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149"/>
      <c r="B783" s="149"/>
      <c r="C783" s="15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149"/>
      <c r="B784" s="149"/>
      <c r="C784" s="15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149"/>
      <c r="B785" s="149"/>
      <c r="C785" s="15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149"/>
      <c r="B786" s="149"/>
      <c r="C786" s="15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149"/>
      <c r="B787" s="149"/>
      <c r="C787" s="15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149"/>
      <c r="B788" s="149"/>
      <c r="C788" s="15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149"/>
      <c r="B789" s="149"/>
      <c r="C789" s="15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149"/>
      <c r="B790" s="149"/>
      <c r="C790" s="15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149"/>
      <c r="B791" s="149"/>
      <c r="C791" s="15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149"/>
      <c r="B792" s="149"/>
      <c r="C792" s="15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149"/>
      <c r="B793" s="149"/>
      <c r="C793" s="15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149"/>
      <c r="B794" s="149"/>
      <c r="C794" s="15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149"/>
      <c r="B795" s="149"/>
      <c r="C795" s="15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149"/>
      <c r="B796" s="149"/>
      <c r="C796" s="15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149"/>
      <c r="B797" s="149"/>
      <c r="C797" s="15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149"/>
      <c r="B798" s="149"/>
      <c r="C798" s="15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149"/>
      <c r="B799" s="149"/>
      <c r="C799" s="15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149"/>
      <c r="B800" s="149"/>
      <c r="C800" s="15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149"/>
      <c r="B801" s="149"/>
      <c r="C801" s="15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149"/>
      <c r="B802" s="149"/>
      <c r="C802" s="15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149"/>
      <c r="B803" s="149"/>
      <c r="C803" s="15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149"/>
      <c r="B804" s="149"/>
      <c r="C804" s="15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149"/>
      <c r="B805" s="149"/>
      <c r="C805" s="15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149"/>
      <c r="B806" s="149"/>
      <c r="C806" s="15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149"/>
      <c r="B807" s="149"/>
      <c r="C807" s="15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149"/>
      <c r="B808" s="149"/>
      <c r="C808" s="15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149"/>
      <c r="B809" s="149"/>
      <c r="C809" s="15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149"/>
      <c r="B810" s="149"/>
      <c r="C810" s="15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149"/>
      <c r="B811" s="149"/>
      <c r="C811" s="15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149"/>
      <c r="B812" s="149"/>
      <c r="C812" s="15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149"/>
      <c r="B813" s="149"/>
      <c r="C813" s="15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149"/>
      <c r="B814" s="149"/>
      <c r="C814" s="15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149"/>
      <c r="B815" s="149"/>
      <c r="C815" s="15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149"/>
      <c r="B816" s="149"/>
      <c r="C816" s="15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149"/>
      <c r="B817" s="149"/>
      <c r="C817" s="15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149"/>
      <c r="B818" s="149"/>
      <c r="C818" s="15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149"/>
      <c r="B819" s="149"/>
      <c r="C819" s="15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149"/>
      <c r="B820" s="149"/>
      <c r="C820" s="15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149"/>
      <c r="B821" s="149"/>
      <c r="C821" s="15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149"/>
      <c r="B822" s="149"/>
      <c r="C822" s="15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149"/>
      <c r="B823" s="149"/>
      <c r="C823" s="15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149"/>
      <c r="B824" s="149"/>
      <c r="C824" s="15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149"/>
      <c r="B825" s="149"/>
      <c r="C825" s="15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149"/>
      <c r="B826" s="149"/>
      <c r="C826" s="15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149"/>
      <c r="B827" s="149"/>
      <c r="C827" s="15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149"/>
      <c r="B828" s="149"/>
      <c r="C828" s="15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149"/>
      <c r="B829" s="149"/>
      <c r="C829" s="15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149"/>
      <c r="B830" s="149"/>
      <c r="C830" s="15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149"/>
      <c r="B831" s="149"/>
      <c r="C831" s="15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149"/>
      <c r="B832" s="149"/>
      <c r="C832" s="15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149"/>
      <c r="B833" s="149"/>
      <c r="C833" s="15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149"/>
      <c r="B834" s="149"/>
      <c r="C834" s="15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149"/>
      <c r="B835" s="149"/>
      <c r="C835" s="15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149"/>
      <c r="B836" s="149"/>
      <c r="C836" s="15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149"/>
      <c r="B837" s="149"/>
      <c r="C837" s="15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149"/>
      <c r="B838" s="149"/>
      <c r="C838" s="15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149"/>
      <c r="B839" s="149"/>
      <c r="C839" s="15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149"/>
      <c r="B840" s="149"/>
      <c r="C840" s="15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149"/>
      <c r="B841" s="149"/>
      <c r="C841" s="15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149"/>
      <c r="B842" s="149"/>
      <c r="C842" s="15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149"/>
      <c r="B843" s="149"/>
      <c r="C843" s="15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149"/>
      <c r="B844" s="149"/>
      <c r="C844" s="15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149"/>
      <c r="B845" s="149"/>
      <c r="C845" s="15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149"/>
      <c r="B846" s="149"/>
      <c r="C846" s="15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149"/>
      <c r="B847" s="149"/>
      <c r="C847" s="15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149"/>
      <c r="B848" s="149"/>
      <c r="C848" s="15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149"/>
      <c r="B849" s="149"/>
      <c r="C849" s="15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149"/>
      <c r="B850" s="149"/>
      <c r="C850" s="15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149"/>
      <c r="B851" s="149"/>
      <c r="C851" s="15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149"/>
      <c r="B852" s="149"/>
      <c r="C852" s="15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149"/>
      <c r="B853" s="149"/>
      <c r="C853" s="15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149"/>
      <c r="B854" s="149"/>
      <c r="C854" s="15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149"/>
      <c r="B855" s="149"/>
      <c r="C855" s="15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149"/>
      <c r="B856" s="149"/>
      <c r="C856" s="15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149"/>
      <c r="B857" s="149"/>
      <c r="C857" s="15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149"/>
      <c r="B858" s="149"/>
      <c r="C858" s="15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149"/>
      <c r="B859" s="149"/>
      <c r="C859" s="15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149"/>
      <c r="B860" s="149"/>
      <c r="C860" s="15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149"/>
      <c r="B861" s="149"/>
      <c r="C861" s="15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149"/>
      <c r="B862" s="149"/>
      <c r="C862" s="15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149"/>
      <c r="B863" s="149"/>
      <c r="C863" s="15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149"/>
      <c r="B864" s="149"/>
      <c r="C864" s="15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149"/>
      <c r="B865" s="149"/>
      <c r="C865" s="15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149"/>
      <c r="B866" s="149"/>
      <c r="C866" s="15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149"/>
      <c r="B867" s="149"/>
      <c r="C867" s="15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149"/>
      <c r="B868" s="149"/>
      <c r="C868" s="15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149"/>
      <c r="B869" s="149"/>
      <c r="C869" s="15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149"/>
      <c r="B870" s="149"/>
      <c r="C870" s="15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149"/>
      <c r="B871" s="149"/>
      <c r="C871" s="15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149"/>
      <c r="B872" s="149"/>
      <c r="C872" s="15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149"/>
      <c r="B873" s="149"/>
      <c r="C873" s="15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149"/>
      <c r="B874" s="149"/>
      <c r="C874" s="15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149"/>
      <c r="B875" s="149"/>
      <c r="C875" s="15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149"/>
      <c r="B876" s="149"/>
      <c r="C876" s="15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149"/>
      <c r="B877" s="149"/>
      <c r="C877" s="15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149"/>
      <c r="B878" s="149"/>
      <c r="C878" s="15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149"/>
      <c r="B879" s="149"/>
      <c r="C879" s="15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149"/>
      <c r="B880" s="149"/>
      <c r="C880" s="15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149"/>
      <c r="B881" s="149"/>
      <c r="C881" s="15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149"/>
      <c r="B882" s="149"/>
      <c r="C882" s="15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149"/>
      <c r="B883" s="149"/>
      <c r="C883" s="15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149"/>
      <c r="B884" s="149"/>
      <c r="C884" s="15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149"/>
      <c r="B885" s="149"/>
      <c r="C885" s="15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149"/>
      <c r="B886" s="149"/>
      <c r="C886" s="15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149"/>
      <c r="B887" s="149"/>
      <c r="C887" s="15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149"/>
      <c r="B888" s="149"/>
      <c r="C888" s="15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149"/>
      <c r="B889" s="149"/>
      <c r="C889" s="15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149"/>
      <c r="B890" s="149"/>
      <c r="C890" s="15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149"/>
      <c r="B891" s="149"/>
      <c r="C891" s="15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149"/>
      <c r="B892" s="149"/>
      <c r="C892" s="15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149"/>
      <c r="B893" s="149"/>
      <c r="C893" s="15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149"/>
      <c r="B894" s="149"/>
      <c r="C894" s="15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149"/>
      <c r="B895" s="149"/>
      <c r="C895" s="15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149"/>
      <c r="B896" s="149"/>
      <c r="C896" s="15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149"/>
      <c r="B897" s="149"/>
      <c r="C897" s="15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149"/>
      <c r="B898" s="149"/>
      <c r="C898" s="15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149"/>
      <c r="B899" s="149"/>
      <c r="C899" s="15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149"/>
      <c r="B900" s="149"/>
      <c r="C900" s="15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149"/>
      <c r="B901" s="149"/>
      <c r="C901" s="15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149"/>
      <c r="B902" s="149"/>
      <c r="C902" s="15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149"/>
      <c r="B903" s="149"/>
      <c r="C903" s="15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149"/>
      <c r="B904" s="149"/>
      <c r="C904" s="15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149"/>
      <c r="B905" s="149"/>
      <c r="C905" s="15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149"/>
      <c r="B906" s="149"/>
      <c r="C906" s="15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149"/>
      <c r="B907" s="149"/>
      <c r="C907" s="15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149"/>
      <c r="B908" s="149"/>
      <c r="C908" s="15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149"/>
      <c r="B909" s="149"/>
      <c r="C909" s="15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149"/>
      <c r="B910" s="149"/>
      <c r="C910" s="15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149"/>
      <c r="B911" s="149"/>
      <c r="C911" s="15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149"/>
      <c r="B912" s="149"/>
      <c r="C912" s="15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149"/>
      <c r="B913" s="149"/>
      <c r="C913" s="15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149"/>
      <c r="B914" s="149"/>
      <c r="C914" s="15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149"/>
      <c r="B915" s="149"/>
      <c r="C915" s="15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149"/>
      <c r="B916" s="149"/>
      <c r="C916" s="15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149"/>
      <c r="B917" s="149"/>
      <c r="C917" s="15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149"/>
      <c r="B918" s="149"/>
      <c r="C918" s="15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149"/>
      <c r="B919" s="149"/>
      <c r="C919" s="15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149"/>
      <c r="B920" s="149"/>
      <c r="C920" s="15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149"/>
      <c r="B921" s="149"/>
      <c r="C921" s="15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149"/>
      <c r="B922" s="149"/>
      <c r="C922" s="15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149"/>
      <c r="B923" s="149"/>
      <c r="C923" s="15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149"/>
      <c r="B924" s="149"/>
      <c r="C924" s="15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149"/>
      <c r="B925" s="149"/>
      <c r="C925" s="15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149"/>
      <c r="B926" s="149"/>
      <c r="C926" s="15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149"/>
      <c r="B927" s="149"/>
      <c r="C927" s="15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149"/>
      <c r="B928" s="149"/>
      <c r="C928" s="15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149"/>
      <c r="B929" s="149"/>
      <c r="C929" s="15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149"/>
      <c r="B930" s="149"/>
      <c r="C930" s="15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149"/>
      <c r="B931" s="149"/>
      <c r="C931" s="15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149"/>
      <c r="B932" s="149"/>
      <c r="C932" s="15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149"/>
      <c r="B933" s="149"/>
      <c r="C933" s="15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149"/>
      <c r="B934" s="149"/>
      <c r="C934" s="15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149"/>
      <c r="B935" s="149"/>
      <c r="C935" s="15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149"/>
      <c r="B936" s="149"/>
      <c r="C936" s="15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149"/>
      <c r="B937" s="149"/>
      <c r="C937" s="15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149"/>
      <c r="B938" s="149"/>
      <c r="C938" s="15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149"/>
      <c r="B939" s="149"/>
      <c r="C939" s="15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149"/>
      <c r="B940" s="149"/>
      <c r="C940" s="15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149"/>
      <c r="B941" s="149"/>
      <c r="C941" s="15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149"/>
      <c r="B942" s="149"/>
      <c r="C942" s="15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149"/>
      <c r="B943" s="149"/>
      <c r="C943" s="15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149"/>
      <c r="B944" s="149"/>
      <c r="C944" s="15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149"/>
      <c r="B945" s="149"/>
      <c r="C945" s="15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149"/>
      <c r="B946" s="149"/>
      <c r="C946" s="15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149"/>
      <c r="B947" s="149"/>
      <c r="C947" s="15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149"/>
      <c r="B948" s="149"/>
      <c r="C948" s="15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149"/>
      <c r="B949" s="149"/>
      <c r="C949" s="15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149"/>
      <c r="B950" s="149"/>
      <c r="C950" s="15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149"/>
      <c r="B951" s="149"/>
      <c r="C951" s="15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149"/>
      <c r="B952" s="149"/>
      <c r="C952" s="15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149"/>
      <c r="B953" s="149"/>
      <c r="C953" s="15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149"/>
      <c r="B954" s="149"/>
      <c r="C954" s="15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149"/>
      <c r="B955" s="149"/>
      <c r="C955" s="15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149"/>
      <c r="B956" s="149"/>
      <c r="C956" s="15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149"/>
      <c r="B957" s="149"/>
      <c r="C957" s="15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149"/>
      <c r="B958" s="149"/>
      <c r="C958" s="15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149"/>
      <c r="B959" s="149"/>
      <c r="C959" s="15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149"/>
      <c r="B960" s="149"/>
      <c r="C960" s="15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149"/>
      <c r="B961" s="149"/>
      <c r="C961" s="15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149"/>
      <c r="B962" s="149"/>
      <c r="C962" s="15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149"/>
      <c r="B963" s="149"/>
      <c r="C963" s="15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149"/>
      <c r="B964" s="149"/>
      <c r="C964" s="15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149"/>
      <c r="B965" s="149"/>
      <c r="C965" s="15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149"/>
      <c r="B966" s="149"/>
      <c r="C966" s="15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149"/>
      <c r="B967" s="149"/>
      <c r="C967" s="15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149"/>
      <c r="B968" s="149"/>
      <c r="C968" s="15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149"/>
      <c r="B969" s="149"/>
      <c r="C969" s="15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149"/>
      <c r="B970" s="149"/>
      <c r="C970" s="15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149"/>
      <c r="B971" s="149"/>
      <c r="C971" s="15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149"/>
      <c r="B972" s="149"/>
      <c r="C972" s="15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149"/>
      <c r="B973" s="149"/>
      <c r="C973" s="15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149"/>
      <c r="B974" s="149"/>
      <c r="C974" s="15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149"/>
      <c r="B975" s="149"/>
      <c r="C975" s="15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149"/>
      <c r="B976" s="149"/>
      <c r="C976" s="15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149"/>
      <c r="B977" s="149"/>
      <c r="C977" s="15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149"/>
      <c r="B978" s="149"/>
      <c r="C978" s="15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149"/>
      <c r="B979" s="149"/>
      <c r="C979" s="15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149"/>
      <c r="B980" s="149"/>
      <c r="C980" s="15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149"/>
      <c r="B981" s="149"/>
      <c r="C981" s="15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149"/>
      <c r="B982" s="149"/>
      <c r="C982" s="15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149"/>
      <c r="B983" s="149"/>
      <c r="C983" s="15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149"/>
      <c r="B984" s="149"/>
      <c r="C984" s="15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149"/>
      <c r="B985" s="149"/>
      <c r="C985" s="15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149"/>
      <c r="B986" s="149"/>
      <c r="C986" s="15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149"/>
      <c r="B987" s="149"/>
      <c r="C987" s="15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149"/>
      <c r="B988" s="149"/>
      <c r="C988" s="15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149"/>
      <c r="B989" s="149"/>
      <c r="C989" s="15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149"/>
      <c r="B990" s="149"/>
      <c r="C990" s="15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149"/>
      <c r="B991" s="149"/>
      <c r="C991" s="15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149"/>
      <c r="B992" s="149"/>
      <c r="C992" s="15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149"/>
      <c r="B993" s="149"/>
      <c r="C993" s="15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149"/>
      <c r="B994" s="149"/>
      <c r="C994" s="15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149"/>
      <c r="B995" s="149"/>
      <c r="C995" s="15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149"/>
      <c r="B996" s="149"/>
      <c r="C996" s="15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149"/>
      <c r="B997" s="149"/>
      <c r="C997" s="15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149"/>
      <c r="B998" s="149"/>
      <c r="C998" s="15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149"/>
      <c r="B999" s="149"/>
      <c r="C999" s="15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149"/>
      <c r="B1000" s="149"/>
      <c r="C1000" s="15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  <row r="1001">
      <c r="A1001" s="149"/>
      <c r="B1001" s="149"/>
      <c r="C1001" s="15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</row>
    <row r="1002">
      <c r="A1002" s="149"/>
      <c r="B1002" s="149"/>
      <c r="C1002" s="15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</row>
    <row r="1003">
      <c r="A1003" s="149"/>
      <c r="B1003" s="149"/>
      <c r="C1003" s="15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</row>
    <row r="1004">
      <c r="A1004" s="149"/>
      <c r="B1004" s="149"/>
      <c r="C1004" s="15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</row>
    <row r="1005">
      <c r="A1005" s="149"/>
      <c r="B1005" s="149"/>
      <c r="C1005" s="15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</row>
    <row r="1006">
      <c r="A1006" s="149"/>
      <c r="B1006" s="149"/>
      <c r="C1006" s="15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</row>
    <row r="1007">
      <c r="A1007" s="149"/>
      <c r="B1007" s="149"/>
      <c r="C1007" s="15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</row>
    <row r="1008">
      <c r="A1008" s="149"/>
      <c r="B1008" s="149"/>
      <c r="C1008" s="15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</row>
    <row r="1009">
      <c r="A1009" s="149"/>
      <c r="B1009" s="149"/>
      <c r="C1009" s="15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</row>
    <row r="1010">
      <c r="A1010" s="149"/>
      <c r="B1010" s="149"/>
      <c r="C1010" s="15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</row>
    <row r="1011">
      <c r="A1011" s="149"/>
      <c r="B1011" s="149"/>
      <c r="C1011" s="15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</row>
    <row r="1012">
      <c r="A1012" s="149"/>
      <c r="B1012" s="149"/>
      <c r="C1012" s="15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</row>
    <row r="1013">
      <c r="A1013" s="149"/>
      <c r="B1013" s="149"/>
      <c r="C1013" s="15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</row>
    <row r="1014">
      <c r="A1014" s="149"/>
      <c r="B1014" s="149"/>
      <c r="C1014" s="15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</row>
    <row r="1015">
      <c r="A1015" s="149"/>
      <c r="B1015" s="149"/>
      <c r="C1015" s="15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</row>
    <row r="1016">
      <c r="A1016" s="149"/>
      <c r="B1016" s="149"/>
      <c r="C1016" s="15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</row>
    <row r="1017">
      <c r="A1017" s="149"/>
      <c r="B1017" s="149"/>
      <c r="C1017" s="15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</row>
    <row r="1018">
      <c r="A1018" s="149"/>
      <c r="B1018" s="149"/>
      <c r="C1018" s="15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</row>
    <row r="1019">
      <c r="A1019" s="149"/>
      <c r="B1019" s="149"/>
      <c r="C1019" s="15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</row>
    <row r="1020">
      <c r="A1020" s="149"/>
      <c r="B1020" s="149"/>
      <c r="C1020" s="15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</row>
    <row r="1021">
      <c r="A1021" s="149"/>
      <c r="B1021" s="149"/>
      <c r="C1021" s="15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</row>
    <row r="1022">
      <c r="A1022" s="149"/>
      <c r="B1022" s="149"/>
      <c r="C1022" s="15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</row>
    <row r="1023">
      <c r="A1023" s="149"/>
      <c r="B1023" s="149"/>
      <c r="C1023" s="15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</row>
    <row r="1024">
      <c r="A1024" s="149"/>
      <c r="B1024" s="149"/>
      <c r="C1024" s="15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</row>
    <row r="1025">
      <c r="A1025" s="149"/>
      <c r="B1025" s="149"/>
      <c r="C1025" s="15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</row>
    <row r="1026">
      <c r="A1026" s="149"/>
      <c r="B1026" s="149"/>
      <c r="C1026" s="15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</row>
    <row r="1027">
      <c r="A1027" s="149"/>
      <c r="B1027" s="149"/>
      <c r="C1027" s="15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hidden="1" min="2" max="6" width="7.29"/>
    <col customWidth="1" hidden="1" min="7" max="10" width="6.86"/>
    <col customWidth="1" hidden="1" min="11" max="11" width="7.0"/>
    <col customWidth="1" min="12" max="12" width="7.57"/>
    <col customWidth="1" min="13" max="13" width="7.29"/>
    <col customWidth="1" min="14" max="15" width="7.43"/>
    <col customWidth="1" min="16" max="16" width="7.57"/>
    <col customWidth="1" min="17" max="19" width="7.43"/>
    <col customWidth="1" min="20" max="20" width="7.57"/>
    <col customWidth="1" min="21" max="25" width="7.43"/>
    <col customWidth="1" min="26" max="29" width="6.29"/>
    <col customWidth="1" min="30" max="30" width="6.43"/>
    <col customWidth="1" min="31" max="31" width="6.29"/>
    <col customWidth="1" min="32" max="32" width="7.43"/>
    <col customWidth="1" min="33" max="33" width="7.29"/>
    <col customWidth="1" min="34" max="34" width="7.43"/>
    <col customWidth="1" min="35" max="35" width="7.57"/>
    <col customWidth="1" min="36" max="37" width="8.0"/>
  </cols>
  <sheetData>
    <row r="1">
      <c r="A1" s="2" t="s">
        <v>1</v>
      </c>
      <c r="B1" s="4">
        <v>342.88</v>
      </c>
      <c r="C1" s="5">
        <v>348.52</v>
      </c>
      <c r="D1" s="5">
        <v>343.16</v>
      </c>
      <c r="E1" s="5">
        <v>347.74</v>
      </c>
      <c r="F1" s="7">
        <v>345.09</v>
      </c>
      <c r="G1" s="9">
        <v>358.0</v>
      </c>
      <c r="H1" s="9">
        <v>369.01</v>
      </c>
      <c r="I1" s="9">
        <v>369.67</v>
      </c>
      <c r="J1" s="9">
        <v>366.95</v>
      </c>
      <c r="K1" s="7">
        <v>366.77</v>
      </c>
      <c r="L1" s="9">
        <v>371.07</v>
      </c>
      <c r="M1" s="9">
        <v>373.69</v>
      </c>
      <c r="N1" s="9">
        <v>380.01</v>
      </c>
      <c r="O1" s="9">
        <v>381.4</v>
      </c>
      <c r="P1" s="11">
        <v>380.4</v>
      </c>
      <c r="Q1" s="9">
        <v>387.78</v>
      </c>
      <c r="R1" s="9">
        <v>386.19</v>
      </c>
      <c r="S1" s="12">
        <v>386.0</v>
      </c>
      <c r="T1" s="13">
        <v>380.07</v>
      </c>
      <c r="U1" s="9"/>
      <c r="V1" s="9"/>
      <c r="W1" s="9"/>
      <c r="X1" s="9"/>
      <c r="Y1" s="7"/>
      <c r="Z1" s="9"/>
      <c r="AA1" s="9"/>
      <c r="AB1" s="9"/>
      <c r="AC1" s="9"/>
      <c r="AD1" s="7"/>
      <c r="AE1" s="22"/>
      <c r="AF1" s="22"/>
      <c r="AG1" s="22"/>
      <c r="AH1" s="22"/>
      <c r="AI1" s="7"/>
      <c r="AJ1" s="24"/>
      <c r="AK1" s="24"/>
    </row>
    <row r="2">
      <c r="A2" s="26"/>
      <c r="B2" s="28" t="s">
        <v>13</v>
      </c>
      <c r="C2" s="30" t="s">
        <v>14</v>
      </c>
      <c r="D2" s="30" t="s">
        <v>15</v>
      </c>
      <c r="E2" s="30" t="s">
        <v>16</v>
      </c>
      <c r="F2" s="31" t="s">
        <v>17</v>
      </c>
      <c r="G2" s="28" t="s">
        <v>18</v>
      </c>
      <c r="H2" s="30" t="s">
        <v>19</v>
      </c>
      <c r="I2" s="30" t="s">
        <v>20</v>
      </c>
      <c r="J2" s="30" t="s">
        <v>21</v>
      </c>
      <c r="K2" s="31" t="s">
        <v>22</v>
      </c>
      <c r="L2" s="28" t="s">
        <v>23</v>
      </c>
      <c r="M2" s="30" t="s">
        <v>24</v>
      </c>
      <c r="N2" s="30" t="s">
        <v>25</v>
      </c>
      <c r="O2" s="30" t="s">
        <v>26</v>
      </c>
      <c r="P2" s="31" t="s">
        <v>27</v>
      </c>
      <c r="Q2" s="30" t="s">
        <v>28</v>
      </c>
      <c r="R2" s="30" t="s">
        <v>29</v>
      </c>
      <c r="S2" s="30" t="s">
        <v>30</v>
      </c>
      <c r="T2" s="31" t="s">
        <v>31</v>
      </c>
      <c r="U2" s="28" t="s">
        <v>32</v>
      </c>
      <c r="V2" s="30" t="s">
        <v>33</v>
      </c>
      <c r="W2" s="30" t="s">
        <v>34</v>
      </c>
      <c r="X2" s="30" t="s">
        <v>35</v>
      </c>
      <c r="Y2" s="31" t="s">
        <v>36</v>
      </c>
      <c r="Z2" s="30" t="s">
        <v>37</v>
      </c>
      <c r="AA2" s="30" t="s">
        <v>38</v>
      </c>
      <c r="AB2" s="30" t="s">
        <v>39</v>
      </c>
      <c r="AC2" s="30" t="s">
        <v>40</v>
      </c>
      <c r="AD2" s="31" t="s">
        <v>41</v>
      </c>
      <c r="AE2" s="30" t="s">
        <v>42</v>
      </c>
      <c r="AF2" s="30" t="s">
        <v>43</v>
      </c>
      <c r="AG2" s="30" t="s">
        <v>44</v>
      </c>
      <c r="AH2" s="30" t="s">
        <v>45</v>
      </c>
      <c r="AI2" s="31" t="s">
        <v>46</v>
      </c>
      <c r="AJ2" s="30"/>
      <c r="AK2" s="30"/>
    </row>
    <row r="3">
      <c r="A3" s="32" t="s">
        <v>47</v>
      </c>
      <c r="B3" s="33"/>
      <c r="C3" s="34"/>
      <c r="D3" s="34"/>
      <c r="E3" s="34"/>
      <c r="F3" s="35"/>
      <c r="G3" s="33"/>
      <c r="H3" s="34"/>
      <c r="I3" s="34"/>
      <c r="J3" s="34"/>
      <c r="K3" s="35"/>
      <c r="L3" s="33"/>
      <c r="M3" s="34"/>
      <c r="N3" s="34"/>
      <c r="O3" s="34"/>
      <c r="P3" s="36" t="s">
        <v>48</v>
      </c>
      <c r="Q3" s="34"/>
      <c r="R3" s="34"/>
      <c r="S3" s="34"/>
      <c r="T3" s="36" t="s">
        <v>48</v>
      </c>
      <c r="U3" s="33"/>
      <c r="V3" s="34"/>
      <c r="W3" s="34"/>
      <c r="X3" s="34"/>
      <c r="Y3" s="36" t="s">
        <v>48</v>
      </c>
      <c r="Z3" s="34"/>
      <c r="AA3" s="34"/>
      <c r="AB3" s="34"/>
      <c r="AC3" s="34"/>
      <c r="AD3" s="36" t="s">
        <v>48</v>
      </c>
      <c r="AE3" s="34"/>
      <c r="AF3" s="34"/>
      <c r="AG3" s="34"/>
      <c r="AH3" s="34"/>
      <c r="AI3" s="36" t="s">
        <v>48</v>
      </c>
      <c r="AJ3" s="34"/>
      <c r="AK3" s="34"/>
    </row>
    <row r="4">
      <c r="A4" s="37">
        <v>43903.0</v>
      </c>
      <c r="B4" s="38"/>
      <c r="C4" s="39"/>
      <c r="D4" s="39"/>
      <c r="E4" s="39"/>
      <c r="F4" s="40"/>
      <c r="G4" s="38"/>
      <c r="H4" s="39"/>
      <c r="I4" s="39"/>
      <c r="J4" s="39"/>
      <c r="K4" s="40"/>
      <c r="L4" s="38"/>
      <c r="M4" s="39"/>
      <c r="N4" s="39"/>
      <c r="O4" s="39"/>
      <c r="P4" s="41"/>
      <c r="Q4" s="39"/>
      <c r="R4" s="39"/>
      <c r="S4" s="39"/>
      <c r="T4" s="41">
        <v>0.46</v>
      </c>
      <c r="U4" s="42"/>
      <c r="V4" s="43"/>
      <c r="W4" s="43"/>
      <c r="X4" s="43"/>
      <c r="Y4" s="44"/>
      <c r="Z4" s="43"/>
      <c r="AA4" s="43"/>
      <c r="AB4" s="43"/>
      <c r="AC4" s="43"/>
      <c r="AD4" s="44"/>
      <c r="AE4" s="43"/>
      <c r="AF4" s="43"/>
      <c r="AG4" s="43"/>
      <c r="AH4" s="43"/>
      <c r="AI4" s="44"/>
      <c r="AJ4" s="43"/>
      <c r="AK4" s="43"/>
    </row>
    <row r="5">
      <c r="A5" s="37">
        <v>43896.0</v>
      </c>
      <c r="B5" s="38"/>
      <c r="C5" s="39"/>
      <c r="D5" s="39"/>
      <c r="E5" s="39"/>
      <c r="F5" s="40"/>
      <c r="G5" s="38"/>
      <c r="H5" s="39"/>
      <c r="I5" s="39"/>
      <c r="J5" s="39"/>
      <c r="K5" s="40"/>
      <c r="L5" s="38"/>
      <c r="M5" s="39"/>
      <c r="N5" s="39"/>
      <c r="O5" s="39"/>
      <c r="P5" s="41"/>
      <c r="Q5" s="39">
        <v>0.62</v>
      </c>
      <c r="R5" s="39">
        <v>0.47</v>
      </c>
      <c r="S5" s="45">
        <v>0.43</v>
      </c>
      <c r="T5" s="41">
        <v>0.35</v>
      </c>
      <c r="U5" s="42"/>
      <c r="V5" s="43"/>
      <c r="W5" s="43"/>
      <c r="X5" s="43"/>
      <c r="Y5" s="44"/>
      <c r="Z5" s="43"/>
      <c r="AA5" s="43"/>
      <c r="AB5" s="43"/>
      <c r="AC5" s="43"/>
      <c r="AD5" s="44"/>
      <c r="AE5" s="43"/>
      <c r="AF5" s="43"/>
      <c r="AG5" s="43"/>
      <c r="AH5" s="43"/>
      <c r="AI5" s="44"/>
      <c r="AJ5" s="43"/>
      <c r="AK5" s="43"/>
    </row>
    <row r="6">
      <c r="A6" s="37">
        <v>43889.0</v>
      </c>
      <c r="B6" s="38"/>
      <c r="C6" s="39"/>
      <c r="D6" s="39"/>
      <c r="E6" s="39"/>
      <c r="F6" s="40"/>
      <c r="G6" s="38"/>
      <c r="H6" s="39"/>
      <c r="I6" s="39"/>
      <c r="J6" s="39"/>
      <c r="K6" s="40"/>
      <c r="L6" s="38"/>
      <c r="M6" s="39"/>
      <c r="N6" s="39"/>
      <c r="O6" s="39"/>
      <c r="P6" s="41"/>
      <c r="Q6" s="39">
        <v>0.36</v>
      </c>
      <c r="R6" s="39">
        <v>0.23</v>
      </c>
      <c r="S6" s="45">
        <v>0.19</v>
      </c>
      <c r="T6" s="41">
        <v>0.1</v>
      </c>
      <c r="U6" s="42"/>
      <c r="V6" s="43"/>
      <c r="W6" s="43"/>
      <c r="X6" s="43"/>
      <c r="Y6" s="44"/>
      <c r="Z6" s="43"/>
      <c r="AA6" s="43"/>
      <c r="AB6" s="43"/>
      <c r="AC6" s="43"/>
      <c r="AD6" s="44"/>
      <c r="AE6" s="43"/>
      <c r="AF6" s="43"/>
      <c r="AG6" s="43"/>
      <c r="AH6" s="43"/>
      <c r="AI6" s="44"/>
      <c r="AJ6" s="43"/>
      <c r="AK6" s="43"/>
    </row>
    <row r="7">
      <c r="A7" s="32" t="s">
        <v>49</v>
      </c>
      <c r="B7" s="47"/>
      <c r="C7" s="48"/>
      <c r="D7" s="48"/>
      <c r="E7" s="48"/>
      <c r="F7" s="49"/>
      <c r="G7" s="47"/>
      <c r="H7" s="48"/>
      <c r="I7" s="48"/>
      <c r="J7" s="48"/>
      <c r="K7" s="49"/>
      <c r="L7" s="47"/>
      <c r="M7" s="48"/>
      <c r="N7" s="48"/>
      <c r="O7" s="48"/>
      <c r="P7" s="50" t="s">
        <v>50</v>
      </c>
      <c r="Q7" s="48"/>
      <c r="R7" s="51"/>
      <c r="S7" s="51"/>
      <c r="T7" s="50" t="s">
        <v>50</v>
      </c>
      <c r="U7" s="52"/>
      <c r="V7" s="51"/>
      <c r="W7" s="51"/>
      <c r="X7" s="51"/>
      <c r="Y7" s="50" t="s">
        <v>50</v>
      </c>
      <c r="Z7" s="51"/>
      <c r="AA7" s="51"/>
      <c r="AB7" s="51"/>
      <c r="AC7" s="51"/>
      <c r="AD7" s="50" t="s">
        <v>50</v>
      </c>
      <c r="AE7" s="51"/>
      <c r="AF7" s="51"/>
      <c r="AG7" s="51"/>
      <c r="AH7" s="51"/>
      <c r="AI7" s="50" t="s">
        <v>50</v>
      </c>
      <c r="AJ7" s="51"/>
      <c r="AK7" s="51"/>
    </row>
    <row r="8">
      <c r="A8" s="37">
        <v>43903.0</v>
      </c>
      <c r="B8" s="38"/>
      <c r="C8" s="39"/>
      <c r="D8" s="39"/>
      <c r="E8" s="39"/>
      <c r="F8" s="40"/>
      <c r="G8" s="38"/>
      <c r="H8" s="39"/>
      <c r="I8" s="39"/>
      <c r="J8" s="39"/>
      <c r="K8" s="40"/>
      <c r="L8" s="38"/>
      <c r="M8" s="39"/>
      <c r="N8" s="39"/>
      <c r="O8" s="39"/>
      <c r="P8" s="40"/>
      <c r="Q8" s="39"/>
      <c r="R8" s="39"/>
      <c r="S8" s="39"/>
      <c r="T8" s="41">
        <v>0.62</v>
      </c>
      <c r="U8" s="42"/>
      <c r="V8" s="43"/>
      <c r="W8" s="43"/>
      <c r="X8" s="43"/>
      <c r="Y8" s="44"/>
      <c r="Z8" s="43"/>
      <c r="AA8" s="43"/>
      <c r="AB8" s="43"/>
      <c r="AC8" s="43"/>
      <c r="AD8" s="44"/>
      <c r="AE8" s="43"/>
      <c r="AF8" s="43"/>
      <c r="AG8" s="43"/>
      <c r="AH8" s="43"/>
      <c r="AI8" s="44"/>
      <c r="AJ8" s="43"/>
      <c r="AK8" s="43"/>
    </row>
    <row r="9">
      <c r="A9" s="37">
        <v>43896.0</v>
      </c>
      <c r="B9" s="38"/>
      <c r="C9" s="39"/>
      <c r="D9" s="39"/>
      <c r="E9" s="39"/>
      <c r="F9" s="40"/>
      <c r="G9" s="38"/>
      <c r="H9" s="39"/>
      <c r="I9" s="39"/>
      <c r="J9" s="39"/>
      <c r="K9" s="40"/>
      <c r="L9" s="38"/>
      <c r="M9" s="39"/>
      <c r="N9" s="39"/>
      <c r="O9" s="39">
        <v>0.65</v>
      </c>
      <c r="P9" s="40">
        <v>0.51</v>
      </c>
      <c r="Q9" s="39">
        <v>0.8</v>
      </c>
      <c r="R9" s="39">
        <v>0.65</v>
      </c>
      <c r="S9" s="45">
        <v>0.59</v>
      </c>
      <c r="T9" s="41">
        <v>0.44</v>
      </c>
      <c r="U9" s="42"/>
      <c r="V9" s="43"/>
      <c r="W9" s="43"/>
      <c r="X9" s="43"/>
      <c r="Y9" s="44"/>
      <c r="Z9" s="43"/>
      <c r="AA9" s="43"/>
      <c r="AB9" s="43"/>
      <c r="AC9" s="43"/>
      <c r="AD9" s="44"/>
      <c r="AE9" s="43"/>
      <c r="AF9" s="43"/>
      <c r="AG9" s="43"/>
      <c r="AH9" s="43"/>
      <c r="AI9" s="44"/>
      <c r="AJ9" s="43"/>
      <c r="AK9" s="43"/>
    </row>
    <row r="10">
      <c r="A10" s="37">
        <v>43889.0</v>
      </c>
      <c r="B10" s="38"/>
      <c r="C10" s="39"/>
      <c r="D10" s="39"/>
      <c r="E10" s="39"/>
      <c r="F10" s="40"/>
      <c r="G10" s="38"/>
      <c r="H10" s="39"/>
      <c r="I10" s="39"/>
      <c r="J10" s="39"/>
      <c r="K10" s="40"/>
      <c r="L10" s="38"/>
      <c r="M10" s="39"/>
      <c r="N10" s="39"/>
      <c r="O10" s="39">
        <v>0.41</v>
      </c>
      <c r="P10" s="40">
        <v>0.28</v>
      </c>
      <c r="Q10" s="39">
        <v>0.52</v>
      </c>
      <c r="R10" s="39">
        <v>0.34</v>
      </c>
      <c r="S10" s="45">
        <v>0.29</v>
      </c>
      <c r="T10" s="41">
        <v>0.16</v>
      </c>
      <c r="U10" s="42"/>
      <c r="V10" s="43"/>
      <c r="W10" s="43"/>
      <c r="X10" s="43"/>
      <c r="Y10" s="44"/>
      <c r="Z10" s="43"/>
      <c r="AA10" s="43"/>
      <c r="AB10" s="43"/>
      <c r="AC10" s="43"/>
      <c r="AD10" s="44"/>
      <c r="AE10" s="43"/>
      <c r="AF10" s="43"/>
      <c r="AG10" s="43"/>
      <c r="AH10" s="43"/>
      <c r="AI10" s="44"/>
      <c r="AJ10" s="43"/>
      <c r="AK10" s="43"/>
    </row>
    <row r="11">
      <c r="A11" s="32" t="s">
        <v>56</v>
      </c>
      <c r="B11" s="47"/>
      <c r="C11" s="48"/>
      <c r="D11" s="48"/>
      <c r="E11" s="48"/>
      <c r="F11" s="49"/>
      <c r="G11" s="47"/>
      <c r="H11" s="48"/>
      <c r="I11" s="48"/>
      <c r="J11" s="48"/>
      <c r="K11" s="49"/>
      <c r="L11" s="47"/>
      <c r="M11" s="48"/>
      <c r="N11" s="48"/>
      <c r="O11" s="48"/>
      <c r="P11" s="50" t="s">
        <v>58</v>
      </c>
      <c r="Q11" s="51"/>
      <c r="R11" s="51"/>
      <c r="S11" s="51"/>
      <c r="T11" s="50" t="s">
        <v>58</v>
      </c>
      <c r="U11" s="52"/>
      <c r="V11" s="51"/>
      <c r="W11" s="51"/>
      <c r="X11" s="51"/>
      <c r="Y11" s="50" t="s">
        <v>58</v>
      </c>
      <c r="Z11" s="51"/>
      <c r="AA11" s="51"/>
      <c r="AB11" s="51"/>
      <c r="AC11" s="51"/>
      <c r="AD11" s="50" t="s">
        <v>58</v>
      </c>
      <c r="AE11" s="51"/>
      <c r="AF11" s="51"/>
      <c r="AG11" s="51"/>
      <c r="AH11" s="51"/>
      <c r="AI11" s="50" t="s">
        <v>58</v>
      </c>
      <c r="AJ11" s="51"/>
      <c r="AK11" s="51"/>
    </row>
    <row r="12">
      <c r="A12" s="37">
        <v>43903.0</v>
      </c>
      <c r="B12" s="38"/>
      <c r="C12" s="39"/>
      <c r="D12" s="39"/>
      <c r="E12" s="39"/>
      <c r="F12" s="40"/>
      <c r="G12" s="38"/>
      <c r="H12" s="39"/>
      <c r="I12" s="39"/>
      <c r="J12" s="39"/>
      <c r="K12" s="40"/>
      <c r="L12" s="38"/>
      <c r="M12" s="39"/>
      <c r="N12" s="39"/>
      <c r="O12" s="39"/>
      <c r="P12" s="40"/>
      <c r="Q12" s="39"/>
      <c r="R12" s="39"/>
      <c r="S12" s="39"/>
      <c r="T12" s="41">
        <v>0.88</v>
      </c>
      <c r="U12" s="42"/>
      <c r="V12" s="43"/>
      <c r="W12" s="43"/>
      <c r="X12" s="43"/>
      <c r="Y12" s="44"/>
      <c r="Z12" s="43"/>
      <c r="AA12" s="43"/>
      <c r="AB12" s="43"/>
      <c r="AC12" s="43"/>
      <c r="AD12" s="44"/>
      <c r="AE12" s="43"/>
      <c r="AF12" s="43"/>
      <c r="AG12" s="43"/>
      <c r="AH12" s="43"/>
      <c r="AI12" s="44"/>
      <c r="AJ12" s="43"/>
      <c r="AK12" s="43"/>
    </row>
    <row r="13">
      <c r="A13" s="37">
        <v>43896.0</v>
      </c>
      <c r="B13" s="38"/>
      <c r="C13" s="39"/>
      <c r="D13" s="39"/>
      <c r="E13" s="39"/>
      <c r="F13" s="40"/>
      <c r="G13" s="38"/>
      <c r="H13" s="39"/>
      <c r="I13" s="39"/>
      <c r="J13" s="39"/>
      <c r="K13" s="40"/>
      <c r="L13" s="38"/>
      <c r="M13" s="39"/>
      <c r="N13" s="39"/>
      <c r="O13" s="39">
        <v>0.84</v>
      </c>
      <c r="P13" s="40">
        <v>0.69</v>
      </c>
      <c r="Q13" s="39">
        <v>1.12</v>
      </c>
      <c r="R13" s="39">
        <v>0.89</v>
      </c>
      <c r="S13" s="45">
        <v>0.84</v>
      </c>
      <c r="T13" s="41">
        <v>0.64</v>
      </c>
      <c r="U13" s="42"/>
      <c r="V13" s="43"/>
      <c r="W13" s="43"/>
      <c r="X13" s="43"/>
      <c r="Y13" s="44"/>
      <c r="Z13" s="43"/>
      <c r="AA13" s="43"/>
      <c r="AB13" s="43"/>
      <c r="AC13" s="43"/>
      <c r="AD13" s="44"/>
      <c r="AE13" s="43"/>
      <c r="AF13" s="43"/>
      <c r="AG13" s="43"/>
      <c r="AH13" s="43"/>
      <c r="AI13" s="44"/>
      <c r="AJ13" s="43"/>
      <c r="AK13" s="43"/>
    </row>
    <row r="14">
      <c r="A14" s="37">
        <v>43889.0</v>
      </c>
      <c r="B14" s="38"/>
      <c r="C14" s="39"/>
      <c r="D14" s="39"/>
      <c r="E14" s="39"/>
      <c r="F14" s="40"/>
      <c r="G14" s="38"/>
      <c r="H14" s="39"/>
      <c r="I14" s="39"/>
      <c r="J14" s="39"/>
      <c r="K14" s="40">
        <v>0.34</v>
      </c>
      <c r="L14" s="38">
        <v>0.42</v>
      </c>
      <c r="M14" s="39">
        <v>0.43</v>
      </c>
      <c r="N14" s="39">
        <v>0.54</v>
      </c>
      <c r="O14" s="39">
        <v>0.58</v>
      </c>
      <c r="P14" s="40">
        <v>0.42</v>
      </c>
      <c r="Q14" s="39">
        <v>0.74</v>
      </c>
      <c r="R14" s="39">
        <v>0.53</v>
      </c>
      <c r="S14" s="45">
        <v>0.48</v>
      </c>
      <c r="T14" s="41">
        <v>0.24</v>
      </c>
      <c r="U14" s="42"/>
      <c r="V14" s="43"/>
      <c r="W14" s="43"/>
      <c r="X14" s="43"/>
      <c r="Y14" s="44"/>
      <c r="Z14" s="43"/>
      <c r="AA14" s="43"/>
      <c r="AB14" s="43"/>
      <c r="AC14" s="43"/>
      <c r="AD14" s="44"/>
      <c r="AE14" s="43"/>
      <c r="AF14" s="43"/>
      <c r="AG14" s="43"/>
      <c r="AH14" s="43"/>
      <c r="AI14" s="44"/>
      <c r="AJ14" s="43"/>
      <c r="AK14" s="43"/>
    </row>
    <row r="15">
      <c r="A15" s="32" t="s">
        <v>63</v>
      </c>
      <c r="B15" s="47"/>
      <c r="C15" s="48"/>
      <c r="D15" s="48"/>
      <c r="E15" s="48"/>
      <c r="F15" s="49"/>
      <c r="G15" s="47"/>
      <c r="H15" s="48"/>
      <c r="I15" s="48"/>
      <c r="J15" s="48"/>
      <c r="K15" s="49"/>
      <c r="L15" s="52"/>
      <c r="M15" s="51"/>
      <c r="N15" s="51"/>
      <c r="O15" s="51"/>
      <c r="P15" s="50" t="s">
        <v>65</v>
      </c>
      <c r="Q15" s="51"/>
      <c r="R15" s="51"/>
      <c r="S15" s="51"/>
      <c r="T15" s="50" t="s">
        <v>65</v>
      </c>
      <c r="U15" s="52"/>
      <c r="V15" s="51"/>
      <c r="W15" s="51"/>
      <c r="X15" s="51"/>
      <c r="Y15" s="50" t="s">
        <v>65</v>
      </c>
      <c r="Z15" s="51"/>
      <c r="AA15" s="51"/>
      <c r="AB15" s="51"/>
      <c r="AC15" s="51"/>
      <c r="AD15" s="50" t="s">
        <v>65</v>
      </c>
      <c r="AE15" s="51"/>
      <c r="AF15" s="51"/>
      <c r="AG15" s="51"/>
      <c r="AH15" s="51"/>
      <c r="AI15" s="50" t="s">
        <v>65</v>
      </c>
      <c r="AJ15" s="51"/>
      <c r="AK15" s="51"/>
    </row>
    <row r="16">
      <c r="A16" s="37">
        <v>43903.0</v>
      </c>
      <c r="B16" s="38"/>
      <c r="C16" s="39"/>
      <c r="D16" s="39"/>
      <c r="E16" s="39"/>
      <c r="F16" s="40"/>
      <c r="G16" s="38"/>
      <c r="H16" s="39"/>
      <c r="I16" s="39"/>
      <c r="J16" s="39"/>
      <c r="K16" s="40"/>
      <c r="L16" s="38"/>
      <c r="M16" s="39"/>
      <c r="N16" s="39"/>
      <c r="O16" s="39"/>
      <c r="P16" s="40"/>
      <c r="Q16" s="39"/>
      <c r="R16" s="39"/>
      <c r="S16" s="39"/>
      <c r="T16" s="41">
        <v>1.2</v>
      </c>
      <c r="U16" s="42"/>
      <c r="V16" s="43"/>
      <c r="W16" s="43"/>
      <c r="X16" s="43"/>
      <c r="Y16" s="44"/>
      <c r="Z16" s="43"/>
      <c r="AA16" s="43"/>
      <c r="AB16" s="43"/>
      <c r="AC16" s="43"/>
      <c r="AD16" s="44"/>
      <c r="AE16" s="43"/>
      <c r="AF16" s="43"/>
      <c r="AG16" s="43"/>
      <c r="AH16" s="43"/>
      <c r="AI16" s="44"/>
      <c r="AJ16" s="43"/>
      <c r="AK16" s="43"/>
    </row>
    <row r="17">
      <c r="A17" s="37">
        <v>43896.0</v>
      </c>
      <c r="B17" s="38"/>
      <c r="C17" s="39"/>
      <c r="D17" s="39"/>
      <c r="E17" s="39"/>
      <c r="F17" s="40"/>
      <c r="G17" s="38"/>
      <c r="H17" s="39"/>
      <c r="I17" s="39"/>
      <c r="J17" s="39"/>
      <c r="K17" s="40"/>
      <c r="L17" s="38"/>
      <c r="M17" s="39"/>
      <c r="N17" s="39"/>
      <c r="O17" s="39">
        <v>1.07</v>
      </c>
      <c r="P17" s="40">
        <v>0.93</v>
      </c>
      <c r="Q17" s="39">
        <v>1.32</v>
      </c>
      <c r="R17" s="39">
        <v>1.15</v>
      </c>
      <c r="S17" s="45">
        <v>1.17</v>
      </c>
      <c r="T17" s="41">
        <v>0.87</v>
      </c>
      <c r="U17" s="42"/>
      <c r="V17" s="43"/>
      <c r="W17" s="43"/>
      <c r="X17" s="43"/>
      <c r="Y17" s="44"/>
      <c r="Z17" s="43"/>
      <c r="AA17" s="43"/>
      <c r="AB17" s="43"/>
      <c r="AC17" s="43"/>
      <c r="AD17" s="44"/>
      <c r="AE17" s="43"/>
      <c r="AF17" s="43"/>
      <c r="AG17" s="43"/>
      <c r="AH17" s="43"/>
      <c r="AI17" s="44"/>
      <c r="AJ17" s="43"/>
      <c r="AK17" s="43"/>
    </row>
    <row r="18">
      <c r="A18" s="37">
        <v>43889.0</v>
      </c>
      <c r="B18" s="38"/>
      <c r="C18" s="39"/>
      <c r="D18" s="39"/>
      <c r="E18" s="39"/>
      <c r="F18" s="40"/>
      <c r="G18" s="38"/>
      <c r="H18" s="39"/>
      <c r="I18" s="39"/>
      <c r="J18" s="39"/>
      <c r="K18" s="40">
        <v>0.52</v>
      </c>
      <c r="L18" s="38">
        <v>0.57</v>
      </c>
      <c r="M18" s="39">
        <v>0.58</v>
      </c>
      <c r="N18" s="39">
        <v>0.76</v>
      </c>
      <c r="O18" s="39">
        <v>0.8</v>
      </c>
      <c r="P18" s="40">
        <v>0.59</v>
      </c>
      <c r="Q18" s="39">
        <v>1.04</v>
      </c>
      <c r="R18" s="39">
        <v>0.82</v>
      </c>
      <c r="S18" s="45">
        <v>0.76</v>
      </c>
      <c r="T18" s="41">
        <v>0.38</v>
      </c>
      <c r="U18" s="42"/>
      <c r="V18" s="43"/>
      <c r="W18" s="43"/>
      <c r="X18" s="43"/>
      <c r="Y18" s="44"/>
      <c r="Z18" s="43"/>
      <c r="AA18" s="43"/>
      <c r="AB18" s="43"/>
      <c r="AC18" s="43"/>
      <c r="AD18" s="44"/>
      <c r="AE18" s="43"/>
      <c r="AF18" s="43"/>
      <c r="AG18" s="43"/>
      <c r="AH18" s="43"/>
      <c r="AI18" s="44"/>
      <c r="AJ18" s="43"/>
      <c r="AK18" s="43"/>
    </row>
    <row r="19">
      <c r="A19" s="32" t="s">
        <v>71</v>
      </c>
      <c r="B19" s="47"/>
      <c r="C19" s="48"/>
      <c r="D19" s="48"/>
      <c r="E19" s="48"/>
      <c r="F19" s="49"/>
      <c r="G19" s="47"/>
      <c r="H19" s="48"/>
      <c r="I19" s="48"/>
      <c r="J19" s="48"/>
      <c r="K19" s="74"/>
      <c r="L19" s="52"/>
      <c r="M19" s="51"/>
      <c r="N19" s="51"/>
      <c r="O19" s="51"/>
      <c r="P19" s="50" t="s">
        <v>74</v>
      </c>
      <c r="Q19" s="51"/>
      <c r="R19" s="51"/>
      <c r="S19" s="51"/>
      <c r="T19" s="50" t="s">
        <v>74</v>
      </c>
      <c r="U19" s="52"/>
      <c r="V19" s="51"/>
      <c r="W19" s="51"/>
      <c r="X19" s="51"/>
      <c r="Y19" s="50" t="s">
        <v>74</v>
      </c>
      <c r="Z19" s="51"/>
      <c r="AA19" s="51"/>
      <c r="AB19" s="51"/>
      <c r="AC19" s="51"/>
      <c r="AD19" s="50" t="s">
        <v>74</v>
      </c>
      <c r="AE19" s="51"/>
      <c r="AF19" s="51"/>
      <c r="AG19" s="51"/>
      <c r="AH19" s="51"/>
      <c r="AI19" s="50" t="s">
        <v>74</v>
      </c>
      <c r="AJ19" s="51"/>
      <c r="AK19" s="51"/>
    </row>
    <row r="20">
      <c r="A20" s="37">
        <v>43903.0</v>
      </c>
      <c r="B20" s="38"/>
      <c r="C20" s="39"/>
      <c r="D20" s="39"/>
      <c r="E20" s="39"/>
      <c r="F20" s="40"/>
      <c r="G20" s="38"/>
      <c r="H20" s="39"/>
      <c r="I20" s="39"/>
      <c r="J20" s="39"/>
      <c r="K20" s="40"/>
      <c r="L20" s="38"/>
      <c r="M20" s="39"/>
      <c r="N20" s="39"/>
      <c r="O20" s="39"/>
      <c r="P20" s="40"/>
      <c r="Q20" s="39"/>
      <c r="R20" s="39"/>
      <c r="S20" s="39"/>
      <c r="T20" s="41">
        <v>1.27</v>
      </c>
      <c r="U20" s="42"/>
      <c r="V20" s="43"/>
      <c r="W20" s="43"/>
      <c r="X20" s="43"/>
      <c r="Y20" s="44"/>
      <c r="Z20" s="43"/>
      <c r="AA20" s="43"/>
      <c r="AB20" s="43"/>
      <c r="AC20" s="43"/>
      <c r="AD20" s="44"/>
      <c r="AE20" s="43"/>
      <c r="AF20" s="43"/>
      <c r="AG20" s="43"/>
      <c r="AH20" s="43"/>
      <c r="AI20" s="44"/>
      <c r="AJ20" s="43"/>
      <c r="AK20" s="43"/>
    </row>
    <row r="21">
      <c r="A21" s="37">
        <v>43896.0</v>
      </c>
      <c r="B21" s="38"/>
      <c r="C21" s="39"/>
      <c r="D21" s="39"/>
      <c r="E21" s="39"/>
      <c r="F21" s="40"/>
      <c r="G21" s="38"/>
      <c r="H21" s="39"/>
      <c r="I21" s="39"/>
      <c r="J21" s="39"/>
      <c r="K21" s="40"/>
      <c r="L21" s="38"/>
      <c r="M21" s="39"/>
      <c r="N21" s="39"/>
      <c r="O21" s="39">
        <v>1.32</v>
      </c>
      <c r="P21" s="40">
        <v>1.2</v>
      </c>
      <c r="Q21" s="39">
        <v>1.7</v>
      </c>
      <c r="R21" s="39">
        <v>1.55</v>
      </c>
      <c r="S21" s="45">
        <v>1.47</v>
      </c>
      <c r="T21" s="41">
        <v>1.22</v>
      </c>
      <c r="U21" s="42"/>
      <c r="V21" s="43"/>
      <c r="W21" s="43"/>
      <c r="X21" s="43"/>
      <c r="Y21" s="44"/>
      <c r="Z21" s="43"/>
      <c r="AA21" s="43"/>
      <c r="AB21" s="43"/>
      <c r="AC21" s="43"/>
      <c r="AD21" s="44"/>
      <c r="AE21" s="43"/>
      <c r="AF21" s="43"/>
      <c r="AG21" s="43"/>
      <c r="AH21" s="43"/>
      <c r="AI21" s="44"/>
      <c r="AJ21" s="43"/>
      <c r="AK21" s="43"/>
    </row>
    <row r="22">
      <c r="A22" s="37">
        <v>43889.0</v>
      </c>
      <c r="B22" s="38"/>
      <c r="C22" s="39"/>
      <c r="D22" s="39"/>
      <c r="E22" s="39"/>
      <c r="F22" s="40"/>
      <c r="G22" s="38"/>
      <c r="H22" s="39"/>
      <c r="I22" s="39"/>
      <c r="J22" s="39"/>
      <c r="K22" s="40">
        <v>0.56</v>
      </c>
      <c r="L22" s="38">
        <v>0.72</v>
      </c>
      <c r="M22" s="39">
        <v>0.78</v>
      </c>
      <c r="N22" s="39">
        <v>1.02</v>
      </c>
      <c r="O22" s="39">
        <v>1.07</v>
      </c>
      <c r="P22" s="40">
        <v>0.92</v>
      </c>
      <c r="Q22" s="39">
        <v>1.45</v>
      </c>
      <c r="R22" s="39">
        <v>1.19</v>
      </c>
      <c r="S22" s="45">
        <v>1.19</v>
      </c>
      <c r="T22" s="41">
        <v>0.78</v>
      </c>
      <c r="U22" s="42"/>
      <c r="V22" s="43"/>
      <c r="W22" s="43"/>
      <c r="X22" s="43"/>
      <c r="Y22" s="44"/>
      <c r="Z22" s="43"/>
      <c r="AA22" s="43"/>
      <c r="AB22" s="43"/>
      <c r="AC22" s="43"/>
      <c r="AD22" s="44"/>
      <c r="AE22" s="43"/>
      <c r="AF22" s="43"/>
      <c r="AG22" s="43"/>
      <c r="AH22" s="43"/>
      <c r="AI22" s="44"/>
      <c r="AJ22" s="43"/>
      <c r="AK22" s="43"/>
    </row>
    <row r="23">
      <c r="A23" s="32" t="s">
        <v>77</v>
      </c>
      <c r="B23" s="47"/>
      <c r="C23" s="48"/>
      <c r="D23" s="48"/>
      <c r="E23" s="48"/>
      <c r="F23" s="49"/>
      <c r="G23" s="47"/>
      <c r="H23" s="48"/>
      <c r="I23" s="48"/>
      <c r="J23" s="51"/>
      <c r="K23" s="74"/>
      <c r="L23" s="52"/>
      <c r="M23" s="51"/>
      <c r="N23" s="51"/>
      <c r="O23" s="51"/>
      <c r="P23" s="50" t="s">
        <v>78</v>
      </c>
      <c r="Q23" s="51"/>
      <c r="R23" s="51"/>
      <c r="S23" s="51"/>
      <c r="T23" s="50" t="s">
        <v>78</v>
      </c>
      <c r="U23" s="52"/>
      <c r="V23" s="51"/>
      <c r="W23" s="51"/>
      <c r="X23" s="51"/>
      <c r="Y23" s="50" t="s">
        <v>78</v>
      </c>
      <c r="Z23" s="51"/>
      <c r="AA23" s="51"/>
      <c r="AB23" s="51"/>
      <c r="AC23" s="51"/>
      <c r="AD23" s="50" t="s">
        <v>78</v>
      </c>
      <c r="AE23" s="51"/>
      <c r="AF23" s="51"/>
      <c r="AG23" s="51"/>
      <c r="AH23" s="51"/>
      <c r="AI23" s="50" t="s">
        <v>78</v>
      </c>
      <c r="AJ23" s="51"/>
      <c r="AK23" s="51"/>
    </row>
    <row r="24">
      <c r="A24" s="37">
        <v>43903.0</v>
      </c>
      <c r="B24" s="38"/>
      <c r="C24" s="39"/>
      <c r="D24" s="39"/>
      <c r="E24" s="39"/>
      <c r="F24" s="40"/>
      <c r="G24" s="38"/>
      <c r="H24" s="39"/>
      <c r="I24" s="39"/>
      <c r="J24" s="39"/>
      <c r="K24" s="40"/>
      <c r="L24" s="38"/>
      <c r="M24" s="39"/>
      <c r="N24" s="39"/>
      <c r="O24" s="39"/>
      <c r="P24" s="40"/>
      <c r="Q24" s="39"/>
      <c r="R24" s="39"/>
      <c r="S24" s="39"/>
      <c r="T24" s="41">
        <v>1.85</v>
      </c>
      <c r="U24" s="42"/>
      <c r="V24" s="43"/>
      <c r="W24" s="43"/>
      <c r="X24" s="43"/>
      <c r="Y24" s="44"/>
      <c r="Z24" s="43"/>
      <c r="AA24" s="43"/>
      <c r="AB24" s="43"/>
      <c r="AC24" s="43"/>
      <c r="AD24" s="44"/>
      <c r="AE24" s="43"/>
      <c r="AF24" s="43"/>
      <c r="AG24" s="43"/>
      <c r="AH24" s="43"/>
      <c r="AI24" s="44"/>
      <c r="AJ24" s="43"/>
      <c r="AK24" s="43"/>
    </row>
    <row r="25">
      <c r="A25" s="37">
        <v>43896.0</v>
      </c>
      <c r="B25" s="38"/>
      <c r="C25" s="39"/>
      <c r="D25" s="39"/>
      <c r="E25" s="39"/>
      <c r="F25" s="40"/>
      <c r="G25" s="38"/>
      <c r="H25" s="39"/>
      <c r="I25" s="39"/>
      <c r="J25" s="39"/>
      <c r="K25" s="40"/>
      <c r="L25" s="38"/>
      <c r="M25" s="39"/>
      <c r="N25" s="39"/>
      <c r="O25" s="39">
        <v>1.62</v>
      </c>
      <c r="P25" s="40">
        <v>1.55</v>
      </c>
      <c r="Q25" s="39">
        <v>2.1</v>
      </c>
      <c r="R25" s="39">
        <v>1.95</v>
      </c>
      <c r="S25" s="45">
        <v>1.92</v>
      </c>
      <c r="T25" s="41">
        <v>1.5</v>
      </c>
      <c r="U25" s="42"/>
      <c r="V25" s="43"/>
      <c r="W25" s="43"/>
      <c r="X25" s="43"/>
      <c r="Y25" s="44"/>
      <c r="Z25" s="43"/>
      <c r="AA25" s="43"/>
      <c r="AB25" s="43"/>
      <c r="AC25" s="43"/>
      <c r="AD25" s="44"/>
      <c r="AE25" s="43"/>
      <c r="AF25" s="43"/>
      <c r="AG25" s="43"/>
      <c r="AH25" s="43"/>
      <c r="AI25" s="44"/>
      <c r="AJ25" s="43"/>
      <c r="AK25" s="43"/>
    </row>
    <row r="26">
      <c r="A26" s="37">
        <v>43889.0</v>
      </c>
      <c r="B26" s="38"/>
      <c r="C26" s="39"/>
      <c r="D26" s="39"/>
      <c r="E26" s="39"/>
      <c r="F26" s="40"/>
      <c r="G26" s="38"/>
      <c r="H26" s="39"/>
      <c r="I26" s="39"/>
      <c r="J26" s="39"/>
      <c r="K26" s="40">
        <v>0.7</v>
      </c>
      <c r="L26" s="38">
        <v>0.97</v>
      </c>
      <c r="M26" s="39">
        <v>1.05</v>
      </c>
      <c r="N26" s="39">
        <v>1.37</v>
      </c>
      <c r="O26" s="39">
        <v>1.42</v>
      </c>
      <c r="P26" s="40">
        <v>1.28</v>
      </c>
      <c r="Q26" s="39">
        <v>1.95</v>
      </c>
      <c r="R26" s="39">
        <v>1.75</v>
      </c>
      <c r="S26" s="45">
        <v>1.7</v>
      </c>
      <c r="T26" s="41">
        <v>1.15</v>
      </c>
      <c r="U26" s="42"/>
      <c r="V26" s="43"/>
      <c r="W26" s="43"/>
      <c r="X26" s="43"/>
      <c r="Y26" s="44"/>
      <c r="Z26" s="43"/>
      <c r="AA26" s="43"/>
      <c r="AB26" s="43"/>
      <c r="AC26" s="43"/>
      <c r="AD26" s="44"/>
      <c r="AE26" s="43"/>
      <c r="AF26" s="43"/>
      <c r="AG26" s="43"/>
      <c r="AH26" s="43"/>
      <c r="AI26" s="44"/>
      <c r="AJ26" s="43"/>
      <c r="AK26" s="43"/>
    </row>
    <row r="27">
      <c r="A27" s="32" t="s">
        <v>80</v>
      </c>
      <c r="B27" s="47"/>
      <c r="C27" s="48"/>
      <c r="D27" s="48"/>
      <c r="E27" s="48"/>
      <c r="F27" s="49"/>
      <c r="G27" s="47"/>
      <c r="H27" s="48"/>
      <c r="I27" s="48"/>
      <c r="J27" s="51"/>
      <c r="K27" s="74"/>
      <c r="L27" s="52"/>
      <c r="M27" s="51"/>
      <c r="N27" s="51"/>
      <c r="O27" s="51"/>
      <c r="P27" s="50" t="s">
        <v>81</v>
      </c>
      <c r="Q27" s="51"/>
      <c r="R27" s="51"/>
      <c r="S27" s="51"/>
      <c r="T27" s="50" t="s">
        <v>81</v>
      </c>
      <c r="U27" s="52"/>
      <c r="V27" s="51"/>
      <c r="W27" s="51"/>
      <c r="X27" s="51"/>
      <c r="Y27" s="50" t="s">
        <v>81</v>
      </c>
      <c r="Z27" s="51"/>
      <c r="AA27" s="51"/>
      <c r="AB27" s="51"/>
      <c r="AC27" s="51"/>
      <c r="AD27" s="50" t="s">
        <v>81</v>
      </c>
      <c r="AE27" s="51"/>
      <c r="AF27" s="51"/>
      <c r="AG27" s="51"/>
      <c r="AH27" s="51"/>
      <c r="AI27" s="50" t="s">
        <v>81</v>
      </c>
      <c r="AJ27" s="51"/>
      <c r="AK27" s="51"/>
    </row>
    <row r="28">
      <c r="A28" s="37">
        <v>43903.0</v>
      </c>
      <c r="B28" s="38"/>
      <c r="C28" s="39"/>
      <c r="D28" s="39"/>
      <c r="E28" s="39"/>
      <c r="F28" s="40"/>
      <c r="G28" s="38"/>
      <c r="H28" s="39"/>
      <c r="I28" s="39"/>
      <c r="J28" s="39"/>
      <c r="K28" s="40"/>
      <c r="L28" s="38"/>
      <c r="M28" s="39"/>
      <c r="N28" s="39"/>
      <c r="O28" s="39"/>
      <c r="P28" s="40"/>
      <c r="Q28" s="39"/>
      <c r="R28" s="39"/>
      <c r="S28" s="39"/>
      <c r="T28" s="41">
        <v>2.17</v>
      </c>
      <c r="U28" s="42"/>
      <c r="V28" s="43"/>
      <c r="W28" s="43"/>
      <c r="X28" s="43"/>
      <c r="Y28" s="44"/>
      <c r="Z28" s="43"/>
      <c r="AA28" s="43"/>
      <c r="AB28" s="43"/>
      <c r="AC28" s="43"/>
      <c r="AD28" s="44"/>
      <c r="AE28" s="43"/>
      <c r="AF28" s="43"/>
      <c r="AG28" s="43"/>
      <c r="AH28" s="43"/>
      <c r="AI28" s="44"/>
      <c r="AJ28" s="43"/>
      <c r="AK28" s="43"/>
    </row>
    <row r="29">
      <c r="A29" s="37">
        <v>43896.0</v>
      </c>
      <c r="B29" s="38"/>
      <c r="C29" s="39"/>
      <c r="D29" s="39"/>
      <c r="E29" s="39"/>
      <c r="F29" s="40"/>
      <c r="G29" s="38"/>
      <c r="H29" s="39"/>
      <c r="I29" s="39"/>
      <c r="J29" s="39"/>
      <c r="K29" s="40"/>
      <c r="L29" s="38"/>
      <c r="M29" s="39"/>
      <c r="N29" s="39"/>
      <c r="O29" s="39">
        <v>2.0</v>
      </c>
      <c r="P29" s="40">
        <v>1.87</v>
      </c>
      <c r="Q29" s="39">
        <v>2.52</v>
      </c>
      <c r="R29" s="39">
        <v>2.4</v>
      </c>
      <c r="S29" s="45">
        <v>2.4</v>
      </c>
      <c r="T29" s="41">
        <v>2.02</v>
      </c>
      <c r="U29" s="42"/>
      <c r="V29" s="43"/>
      <c r="W29" s="43"/>
      <c r="X29" s="43"/>
      <c r="Y29" s="44"/>
      <c r="Z29" s="43"/>
      <c r="AA29" s="43"/>
      <c r="AB29" s="43"/>
      <c r="AC29" s="43"/>
      <c r="AD29" s="44"/>
      <c r="AE29" s="43"/>
      <c r="AF29" s="43"/>
      <c r="AG29" s="43"/>
      <c r="AH29" s="43"/>
      <c r="AI29" s="44"/>
      <c r="AJ29" s="43"/>
      <c r="AK29" s="43"/>
    </row>
    <row r="30">
      <c r="A30" s="37">
        <v>43889.0</v>
      </c>
      <c r="B30" s="38"/>
      <c r="C30" s="39"/>
      <c r="D30" s="39"/>
      <c r="E30" s="39"/>
      <c r="F30" s="40"/>
      <c r="G30" s="38"/>
      <c r="H30" s="39"/>
      <c r="I30" s="39"/>
      <c r="J30" s="39"/>
      <c r="K30" s="40">
        <v>1.05</v>
      </c>
      <c r="L30" s="38">
        <v>1.22</v>
      </c>
      <c r="M30" s="39">
        <v>1.32</v>
      </c>
      <c r="N30" s="39">
        <v>1.77</v>
      </c>
      <c r="O30" s="39">
        <v>1.87</v>
      </c>
      <c r="P30" s="40">
        <v>1.7</v>
      </c>
      <c r="Q30" s="39">
        <v>2.5</v>
      </c>
      <c r="R30" s="39">
        <v>2.32</v>
      </c>
      <c r="S30" s="45">
        <v>2.3</v>
      </c>
      <c r="T30" s="41">
        <v>1.71</v>
      </c>
      <c r="U30" s="42"/>
      <c r="V30" s="43"/>
      <c r="W30" s="43"/>
      <c r="X30" s="43"/>
      <c r="Y30" s="44"/>
      <c r="Z30" s="43"/>
      <c r="AA30" s="43"/>
      <c r="AB30" s="43"/>
      <c r="AC30" s="43"/>
      <c r="AD30" s="44"/>
      <c r="AE30" s="43"/>
      <c r="AF30" s="43"/>
      <c r="AG30" s="43"/>
      <c r="AH30" s="43"/>
      <c r="AI30" s="44"/>
      <c r="AJ30" s="43"/>
      <c r="AK30" s="43"/>
    </row>
    <row r="31">
      <c r="A31" s="90" t="s">
        <v>83</v>
      </c>
      <c r="B31" s="47"/>
      <c r="C31" s="48"/>
      <c r="D31" s="48"/>
      <c r="E31" s="48"/>
      <c r="F31" s="49"/>
      <c r="G31" s="47"/>
      <c r="H31" s="51"/>
      <c r="I31" s="51"/>
      <c r="J31" s="51"/>
      <c r="K31" s="74"/>
      <c r="L31" s="52"/>
      <c r="M31" s="51"/>
      <c r="N31" s="51"/>
      <c r="O31" s="51"/>
      <c r="P31" s="91" t="s">
        <v>84</v>
      </c>
      <c r="Q31" s="51"/>
      <c r="R31" s="51"/>
      <c r="S31" s="51"/>
      <c r="T31" s="91" t="s">
        <v>84</v>
      </c>
      <c r="U31" s="52"/>
      <c r="V31" s="51"/>
      <c r="W31" s="51"/>
      <c r="X31" s="51"/>
      <c r="Y31" s="91" t="s">
        <v>84</v>
      </c>
      <c r="Z31" s="51"/>
      <c r="AA31" s="51"/>
      <c r="AB31" s="51"/>
      <c r="AC31" s="51"/>
      <c r="AD31" s="91" t="s">
        <v>84</v>
      </c>
      <c r="AE31" s="51"/>
      <c r="AF31" s="51"/>
      <c r="AG31" s="51"/>
      <c r="AH31" s="51"/>
      <c r="AI31" s="91" t="s">
        <v>84</v>
      </c>
      <c r="AJ31" s="51"/>
      <c r="AK31" s="51"/>
    </row>
    <row r="32">
      <c r="A32" s="37">
        <v>43903.0</v>
      </c>
      <c r="B32" s="38"/>
      <c r="C32" s="39"/>
      <c r="D32" s="39"/>
      <c r="E32" s="39"/>
      <c r="F32" s="40"/>
      <c r="G32" s="38"/>
      <c r="H32" s="39"/>
      <c r="I32" s="39"/>
      <c r="J32" s="39"/>
      <c r="K32" s="40"/>
      <c r="L32" s="38"/>
      <c r="M32" s="39"/>
      <c r="N32" s="39"/>
      <c r="O32" s="39"/>
      <c r="P32" s="40"/>
      <c r="Q32" s="39"/>
      <c r="R32" s="39"/>
      <c r="S32" s="39"/>
      <c r="T32" s="41">
        <v>2.4</v>
      </c>
      <c r="U32" s="42"/>
      <c r="V32" s="43"/>
      <c r="W32" s="43"/>
      <c r="X32" s="43"/>
      <c r="Y32" s="44"/>
      <c r="Z32" s="43"/>
      <c r="AA32" s="43"/>
      <c r="AB32" s="43"/>
      <c r="AC32" s="43"/>
      <c r="AD32" s="44"/>
      <c r="AE32" s="43"/>
      <c r="AF32" s="43"/>
      <c r="AG32" s="43"/>
      <c r="AH32" s="43"/>
      <c r="AI32" s="44"/>
      <c r="AJ32" s="43"/>
      <c r="AK32" s="43"/>
    </row>
    <row r="33">
      <c r="A33" s="37">
        <v>43896.0</v>
      </c>
      <c r="B33" s="38"/>
      <c r="C33" s="39"/>
      <c r="D33" s="39"/>
      <c r="E33" s="39"/>
      <c r="F33" s="40"/>
      <c r="G33" s="38"/>
      <c r="H33" s="39"/>
      <c r="I33" s="39"/>
      <c r="J33" s="39"/>
      <c r="K33" s="40"/>
      <c r="L33" s="38"/>
      <c r="M33" s="39"/>
      <c r="N33" s="39"/>
      <c r="O33" s="39">
        <v>2.37</v>
      </c>
      <c r="P33" s="40">
        <v>2.4</v>
      </c>
      <c r="Q33" s="39">
        <v>2.87</v>
      </c>
      <c r="R33" s="39">
        <v>2.8</v>
      </c>
      <c r="S33" s="45">
        <v>2.77</v>
      </c>
      <c r="T33" s="41">
        <v>2.37</v>
      </c>
      <c r="U33" s="42"/>
      <c r="V33" s="43"/>
      <c r="W33" s="43"/>
      <c r="X33" s="43"/>
      <c r="Y33" s="44"/>
      <c r="Z33" s="43"/>
      <c r="AA33" s="43"/>
      <c r="AB33" s="43"/>
      <c r="AC33" s="43"/>
      <c r="AD33" s="44"/>
      <c r="AE33" s="43"/>
      <c r="AF33" s="43"/>
      <c r="AG33" s="43"/>
      <c r="AH33" s="43"/>
      <c r="AI33" s="44"/>
      <c r="AJ33" s="43"/>
      <c r="AK33" s="43"/>
    </row>
    <row r="34">
      <c r="A34" s="37">
        <v>43889.0</v>
      </c>
      <c r="B34" s="38"/>
      <c r="C34" s="39"/>
      <c r="D34" s="39"/>
      <c r="E34" s="39"/>
      <c r="F34" s="40"/>
      <c r="G34" s="38"/>
      <c r="H34" s="39"/>
      <c r="I34" s="39"/>
      <c r="J34" s="39"/>
      <c r="K34" s="40">
        <v>1.35</v>
      </c>
      <c r="L34" s="38">
        <v>1.57</v>
      </c>
      <c r="M34" s="39">
        <v>1.72</v>
      </c>
      <c r="N34" s="39">
        <v>2.22</v>
      </c>
      <c r="O34" s="39">
        <v>2.3</v>
      </c>
      <c r="P34" s="40">
        <v>2.3</v>
      </c>
      <c r="Q34" s="39">
        <v>3.02</v>
      </c>
      <c r="R34" s="39">
        <v>2.92</v>
      </c>
      <c r="S34" s="45">
        <v>2.9</v>
      </c>
      <c r="T34" s="41">
        <v>2.32</v>
      </c>
      <c r="U34" s="42"/>
      <c r="V34" s="43"/>
      <c r="W34" s="43"/>
      <c r="X34" s="43"/>
      <c r="Y34" s="44"/>
      <c r="Z34" s="43"/>
      <c r="AA34" s="43"/>
      <c r="AB34" s="43"/>
      <c r="AC34" s="43"/>
      <c r="AD34" s="44"/>
      <c r="AE34" s="43"/>
      <c r="AF34" s="43"/>
      <c r="AG34" s="43"/>
      <c r="AH34" s="43"/>
      <c r="AI34" s="44"/>
      <c r="AJ34" s="43"/>
      <c r="AK34" s="43"/>
    </row>
    <row r="35">
      <c r="A35" s="32" t="s">
        <v>86</v>
      </c>
      <c r="B35" s="47"/>
      <c r="C35" s="48"/>
      <c r="D35" s="48"/>
      <c r="E35" s="48"/>
      <c r="F35" s="49"/>
      <c r="G35" s="52"/>
      <c r="H35" s="51"/>
      <c r="I35" s="51"/>
      <c r="J35" s="51"/>
      <c r="K35" s="74"/>
      <c r="L35" s="52"/>
      <c r="M35" s="51"/>
      <c r="N35" s="51"/>
      <c r="O35" s="51"/>
      <c r="P35" s="50" t="s">
        <v>89</v>
      </c>
      <c r="Q35" s="51"/>
      <c r="R35" s="51"/>
      <c r="S35" s="51"/>
      <c r="T35" s="50" t="s">
        <v>89</v>
      </c>
      <c r="U35" s="52"/>
      <c r="V35" s="51"/>
      <c r="W35" s="51"/>
      <c r="X35" s="51"/>
      <c r="Y35" s="50" t="s">
        <v>89</v>
      </c>
      <c r="Z35" s="51"/>
      <c r="AA35" s="51"/>
      <c r="AB35" s="51"/>
      <c r="AC35" s="51"/>
      <c r="AD35" s="50" t="s">
        <v>89</v>
      </c>
      <c r="AE35" s="51"/>
      <c r="AF35" s="51"/>
      <c r="AG35" s="51"/>
      <c r="AH35" s="51"/>
      <c r="AI35" s="50" t="s">
        <v>89</v>
      </c>
      <c r="AJ35" s="51"/>
      <c r="AK35" s="51"/>
    </row>
    <row r="36">
      <c r="A36" s="37">
        <v>43903.0</v>
      </c>
      <c r="B36" s="38"/>
      <c r="C36" s="39"/>
      <c r="D36" s="39"/>
      <c r="E36" s="39"/>
      <c r="F36" s="40"/>
      <c r="G36" s="129"/>
      <c r="H36" s="130"/>
      <c r="I36" s="130"/>
      <c r="J36" s="130"/>
      <c r="K36" s="40"/>
      <c r="L36" s="38"/>
      <c r="M36" s="39"/>
      <c r="N36" s="39"/>
      <c r="O36" s="39"/>
      <c r="P36" s="40"/>
      <c r="Q36" s="39"/>
      <c r="R36" s="39"/>
      <c r="S36" s="39"/>
      <c r="T36" s="41">
        <v>2.82</v>
      </c>
      <c r="U36" s="42"/>
      <c r="V36" s="43"/>
      <c r="W36" s="43"/>
      <c r="X36" s="43"/>
      <c r="Y36" s="44"/>
      <c r="Z36" s="43"/>
      <c r="AA36" s="43"/>
      <c r="AB36" s="43"/>
      <c r="AC36" s="43"/>
      <c r="AD36" s="44"/>
      <c r="AE36" s="43"/>
      <c r="AF36" s="43"/>
      <c r="AG36" s="43"/>
      <c r="AH36" s="43"/>
      <c r="AI36" s="44"/>
      <c r="AJ36" s="43"/>
      <c r="AK36" s="43"/>
    </row>
    <row r="37">
      <c r="A37" s="37">
        <v>43896.0</v>
      </c>
      <c r="B37" s="38"/>
      <c r="C37" s="39"/>
      <c r="D37" s="39"/>
      <c r="E37" s="39"/>
      <c r="F37" s="40"/>
      <c r="G37" s="129"/>
      <c r="H37" s="130"/>
      <c r="I37" s="130"/>
      <c r="J37" s="130"/>
      <c r="K37" s="40"/>
      <c r="L37" s="38"/>
      <c r="M37" s="39"/>
      <c r="N37" s="39"/>
      <c r="O37" s="39">
        <v>2.77</v>
      </c>
      <c r="P37" s="40">
        <v>2.72</v>
      </c>
      <c r="Q37" s="39">
        <v>3.32</v>
      </c>
      <c r="R37" s="39">
        <v>3.22</v>
      </c>
      <c r="S37" s="45">
        <v>3.22</v>
      </c>
      <c r="T37" s="41">
        <v>2.85</v>
      </c>
      <c r="U37" s="42"/>
      <c r="V37" s="43"/>
      <c r="W37" s="43"/>
      <c r="X37" s="43"/>
      <c r="Y37" s="44"/>
      <c r="Z37" s="43"/>
      <c r="AA37" s="43"/>
      <c r="AB37" s="43"/>
      <c r="AC37" s="43"/>
      <c r="AD37" s="44"/>
      <c r="AE37" s="43"/>
      <c r="AF37" s="43"/>
      <c r="AG37" s="43"/>
      <c r="AH37" s="43"/>
      <c r="AI37" s="44"/>
      <c r="AJ37" s="43"/>
      <c r="AK37" s="43"/>
    </row>
    <row r="38">
      <c r="A38" s="37">
        <v>43889.0</v>
      </c>
      <c r="B38" s="38"/>
      <c r="C38" s="39"/>
      <c r="D38" s="39"/>
      <c r="E38" s="39"/>
      <c r="F38" s="40"/>
      <c r="G38" s="129"/>
      <c r="H38" s="130"/>
      <c r="I38" s="130"/>
      <c r="J38" s="130"/>
      <c r="K38" s="40">
        <v>1.6</v>
      </c>
      <c r="L38" s="38">
        <v>1.97</v>
      </c>
      <c r="M38" s="39">
        <v>2.12</v>
      </c>
      <c r="N38" s="39">
        <v>2.7</v>
      </c>
      <c r="O38" s="39">
        <v>2.82</v>
      </c>
      <c r="P38" s="40">
        <v>2.82</v>
      </c>
      <c r="Q38" s="39">
        <v>3.52</v>
      </c>
      <c r="R38" s="39">
        <v>3.5</v>
      </c>
      <c r="S38" s="45">
        <v>3.5</v>
      </c>
      <c r="T38" s="41">
        <v>2.95</v>
      </c>
      <c r="U38" s="42"/>
      <c r="V38" s="43"/>
      <c r="W38" s="43"/>
      <c r="X38" s="43"/>
      <c r="Y38" s="44"/>
      <c r="Z38" s="43"/>
      <c r="AA38" s="43"/>
      <c r="AB38" s="43"/>
      <c r="AC38" s="43"/>
      <c r="AD38" s="44"/>
      <c r="AE38" s="43"/>
      <c r="AF38" s="43"/>
      <c r="AG38" s="43"/>
      <c r="AH38" s="43"/>
      <c r="AI38" s="44"/>
      <c r="AJ38" s="43"/>
      <c r="AK38" s="43"/>
    </row>
    <row r="39">
      <c r="A39" s="32" t="s">
        <v>97</v>
      </c>
      <c r="B39" s="47"/>
      <c r="C39" s="48"/>
      <c r="D39" s="51"/>
      <c r="E39" s="51"/>
      <c r="F39" s="74"/>
      <c r="G39" s="52"/>
      <c r="H39" s="51"/>
      <c r="I39" s="51"/>
      <c r="J39" s="51"/>
      <c r="K39" s="74"/>
      <c r="L39" s="52"/>
      <c r="M39" s="51"/>
      <c r="N39" s="51"/>
      <c r="O39" s="51"/>
      <c r="P39" s="50" t="s">
        <v>99</v>
      </c>
      <c r="Q39" s="51"/>
      <c r="R39" s="51"/>
      <c r="S39" s="51"/>
      <c r="T39" s="50" t="s">
        <v>99</v>
      </c>
      <c r="U39" s="52"/>
      <c r="V39" s="51"/>
      <c r="W39" s="51"/>
      <c r="X39" s="51"/>
      <c r="Y39" s="50" t="s">
        <v>99</v>
      </c>
      <c r="Z39" s="51"/>
      <c r="AA39" s="51"/>
      <c r="AB39" s="51"/>
      <c r="AC39" s="51"/>
      <c r="AD39" s="50" t="s">
        <v>99</v>
      </c>
      <c r="AE39" s="51"/>
      <c r="AF39" s="51"/>
      <c r="AG39" s="51"/>
      <c r="AH39" s="51"/>
      <c r="AI39" s="50" t="s">
        <v>99</v>
      </c>
      <c r="AJ39" s="51"/>
      <c r="AK39" s="51"/>
    </row>
    <row r="40">
      <c r="A40" s="37">
        <v>43903.0</v>
      </c>
      <c r="B40" s="38"/>
      <c r="C40" s="39"/>
      <c r="D40" s="43"/>
      <c r="E40" s="39"/>
      <c r="F40" s="40"/>
      <c r="G40" s="38"/>
      <c r="H40" s="39"/>
      <c r="I40" s="39"/>
      <c r="J40" s="39"/>
      <c r="K40" s="40"/>
      <c r="L40" s="38"/>
      <c r="M40" s="39"/>
      <c r="N40" s="39"/>
      <c r="O40" s="39"/>
      <c r="P40" s="40"/>
      <c r="Q40" s="39"/>
      <c r="R40" s="39"/>
      <c r="S40" s="39"/>
      <c r="T40" s="41">
        <v>3.12</v>
      </c>
      <c r="U40" s="42"/>
      <c r="V40" s="43"/>
      <c r="W40" s="43"/>
      <c r="X40" s="43"/>
      <c r="Y40" s="44"/>
      <c r="Z40" s="43"/>
      <c r="AA40" s="43"/>
      <c r="AB40" s="43"/>
      <c r="AC40" s="43"/>
      <c r="AD40" s="44"/>
      <c r="AE40" s="43"/>
      <c r="AF40" s="43"/>
      <c r="AG40" s="43"/>
      <c r="AH40" s="43"/>
      <c r="AI40" s="44"/>
      <c r="AJ40" s="43"/>
      <c r="AK40" s="43"/>
    </row>
    <row r="41">
      <c r="A41" s="37">
        <v>43896.0</v>
      </c>
      <c r="B41" s="38"/>
      <c r="C41" s="39"/>
      <c r="D41" s="43"/>
      <c r="E41" s="39"/>
      <c r="F41" s="40"/>
      <c r="G41" s="38"/>
      <c r="H41" s="39"/>
      <c r="I41" s="39"/>
      <c r="J41" s="39"/>
      <c r="K41" s="40"/>
      <c r="L41" s="38"/>
      <c r="M41" s="39"/>
      <c r="N41" s="39"/>
      <c r="O41" s="39">
        <v>3.12</v>
      </c>
      <c r="P41" s="40">
        <v>3.15</v>
      </c>
      <c r="Q41" s="39">
        <v>3.67</v>
      </c>
      <c r="R41" s="39">
        <v>3.62</v>
      </c>
      <c r="S41" s="45">
        <v>3.67</v>
      </c>
      <c r="T41" s="41">
        <v>3.37</v>
      </c>
      <c r="U41" s="42"/>
      <c r="V41" s="43"/>
      <c r="W41" s="43"/>
      <c r="X41" s="43"/>
      <c r="Y41" s="44"/>
      <c r="Z41" s="43"/>
      <c r="AA41" s="43"/>
      <c r="AB41" s="43"/>
      <c r="AC41" s="43"/>
      <c r="AD41" s="44"/>
      <c r="AE41" s="43"/>
      <c r="AF41" s="43"/>
      <c r="AG41" s="43"/>
      <c r="AH41" s="43"/>
      <c r="AI41" s="44"/>
      <c r="AJ41" s="43"/>
      <c r="AK41" s="43"/>
    </row>
    <row r="42">
      <c r="A42" s="37">
        <v>43889.0</v>
      </c>
      <c r="B42" s="38"/>
      <c r="C42" s="39"/>
      <c r="D42" s="43"/>
      <c r="E42" s="39"/>
      <c r="F42" s="40"/>
      <c r="G42" s="38"/>
      <c r="H42" s="39"/>
      <c r="I42" s="39"/>
      <c r="J42" s="39"/>
      <c r="K42" s="40">
        <v>2.05</v>
      </c>
      <c r="L42" s="38">
        <v>2.3</v>
      </c>
      <c r="M42" s="39">
        <v>2.57</v>
      </c>
      <c r="N42" s="39">
        <v>3.1</v>
      </c>
      <c r="O42" s="39">
        <v>3.25</v>
      </c>
      <c r="P42" s="40">
        <v>3.37</v>
      </c>
      <c r="Q42" s="39">
        <v>4.0</v>
      </c>
      <c r="R42" s="39">
        <v>3.95</v>
      </c>
      <c r="S42" s="45">
        <v>3.97</v>
      </c>
      <c r="T42" s="41">
        <v>3.42</v>
      </c>
      <c r="U42" s="42"/>
      <c r="V42" s="43"/>
      <c r="W42" s="43"/>
      <c r="X42" s="43"/>
      <c r="Y42" s="44"/>
      <c r="Z42" s="43"/>
      <c r="AA42" s="43"/>
      <c r="AB42" s="43"/>
      <c r="AC42" s="43"/>
      <c r="AD42" s="44"/>
      <c r="AE42" s="43"/>
      <c r="AF42" s="43"/>
      <c r="AG42" s="43"/>
      <c r="AH42" s="43"/>
      <c r="AI42" s="44"/>
      <c r="AJ42" s="43"/>
      <c r="AK42" s="43"/>
    </row>
    <row r="43">
      <c r="A43" s="139" t="s">
        <v>101</v>
      </c>
      <c r="B43" s="47"/>
      <c r="C43" s="48"/>
      <c r="D43" s="51"/>
      <c r="E43" s="51"/>
      <c r="F43" s="74"/>
      <c r="G43" s="52"/>
      <c r="H43" s="51"/>
      <c r="I43" s="51"/>
      <c r="J43" s="51"/>
      <c r="K43" s="74"/>
      <c r="L43" s="52"/>
      <c r="M43" s="51"/>
      <c r="N43" s="51"/>
      <c r="O43" s="51"/>
      <c r="P43" s="50" t="s">
        <v>89</v>
      </c>
      <c r="Q43" s="51"/>
      <c r="R43" s="51"/>
      <c r="S43" s="51"/>
      <c r="T43" s="50" t="s">
        <v>89</v>
      </c>
      <c r="U43" s="52"/>
      <c r="V43" s="51"/>
      <c r="W43" s="51"/>
      <c r="X43" s="51"/>
      <c r="Y43" s="50" t="s">
        <v>89</v>
      </c>
      <c r="Z43" s="51"/>
      <c r="AA43" s="51"/>
      <c r="AB43" s="51"/>
      <c r="AC43" s="51"/>
      <c r="AD43" s="50" t="s">
        <v>89</v>
      </c>
      <c r="AE43" s="51"/>
      <c r="AF43" s="51"/>
      <c r="AG43" s="51"/>
      <c r="AH43" s="51"/>
      <c r="AI43" s="50" t="s">
        <v>89</v>
      </c>
      <c r="AJ43" s="51"/>
      <c r="AK43" s="51"/>
    </row>
    <row r="44">
      <c r="A44" s="37">
        <v>43903.0</v>
      </c>
      <c r="B44" s="38"/>
      <c r="C44" s="39"/>
      <c r="D44" s="43"/>
      <c r="E44" s="43"/>
      <c r="F44" s="44"/>
      <c r="G44" s="42"/>
      <c r="H44" s="43"/>
      <c r="I44" s="43"/>
      <c r="J44" s="43"/>
      <c r="K44" s="44"/>
      <c r="L44" s="42"/>
      <c r="M44" s="43"/>
      <c r="N44" s="39"/>
      <c r="O44" s="39"/>
      <c r="P44" s="40"/>
      <c r="Q44" s="39"/>
      <c r="R44" s="39"/>
      <c r="S44" s="39"/>
      <c r="T44" s="41">
        <v>1.87</v>
      </c>
      <c r="U44" s="42"/>
      <c r="V44" s="43"/>
      <c r="W44" s="43"/>
      <c r="X44" s="43"/>
      <c r="Y44" s="44"/>
      <c r="Z44" s="43"/>
      <c r="AA44" s="43"/>
      <c r="AB44" s="43"/>
      <c r="AC44" s="43"/>
      <c r="AD44" s="44"/>
      <c r="AE44" s="43"/>
      <c r="AF44" s="43"/>
      <c r="AG44" s="43"/>
      <c r="AH44" s="43"/>
      <c r="AI44" s="44"/>
      <c r="AJ44" s="43"/>
      <c r="AK44" s="43"/>
    </row>
    <row r="45">
      <c r="A45" s="37">
        <v>43896.0</v>
      </c>
      <c r="B45" s="38"/>
      <c r="C45" s="39"/>
      <c r="D45" s="43"/>
      <c r="E45" s="43"/>
      <c r="F45" s="44"/>
      <c r="G45" s="42"/>
      <c r="H45" s="43"/>
      <c r="I45" s="43"/>
      <c r="J45" s="43"/>
      <c r="K45" s="44"/>
      <c r="L45" s="42"/>
      <c r="M45" s="43"/>
      <c r="N45" s="39"/>
      <c r="O45" s="39">
        <v>1.87</v>
      </c>
      <c r="P45" s="40">
        <v>1.9</v>
      </c>
      <c r="Q45" s="39">
        <v>1.35</v>
      </c>
      <c r="R45" s="39">
        <v>1.42</v>
      </c>
      <c r="S45" s="45">
        <v>1.37</v>
      </c>
      <c r="T45" s="41">
        <v>1.8</v>
      </c>
      <c r="U45" s="42"/>
      <c r="V45" s="43"/>
      <c r="W45" s="43"/>
      <c r="X45" s="43"/>
      <c r="Y45" s="44"/>
      <c r="Z45" s="43"/>
      <c r="AA45" s="43"/>
      <c r="AB45" s="43"/>
      <c r="AC45" s="43"/>
      <c r="AD45" s="44"/>
      <c r="AE45" s="43"/>
      <c r="AF45" s="43"/>
      <c r="AG45" s="43"/>
      <c r="AH45" s="43"/>
      <c r="AI45" s="44"/>
      <c r="AJ45" s="43"/>
      <c r="AK45" s="43"/>
    </row>
    <row r="46">
      <c r="A46" s="37">
        <v>43889.0</v>
      </c>
      <c r="B46" s="38"/>
      <c r="C46" s="39"/>
      <c r="D46" s="43"/>
      <c r="E46" s="43"/>
      <c r="F46" s="44"/>
      <c r="G46" s="42"/>
      <c r="H46" s="43"/>
      <c r="I46" s="43"/>
      <c r="J46" s="43"/>
      <c r="K46" s="44"/>
      <c r="L46" s="42"/>
      <c r="M46" s="43"/>
      <c r="N46" s="39">
        <v>1.82</v>
      </c>
      <c r="O46" s="39">
        <v>1.72</v>
      </c>
      <c r="P46" s="40">
        <v>1.7</v>
      </c>
      <c r="Q46" s="39">
        <v>1.03</v>
      </c>
      <c r="R46" s="39">
        <v>1.01</v>
      </c>
      <c r="S46" s="45">
        <v>0.99</v>
      </c>
      <c r="T46" s="41">
        <v>1.5</v>
      </c>
      <c r="U46" s="42"/>
      <c r="V46" s="43"/>
      <c r="W46" s="43"/>
      <c r="X46" s="43"/>
      <c r="Y46" s="44"/>
      <c r="Z46" s="43"/>
      <c r="AA46" s="43"/>
      <c r="AB46" s="43"/>
      <c r="AC46" s="43"/>
      <c r="AD46" s="44"/>
      <c r="AE46" s="43"/>
      <c r="AF46" s="43"/>
      <c r="AG46" s="43"/>
      <c r="AH46" s="43"/>
      <c r="AI46" s="44"/>
      <c r="AJ46" s="43"/>
      <c r="AK46" s="43"/>
    </row>
    <row r="47">
      <c r="A47" s="139" t="s">
        <v>104</v>
      </c>
      <c r="B47" s="47"/>
      <c r="C47" s="48"/>
      <c r="D47" s="51"/>
      <c r="E47" s="51"/>
      <c r="F47" s="74"/>
      <c r="G47" s="52"/>
      <c r="H47" s="51"/>
      <c r="I47" s="51"/>
      <c r="J47" s="51"/>
      <c r="K47" s="74"/>
      <c r="L47" s="52"/>
      <c r="M47" s="51"/>
      <c r="N47" s="51"/>
      <c r="O47" s="51"/>
      <c r="P47" s="50" t="s">
        <v>99</v>
      </c>
      <c r="Q47" s="51"/>
      <c r="R47" s="51"/>
      <c r="S47" s="51"/>
      <c r="T47" s="50" t="s">
        <v>99</v>
      </c>
      <c r="U47" s="52"/>
      <c r="V47" s="51"/>
      <c r="W47" s="51"/>
      <c r="X47" s="51"/>
      <c r="Y47" s="50" t="s">
        <v>99</v>
      </c>
      <c r="Z47" s="51"/>
      <c r="AA47" s="51"/>
      <c r="AB47" s="51"/>
      <c r="AC47" s="51"/>
      <c r="AD47" s="50" t="s">
        <v>99</v>
      </c>
      <c r="AE47" s="51"/>
      <c r="AF47" s="51"/>
      <c r="AG47" s="51"/>
      <c r="AH47" s="51"/>
      <c r="AI47" s="50" t="s">
        <v>99</v>
      </c>
      <c r="AJ47" s="51"/>
      <c r="AK47" s="51"/>
    </row>
    <row r="48">
      <c r="A48" s="37">
        <v>43903.0</v>
      </c>
      <c r="B48" s="38"/>
      <c r="C48" s="39"/>
      <c r="D48" s="43"/>
      <c r="E48" s="39"/>
      <c r="F48" s="40"/>
      <c r="G48" s="38"/>
      <c r="H48" s="39"/>
      <c r="I48" s="39"/>
      <c r="J48" s="39"/>
      <c r="K48" s="44"/>
      <c r="L48" s="42"/>
      <c r="M48" s="43"/>
      <c r="N48" s="39"/>
      <c r="O48" s="39"/>
      <c r="P48" s="40"/>
      <c r="Q48" s="39"/>
      <c r="R48" s="39"/>
      <c r="S48" s="39"/>
      <c r="T48" s="41">
        <v>1.57</v>
      </c>
      <c r="U48" s="42"/>
      <c r="V48" s="43"/>
      <c r="W48" s="43"/>
      <c r="X48" s="43"/>
      <c r="Y48" s="44"/>
      <c r="Z48" s="43"/>
      <c r="AA48" s="43"/>
      <c r="AB48" s="43"/>
      <c r="AC48" s="43"/>
      <c r="AD48" s="44"/>
      <c r="AE48" s="43"/>
      <c r="AF48" s="43"/>
      <c r="AG48" s="43"/>
      <c r="AH48" s="43"/>
      <c r="AI48" s="44"/>
      <c r="AJ48" s="43"/>
      <c r="AK48" s="43"/>
    </row>
    <row r="49">
      <c r="A49" s="37">
        <v>43896.0</v>
      </c>
      <c r="B49" s="38"/>
      <c r="C49" s="39"/>
      <c r="D49" s="43"/>
      <c r="E49" s="39"/>
      <c r="F49" s="40"/>
      <c r="G49" s="38"/>
      <c r="H49" s="39"/>
      <c r="I49" s="39"/>
      <c r="J49" s="39"/>
      <c r="K49" s="44"/>
      <c r="L49" s="42"/>
      <c r="M49" s="43"/>
      <c r="N49" s="39"/>
      <c r="O49" s="39">
        <v>1.52</v>
      </c>
      <c r="P49" s="40">
        <v>1.47</v>
      </c>
      <c r="Q49" s="39">
        <v>1.03</v>
      </c>
      <c r="R49" s="39">
        <v>0.94</v>
      </c>
      <c r="S49" s="45">
        <v>0.99</v>
      </c>
      <c r="T49" s="41">
        <v>1.4</v>
      </c>
      <c r="U49" s="42"/>
      <c r="V49" s="43"/>
      <c r="W49" s="43"/>
      <c r="X49" s="43"/>
      <c r="Y49" s="44"/>
      <c r="Z49" s="43"/>
      <c r="AA49" s="43"/>
      <c r="AB49" s="43"/>
      <c r="AC49" s="43"/>
      <c r="AD49" s="44"/>
      <c r="AE49" s="43"/>
      <c r="AF49" s="43"/>
      <c r="AG49" s="43"/>
      <c r="AH49" s="43"/>
      <c r="AI49" s="44"/>
      <c r="AJ49" s="43"/>
      <c r="AK49" s="43"/>
    </row>
    <row r="50">
      <c r="A50" s="37">
        <v>43889.0</v>
      </c>
      <c r="B50" s="38"/>
      <c r="C50" s="39"/>
      <c r="D50" s="43"/>
      <c r="E50" s="39"/>
      <c r="F50" s="40"/>
      <c r="G50" s="38"/>
      <c r="H50" s="39"/>
      <c r="I50" s="39"/>
      <c r="J50" s="39"/>
      <c r="K50" s="44"/>
      <c r="L50" s="42"/>
      <c r="M50" s="43"/>
      <c r="N50" s="39">
        <v>1.42</v>
      </c>
      <c r="O50" s="39">
        <v>1.27</v>
      </c>
      <c r="P50" s="40">
        <v>1.19</v>
      </c>
      <c r="Q50" s="39">
        <v>0.7</v>
      </c>
      <c r="R50" s="39">
        <v>0.65</v>
      </c>
      <c r="S50" s="45">
        <v>0.65</v>
      </c>
      <c r="T50" s="41">
        <v>1.02</v>
      </c>
      <c r="U50" s="42"/>
      <c r="V50" s="43"/>
      <c r="W50" s="43"/>
      <c r="X50" s="43"/>
      <c r="Y50" s="44"/>
      <c r="Z50" s="43"/>
      <c r="AA50" s="43"/>
      <c r="AB50" s="43"/>
      <c r="AC50" s="43"/>
      <c r="AD50" s="44"/>
      <c r="AE50" s="43"/>
      <c r="AF50" s="43"/>
      <c r="AG50" s="43"/>
      <c r="AH50" s="43"/>
      <c r="AI50" s="44"/>
      <c r="AJ50" s="43"/>
      <c r="AK50" s="43"/>
    </row>
    <row r="51">
      <c r="A51" s="139" t="s">
        <v>107</v>
      </c>
      <c r="B51" s="47"/>
      <c r="C51" s="51"/>
      <c r="D51" s="51"/>
      <c r="E51" s="51"/>
      <c r="F51" s="74"/>
      <c r="G51" s="52"/>
      <c r="H51" s="51"/>
      <c r="I51" s="51"/>
      <c r="J51" s="51"/>
      <c r="K51" s="74"/>
      <c r="L51" s="52"/>
      <c r="M51" s="51"/>
      <c r="N51" s="51"/>
      <c r="O51" s="51"/>
      <c r="P51" s="50" t="s">
        <v>108</v>
      </c>
      <c r="Q51" s="51"/>
      <c r="R51" s="51"/>
      <c r="S51" s="51"/>
      <c r="T51" s="50" t="s">
        <v>108</v>
      </c>
      <c r="U51" s="52"/>
      <c r="V51" s="51"/>
      <c r="W51" s="51"/>
      <c r="X51" s="51"/>
      <c r="Y51" s="50" t="s">
        <v>108</v>
      </c>
      <c r="Z51" s="51"/>
      <c r="AA51" s="51"/>
      <c r="AB51" s="51"/>
      <c r="AC51" s="51"/>
      <c r="AD51" s="50" t="s">
        <v>108</v>
      </c>
      <c r="AE51" s="51"/>
      <c r="AF51" s="51"/>
      <c r="AG51" s="51"/>
      <c r="AH51" s="51"/>
      <c r="AI51" s="50" t="s">
        <v>108</v>
      </c>
      <c r="AJ51" s="51"/>
      <c r="AK51" s="51"/>
    </row>
    <row r="52">
      <c r="A52" s="37">
        <v>43903.0</v>
      </c>
      <c r="B52" s="38"/>
      <c r="C52" s="43"/>
      <c r="D52" s="43"/>
      <c r="E52" s="43"/>
      <c r="F52" s="44"/>
      <c r="G52" s="42"/>
      <c r="H52" s="43"/>
      <c r="I52" s="43"/>
      <c r="J52" s="43"/>
      <c r="K52" s="44"/>
      <c r="L52" s="42"/>
      <c r="M52" s="43"/>
      <c r="N52" s="39"/>
      <c r="O52" s="39"/>
      <c r="P52" s="40"/>
      <c r="Q52" s="39"/>
      <c r="R52" s="39"/>
      <c r="S52" s="39"/>
      <c r="T52" s="41">
        <v>1.27</v>
      </c>
      <c r="U52" s="42"/>
      <c r="V52" s="43"/>
      <c r="W52" s="43"/>
      <c r="X52" s="43"/>
      <c r="Y52" s="44"/>
      <c r="Z52" s="43"/>
      <c r="AA52" s="43"/>
      <c r="AB52" s="43"/>
      <c r="AC52" s="43"/>
      <c r="AD52" s="44"/>
      <c r="AE52" s="43"/>
      <c r="AF52" s="43"/>
      <c r="AG52" s="43"/>
      <c r="AH52" s="43"/>
      <c r="AI52" s="44"/>
      <c r="AJ52" s="43"/>
      <c r="AK52" s="43"/>
    </row>
    <row r="53">
      <c r="A53" s="37">
        <v>43896.0</v>
      </c>
      <c r="B53" s="38"/>
      <c r="C53" s="43"/>
      <c r="D53" s="43"/>
      <c r="E53" s="43"/>
      <c r="F53" s="44"/>
      <c r="G53" s="42"/>
      <c r="H53" s="43"/>
      <c r="I53" s="43"/>
      <c r="J53" s="43"/>
      <c r="K53" s="44"/>
      <c r="L53" s="42"/>
      <c r="M53" s="43"/>
      <c r="N53" s="39"/>
      <c r="O53" s="39">
        <v>1.17</v>
      </c>
      <c r="P53" s="40">
        <v>1.17</v>
      </c>
      <c r="Q53" s="39">
        <v>0.77</v>
      </c>
      <c r="R53" s="39">
        <v>0.75</v>
      </c>
      <c r="S53" s="45">
        <v>0.74</v>
      </c>
      <c r="T53" s="41">
        <v>0.97</v>
      </c>
      <c r="U53" s="42"/>
      <c r="V53" s="43"/>
      <c r="W53" s="43"/>
      <c r="X53" s="43"/>
      <c r="Y53" s="44"/>
      <c r="Z53" s="43"/>
      <c r="AA53" s="43"/>
      <c r="AB53" s="43"/>
      <c r="AC53" s="43"/>
      <c r="AD53" s="44"/>
      <c r="AE53" s="43"/>
      <c r="AF53" s="43"/>
      <c r="AG53" s="43"/>
      <c r="AH53" s="43"/>
      <c r="AI53" s="44"/>
      <c r="AJ53" s="43"/>
      <c r="AK53" s="43"/>
    </row>
    <row r="54">
      <c r="A54" s="37">
        <v>43889.0</v>
      </c>
      <c r="B54" s="38">
        <v>1.45</v>
      </c>
      <c r="C54" s="43"/>
      <c r="D54" s="43"/>
      <c r="E54" s="43"/>
      <c r="F54" s="44"/>
      <c r="G54" s="42"/>
      <c r="H54" s="43"/>
      <c r="I54" s="43"/>
      <c r="J54" s="43"/>
      <c r="K54" s="44"/>
      <c r="L54" s="42"/>
      <c r="M54" s="43"/>
      <c r="N54" s="39">
        <v>1.04</v>
      </c>
      <c r="O54" s="39">
        <v>0.94</v>
      </c>
      <c r="P54" s="151">
        <v>0.87</v>
      </c>
      <c r="Q54" s="39">
        <v>0.46</v>
      </c>
      <c r="R54" s="39">
        <v>0.4</v>
      </c>
      <c r="S54" s="45">
        <v>0.4</v>
      </c>
      <c r="T54" s="41">
        <v>0.7</v>
      </c>
      <c r="U54" s="42"/>
      <c r="V54" s="43"/>
      <c r="W54" s="43"/>
      <c r="X54" s="43"/>
      <c r="Y54" s="44"/>
      <c r="Z54" s="43"/>
      <c r="AA54" s="43"/>
      <c r="AB54" s="43"/>
      <c r="AC54" s="43"/>
      <c r="AD54" s="44"/>
      <c r="AE54" s="43"/>
      <c r="AF54" s="43"/>
      <c r="AG54" s="43"/>
      <c r="AH54" s="43"/>
      <c r="AI54" s="44"/>
      <c r="AJ54" s="43"/>
      <c r="AK54" s="43"/>
    </row>
    <row r="55">
      <c r="A55" s="139" t="s">
        <v>109</v>
      </c>
      <c r="B55" s="152"/>
      <c r="C55" s="153"/>
      <c r="D55" s="153"/>
      <c r="E55" s="153"/>
      <c r="F55" s="154"/>
      <c r="G55" s="152"/>
      <c r="H55" s="153"/>
      <c r="I55" s="153"/>
      <c r="J55" s="153"/>
      <c r="K55" s="154"/>
      <c r="L55" s="152"/>
      <c r="M55" s="153"/>
      <c r="N55" s="153"/>
      <c r="O55" s="153"/>
      <c r="P55" s="50" t="s">
        <v>110</v>
      </c>
      <c r="Q55" s="153"/>
      <c r="R55" s="153"/>
      <c r="S55" s="153"/>
      <c r="T55" s="50" t="s">
        <v>110</v>
      </c>
      <c r="U55" s="152"/>
      <c r="V55" s="153"/>
      <c r="W55" s="153"/>
      <c r="X55" s="153"/>
      <c r="Y55" s="50" t="s">
        <v>110</v>
      </c>
      <c r="Z55" s="153"/>
      <c r="AA55" s="153"/>
      <c r="AB55" s="153"/>
      <c r="AC55" s="153"/>
      <c r="AD55" s="50" t="s">
        <v>110</v>
      </c>
      <c r="AE55" s="153"/>
      <c r="AF55" s="153"/>
      <c r="AG55" s="153"/>
      <c r="AH55" s="153"/>
      <c r="AI55" s="50" t="s">
        <v>110</v>
      </c>
      <c r="AJ55" s="153"/>
      <c r="AK55" s="153"/>
    </row>
    <row r="56">
      <c r="A56" s="37">
        <v>43903.0</v>
      </c>
      <c r="B56" s="38"/>
      <c r="C56" s="43"/>
      <c r="D56" s="43"/>
      <c r="E56" s="43"/>
      <c r="F56" s="44"/>
      <c r="G56" s="38"/>
      <c r="H56" s="39"/>
      <c r="I56" s="39"/>
      <c r="J56" s="39"/>
      <c r="K56" s="44"/>
      <c r="L56" s="42"/>
      <c r="M56" s="39"/>
      <c r="N56" s="39"/>
      <c r="O56" s="39"/>
      <c r="P56" s="40"/>
      <c r="Q56" s="39"/>
      <c r="R56" s="39"/>
      <c r="S56" s="39"/>
      <c r="T56" s="41">
        <v>1.17</v>
      </c>
      <c r="U56" s="42"/>
      <c r="V56" s="43"/>
      <c r="W56" s="43"/>
      <c r="X56" s="43"/>
      <c r="Y56" s="44"/>
      <c r="Z56" s="43"/>
      <c r="AA56" s="43"/>
      <c r="AB56" s="43"/>
      <c r="AC56" s="43"/>
      <c r="AD56" s="44"/>
      <c r="AE56" s="43"/>
      <c r="AF56" s="43"/>
      <c r="AG56" s="43"/>
      <c r="AH56" s="43"/>
      <c r="AI56" s="44"/>
      <c r="AJ56" s="43"/>
      <c r="AK56" s="43"/>
    </row>
    <row r="57">
      <c r="A57" s="37">
        <v>43896.0</v>
      </c>
      <c r="B57" s="38"/>
      <c r="C57" s="43"/>
      <c r="D57" s="43"/>
      <c r="E57" s="43"/>
      <c r="F57" s="44"/>
      <c r="G57" s="38"/>
      <c r="H57" s="39"/>
      <c r="I57" s="39"/>
      <c r="J57" s="39"/>
      <c r="K57" s="44"/>
      <c r="L57" s="42"/>
      <c r="M57" s="39"/>
      <c r="N57" s="39"/>
      <c r="O57" s="39">
        <v>0.94</v>
      </c>
      <c r="P57" s="40">
        <v>0.87</v>
      </c>
      <c r="Q57" s="39">
        <v>0.56</v>
      </c>
      <c r="R57" s="39">
        <v>0.52</v>
      </c>
      <c r="S57" s="45">
        <v>0.53</v>
      </c>
      <c r="T57" s="41">
        <v>0.89</v>
      </c>
      <c r="U57" s="42"/>
      <c r="V57" s="43"/>
      <c r="W57" s="43"/>
      <c r="X57" s="43"/>
      <c r="Y57" s="44"/>
      <c r="Z57" s="43"/>
      <c r="AA57" s="43"/>
      <c r="AB57" s="43"/>
      <c r="AC57" s="43"/>
      <c r="AD57" s="44"/>
      <c r="AE57" s="43"/>
      <c r="AF57" s="43"/>
      <c r="AG57" s="43"/>
      <c r="AH57" s="43"/>
      <c r="AI57" s="44"/>
      <c r="AJ57" s="43"/>
      <c r="AK57" s="43"/>
    </row>
    <row r="58">
      <c r="A58" s="37">
        <v>43889.0</v>
      </c>
      <c r="B58" s="38">
        <v>1.65</v>
      </c>
      <c r="C58" s="43"/>
      <c r="D58" s="43"/>
      <c r="E58" s="43"/>
      <c r="F58" s="44"/>
      <c r="G58" s="38"/>
      <c r="H58" s="39"/>
      <c r="I58" s="39"/>
      <c r="J58" s="39"/>
      <c r="K58" s="44"/>
      <c r="L58" s="42"/>
      <c r="M58" s="39">
        <v>1.22</v>
      </c>
      <c r="N58" s="39">
        <v>0.75</v>
      </c>
      <c r="O58" s="39">
        <v>0.65</v>
      </c>
      <c r="P58" s="151">
        <v>0.58</v>
      </c>
      <c r="Q58" s="39">
        <v>0.3</v>
      </c>
      <c r="R58" s="39">
        <v>0.24</v>
      </c>
      <c r="S58" s="45">
        <v>0.23</v>
      </c>
      <c r="T58" s="41">
        <v>0.44</v>
      </c>
      <c r="U58" s="42"/>
      <c r="V58" s="43"/>
      <c r="W58" s="43"/>
      <c r="X58" s="43"/>
      <c r="Y58" s="44"/>
      <c r="Z58" s="43"/>
      <c r="AA58" s="43"/>
      <c r="AB58" s="43"/>
      <c r="AC58" s="43"/>
      <c r="AD58" s="44"/>
      <c r="AE58" s="43"/>
      <c r="AF58" s="43"/>
      <c r="AG58" s="43"/>
      <c r="AH58" s="43"/>
      <c r="AI58" s="44"/>
      <c r="AJ58" s="43"/>
      <c r="AK58" s="43"/>
    </row>
    <row r="59">
      <c r="A59" s="139" t="s">
        <v>111</v>
      </c>
      <c r="B59" s="52"/>
      <c r="C59" s="51"/>
      <c r="D59" s="51"/>
      <c r="E59" s="51"/>
      <c r="F59" s="74"/>
      <c r="G59" s="52"/>
      <c r="H59" s="51"/>
      <c r="I59" s="51"/>
      <c r="J59" s="51"/>
      <c r="K59" s="74"/>
      <c r="L59" s="52"/>
      <c r="M59" s="51"/>
      <c r="N59" s="51"/>
      <c r="O59" s="51"/>
      <c r="P59" s="50" t="s">
        <v>112</v>
      </c>
      <c r="Q59" s="51"/>
      <c r="R59" s="51"/>
      <c r="S59" s="51"/>
      <c r="T59" s="50" t="s">
        <v>112</v>
      </c>
      <c r="U59" s="52"/>
      <c r="V59" s="51"/>
      <c r="W59" s="51"/>
      <c r="X59" s="51"/>
      <c r="Y59" s="50" t="s">
        <v>112</v>
      </c>
      <c r="Z59" s="51"/>
      <c r="AA59" s="51"/>
      <c r="AB59" s="51"/>
      <c r="AC59" s="51"/>
      <c r="AD59" s="50" t="s">
        <v>112</v>
      </c>
      <c r="AE59" s="51"/>
      <c r="AF59" s="51"/>
      <c r="AG59" s="51"/>
      <c r="AH59" s="51"/>
      <c r="AI59" s="50" t="s">
        <v>112</v>
      </c>
      <c r="AJ59" s="51"/>
      <c r="AK59" s="51"/>
    </row>
    <row r="60">
      <c r="A60" s="37">
        <v>43903.0</v>
      </c>
      <c r="B60" s="42"/>
      <c r="C60" s="43"/>
      <c r="D60" s="43"/>
      <c r="E60" s="43"/>
      <c r="F60" s="44"/>
      <c r="G60" s="42"/>
      <c r="H60" s="43"/>
      <c r="I60" s="43"/>
      <c r="J60" s="43"/>
      <c r="K60" s="40"/>
      <c r="L60" s="38"/>
      <c r="M60" s="39"/>
      <c r="N60" s="39"/>
      <c r="O60" s="39"/>
      <c r="P60" s="40"/>
      <c r="Q60" s="39"/>
      <c r="R60" s="39"/>
      <c r="S60" s="39"/>
      <c r="T60" s="41">
        <v>0.75</v>
      </c>
      <c r="U60" s="42"/>
      <c r="V60" s="43"/>
      <c r="W60" s="43"/>
      <c r="X60" s="43"/>
      <c r="Y60" s="44"/>
      <c r="Z60" s="43"/>
      <c r="AA60" s="43"/>
      <c r="AB60" s="43"/>
      <c r="AC60" s="43"/>
      <c r="AD60" s="44"/>
      <c r="AE60" s="43"/>
      <c r="AF60" s="43"/>
      <c r="AG60" s="43"/>
      <c r="AH60" s="43"/>
      <c r="AI60" s="44"/>
      <c r="AJ60" s="43"/>
      <c r="AK60" s="43"/>
    </row>
    <row r="61">
      <c r="A61" s="37">
        <v>43896.0</v>
      </c>
      <c r="B61" s="42"/>
      <c r="C61" s="43"/>
      <c r="D61" s="43"/>
      <c r="E61" s="43"/>
      <c r="F61" s="44"/>
      <c r="G61" s="42"/>
      <c r="H61" s="43"/>
      <c r="I61" s="43"/>
      <c r="J61" s="43"/>
      <c r="K61" s="40"/>
      <c r="L61" s="38"/>
      <c r="M61" s="39"/>
      <c r="N61" s="39"/>
      <c r="O61" s="39">
        <v>0.72</v>
      </c>
      <c r="P61" s="40">
        <v>0.62</v>
      </c>
      <c r="Q61" s="39">
        <v>0.39</v>
      </c>
      <c r="R61" s="39">
        <v>0.37</v>
      </c>
      <c r="S61" s="45">
        <v>0.35</v>
      </c>
      <c r="T61" s="41">
        <v>0.66</v>
      </c>
      <c r="U61" s="42"/>
      <c r="V61" s="43"/>
      <c r="W61" s="43"/>
      <c r="X61" s="43"/>
      <c r="Y61" s="44"/>
      <c r="Z61" s="43"/>
      <c r="AA61" s="43"/>
      <c r="AB61" s="43"/>
      <c r="AC61" s="43"/>
      <c r="AD61" s="44"/>
      <c r="AE61" s="43"/>
      <c r="AF61" s="43"/>
      <c r="AG61" s="43"/>
      <c r="AH61" s="43"/>
      <c r="AI61" s="44"/>
      <c r="AJ61" s="43"/>
      <c r="AK61" s="43"/>
    </row>
    <row r="62">
      <c r="A62" s="37">
        <v>43889.0</v>
      </c>
      <c r="B62" s="42"/>
      <c r="C62" s="43"/>
      <c r="D62" s="43"/>
      <c r="E62" s="43"/>
      <c r="F62" s="44"/>
      <c r="G62" s="42"/>
      <c r="H62" s="43"/>
      <c r="I62" s="43"/>
      <c r="J62" s="43"/>
      <c r="K62" s="40">
        <v>1.42</v>
      </c>
      <c r="L62" s="38">
        <v>1.13</v>
      </c>
      <c r="M62" s="39">
        <v>0.92</v>
      </c>
      <c r="N62" s="39">
        <v>0.53</v>
      </c>
      <c r="O62" s="39">
        <v>0.44</v>
      </c>
      <c r="P62" s="40">
        <v>0.38</v>
      </c>
      <c r="Q62" s="39">
        <v>0.17</v>
      </c>
      <c r="R62" s="39">
        <v>0.14</v>
      </c>
      <c r="S62" s="45">
        <v>0.14</v>
      </c>
      <c r="T62" s="41">
        <v>0.29</v>
      </c>
      <c r="U62" s="42"/>
      <c r="V62" s="43"/>
      <c r="W62" s="43"/>
      <c r="X62" s="43"/>
      <c r="Y62" s="44"/>
      <c r="Z62" s="43"/>
      <c r="AA62" s="43"/>
      <c r="AB62" s="43"/>
      <c r="AC62" s="43"/>
      <c r="AD62" s="44"/>
      <c r="AE62" s="43"/>
      <c r="AF62" s="43"/>
      <c r="AG62" s="43"/>
      <c r="AH62" s="43"/>
      <c r="AI62" s="44"/>
      <c r="AJ62" s="43"/>
      <c r="AK62" s="43"/>
    </row>
    <row r="63">
      <c r="A63" s="139" t="s">
        <v>113</v>
      </c>
      <c r="B63" s="155"/>
      <c r="C63" s="156"/>
      <c r="D63" s="156"/>
      <c r="E63" s="156"/>
      <c r="F63" s="157"/>
      <c r="G63" s="155"/>
      <c r="H63" s="156"/>
      <c r="I63" s="156"/>
      <c r="J63" s="156"/>
      <c r="K63" s="157"/>
      <c r="L63" s="155"/>
      <c r="M63" s="156"/>
      <c r="N63" s="156"/>
      <c r="O63" s="156"/>
      <c r="P63" s="50" t="s">
        <v>114</v>
      </c>
      <c r="Q63" s="156"/>
      <c r="R63" s="156"/>
      <c r="S63" s="156"/>
      <c r="T63" s="50" t="s">
        <v>114</v>
      </c>
      <c r="U63" s="155"/>
      <c r="V63" s="156"/>
      <c r="W63" s="156"/>
      <c r="X63" s="156"/>
      <c r="Y63" s="50" t="s">
        <v>114</v>
      </c>
      <c r="Z63" s="156"/>
      <c r="AA63" s="156"/>
      <c r="AB63" s="156"/>
      <c r="AC63" s="156"/>
      <c r="AD63" s="50" t="s">
        <v>114</v>
      </c>
      <c r="AE63" s="156"/>
      <c r="AF63" s="156"/>
      <c r="AG63" s="156"/>
      <c r="AH63" s="156"/>
      <c r="AI63" s="50" t="s">
        <v>114</v>
      </c>
      <c r="AJ63" s="156"/>
      <c r="AK63" s="156"/>
    </row>
    <row r="64">
      <c r="A64" s="37">
        <v>43903.0</v>
      </c>
      <c r="B64" s="42"/>
      <c r="C64" s="43"/>
      <c r="D64" s="43"/>
      <c r="E64" s="43"/>
      <c r="F64" s="44"/>
      <c r="G64" s="42"/>
      <c r="H64" s="39"/>
      <c r="I64" s="39"/>
      <c r="J64" s="39"/>
      <c r="K64" s="40"/>
      <c r="L64" s="38"/>
      <c r="M64" s="39"/>
      <c r="N64" s="39"/>
      <c r="O64" s="39"/>
      <c r="P64" s="40"/>
      <c r="Q64" s="39"/>
      <c r="R64" s="39"/>
      <c r="S64" s="43"/>
      <c r="T64" s="41">
        <v>0.63</v>
      </c>
      <c r="U64" s="42"/>
      <c r="V64" s="43"/>
      <c r="W64" s="43"/>
      <c r="X64" s="43"/>
      <c r="Y64" s="44"/>
      <c r="Z64" s="43"/>
      <c r="AA64" s="43"/>
      <c r="AB64" s="43"/>
      <c r="AC64" s="43"/>
      <c r="AD64" s="44"/>
      <c r="AE64" s="43"/>
      <c r="AF64" s="43"/>
      <c r="AG64" s="43"/>
      <c r="AH64" s="43"/>
      <c r="AI64" s="44"/>
      <c r="AJ64" s="43"/>
      <c r="AK64" s="43"/>
    </row>
    <row r="65">
      <c r="A65" s="37">
        <v>43896.0</v>
      </c>
      <c r="B65" s="158"/>
      <c r="C65" s="159"/>
      <c r="D65" s="159"/>
      <c r="E65" s="159"/>
      <c r="F65" s="160"/>
      <c r="G65" s="158"/>
      <c r="H65" s="45"/>
      <c r="I65" s="45"/>
      <c r="J65" s="45"/>
      <c r="K65" s="41"/>
      <c r="L65" s="161"/>
      <c r="M65" s="45"/>
      <c r="N65" s="45"/>
      <c r="O65" s="45">
        <v>0.52</v>
      </c>
      <c r="P65" s="41">
        <v>0.49</v>
      </c>
      <c r="Q65" s="45">
        <v>0.3</v>
      </c>
      <c r="R65" s="45">
        <v>0.25</v>
      </c>
      <c r="S65" s="45" t="s">
        <v>55</v>
      </c>
      <c r="T65" s="41">
        <v>0.46</v>
      </c>
      <c r="U65" s="158"/>
      <c r="V65" s="159"/>
      <c r="W65" s="159"/>
      <c r="X65" s="159"/>
      <c r="Y65" s="160"/>
      <c r="Z65" s="159"/>
      <c r="AA65" s="159"/>
      <c r="AB65" s="159"/>
      <c r="AC65" s="159"/>
      <c r="AD65" s="160"/>
      <c r="AE65" s="159"/>
      <c r="AF65" s="159"/>
      <c r="AG65" s="159"/>
      <c r="AH65" s="159"/>
      <c r="AI65" s="160"/>
      <c r="AJ65" s="159"/>
      <c r="AK65" s="159"/>
    </row>
    <row r="66">
      <c r="A66" s="37">
        <v>43889.0</v>
      </c>
      <c r="B66" s="158"/>
      <c r="C66" s="159"/>
      <c r="D66" s="159"/>
      <c r="E66" s="159"/>
      <c r="F66" s="160"/>
      <c r="G66" s="158"/>
      <c r="H66" s="45"/>
      <c r="I66" s="45"/>
      <c r="J66" s="45"/>
      <c r="K66" s="41">
        <v>1.1</v>
      </c>
      <c r="L66" s="161">
        <v>0.85</v>
      </c>
      <c r="M66" s="45">
        <v>0.68</v>
      </c>
      <c r="N66" s="45">
        <v>0.36</v>
      </c>
      <c r="O66" s="45">
        <v>0.31</v>
      </c>
      <c r="P66" s="41">
        <v>0.24</v>
      </c>
      <c r="Q66" s="45">
        <v>0.13</v>
      </c>
      <c r="R66" s="45">
        <v>0.09</v>
      </c>
      <c r="S66" s="45" t="s">
        <v>55</v>
      </c>
      <c r="T66" s="41">
        <v>0.21</v>
      </c>
      <c r="U66" s="158"/>
      <c r="V66" s="159"/>
      <c r="W66" s="159"/>
      <c r="X66" s="159"/>
      <c r="Y66" s="160"/>
      <c r="Z66" s="159"/>
      <c r="AA66" s="159"/>
      <c r="AB66" s="159"/>
      <c r="AC66" s="159"/>
      <c r="AD66" s="160"/>
      <c r="AE66" s="159"/>
      <c r="AF66" s="159"/>
      <c r="AG66" s="159"/>
      <c r="AH66" s="159"/>
      <c r="AI66" s="160"/>
      <c r="AJ66" s="159"/>
      <c r="AK66" s="159"/>
    </row>
    <row r="67">
      <c r="A67" s="139" t="s">
        <v>115</v>
      </c>
      <c r="B67" s="155"/>
      <c r="C67" s="156"/>
      <c r="D67" s="156"/>
      <c r="E67" s="156"/>
      <c r="F67" s="157"/>
      <c r="G67" s="155"/>
      <c r="H67" s="156"/>
      <c r="I67" s="156"/>
      <c r="J67" s="156"/>
      <c r="K67" s="157"/>
      <c r="L67" s="155"/>
      <c r="M67" s="156"/>
      <c r="N67" s="156"/>
      <c r="O67" s="156"/>
      <c r="P67" s="50" t="s">
        <v>116</v>
      </c>
      <c r="Q67" s="156"/>
      <c r="R67" s="156"/>
      <c r="S67" s="156"/>
      <c r="T67" s="50" t="s">
        <v>116</v>
      </c>
      <c r="U67" s="155"/>
      <c r="V67" s="156"/>
      <c r="W67" s="156"/>
      <c r="X67" s="156"/>
      <c r="Y67" s="50" t="s">
        <v>116</v>
      </c>
      <c r="Z67" s="156"/>
      <c r="AA67" s="156"/>
      <c r="AB67" s="156"/>
      <c r="AC67" s="156"/>
      <c r="AD67" s="50" t="s">
        <v>116</v>
      </c>
      <c r="AE67" s="156"/>
      <c r="AF67" s="156"/>
      <c r="AG67" s="156"/>
      <c r="AH67" s="156"/>
      <c r="AI67" s="50" t="s">
        <v>116</v>
      </c>
      <c r="AJ67" s="156"/>
      <c r="AK67" s="156"/>
    </row>
    <row r="68">
      <c r="A68" s="37">
        <v>43903.0</v>
      </c>
      <c r="B68" s="42"/>
      <c r="C68" s="43"/>
      <c r="D68" s="43"/>
      <c r="E68" s="43"/>
      <c r="F68" s="44"/>
      <c r="G68" s="38"/>
      <c r="H68" s="39"/>
      <c r="I68" s="39"/>
      <c r="J68" s="39"/>
      <c r="K68" s="40"/>
      <c r="L68" s="38"/>
      <c r="M68" s="39"/>
      <c r="N68" s="39"/>
      <c r="O68" s="39"/>
      <c r="P68" s="44"/>
      <c r="Q68" s="43"/>
      <c r="R68" s="43"/>
      <c r="S68" s="43"/>
      <c r="T68" s="41">
        <v>0.52</v>
      </c>
      <c r="U68" s="42"/>
      <c r="V68" s="43"/>
      <c r="W68" s="43"/>
      <c r="X68" s="43"/>
      <c r="Y68" s="44"/>
      <c r="Z68" s="43"/>
      <c r="AA68" s="43"/>
      <c r="AB68" s="43"/>
      <c r="AC68" s="43"/>
      <c r="AD68" s="44"/>
      <c r="AE68" s="43"/>
      <c r="AF68" s="43"/>
      <c r="AG68" s="43"/>
      <c r="AH68" s="43"/>
      <c r="AI68" s="44"/>
      <c r="AJ68" s="43"/>
      <c r="AK68" s="43"/>
    </row>
    <row r="69">
      <c r="A69" s="37">
        <v>43896.0</v>
      </c>
      <c r="B69" s="158"/>
      <c r="C69" s="159"/>
      <c r="D69" s="159"/>
      <c r="E69" s="159"/>
      <c r="F69" s="160"/>
      <c r="G69" s="161"/>
      <c r="H69" s="45"/>
      <c r="I69" s="45"/>
      <c r="J69" s="45"/>
      <c r="K69" s="41"/>
      <c r="L69" s="161"/>
      <c r="M69" s="45"/>
      <c r="N69" s="45"/>
      <c r="O69" s="45">
        <v>0.38</v>
      </c>
      <c r="P69" s="160"/>
      <c r="Q69" s="159"/>
      <c r="R69" s="159"/>
      <c r="S69" s="159"/>
      <c r="T69" s="41">
        <v>0.36</v>
      </c>
      <c r="U69" s="158"/>
      <c r="V69" s="159"/>
      <c r="W69" s="159"/>
      <c r="X69" s="159"/>
      <c r="Y69" s="160"/>
      <c r="Z69" s="159"/>
      <c r="AA69" s="159"/>
      <c r="AB69" s="159"/>
      <c r="AC69" s="159"/>
      <c r="AD69" s="160"/>
      <c r="AE69" s="159"/>
      <c r="AF69" s="159"/>
      <c r="AG69" s="159"/>
      <c r="AH69" s="159"/>
      <c r="AI69" s="160"/>
      <c r="AJ69" s="159"/>
      <c r="AK69" s="159"/>
    </row>
    <row r="70">
      <c r="A70" s="37">
        <v>43889.0</v>
      </c>
      <c r="B70" s="158"/>
      <c r="C70" s="159"/>
      <c r="D70" s="159"/>
      <c r="E70" s="159"/>
      <c r="F70" s="160"/>
      <c r="G70" s="161"/>
      <c r="H70" s="45"/>
      <c r="I70" s="45"/>
      <c r="J70" s="45"/>
      <c r="K70" s="41">
        <v>0.81</v>
      </c>
      <c r="L70" s="161">
        <v>0.61</v>
      </c>
      <c r="M70" s="45">
        <v>0.46</v>
      </c>
      <c r="N70" s="45">
        <v>0.22</v>
      </c>
      <c r="O70" s="45">
        <v>0.21</v>
      </c>
      <c r="P70" s="160"/>
      <c r="Q70" s="159"/>
      <c r="R70" s="159"/>
      <c r="S70" s="159"/>
      <c r="T70" s="41">
        <v>0.14</v>
      </c>
      <c r="U70" s="158"/>
      <c r="V70" s="159"/>
      <c r="W70" s="159"/>
      <c r="X70" s="159"/>
      <c r="Y70" s="160"/>
      <c r="Z70" s="159"/>
      <c r="AA70" s="159"/>
      <c r="AB70" s="159"/>
      <c r="AC70" s="159"/>
      <c r="AD70" s="160"/>
      <c r="AE70" s="159"/>
      <c r="AF70" s="159"/>
      <c r="AG70" s="159"/>
      <c r="AH70" s="159"/>
      <c r="AI70" s="160"/>
      <c r="AJ70" s="159"/>
      <c r="AK70" s="159"/>
    </row>
    <row r="71">
      <c r="A71" s="162"/>
      <c r="B71" s="163"/>
      <c r="F71" s="162"/>
      <c r="K71" s="162"/>
      <c r="P71" s="162"/>
      <c r="T71" s="162"/>
      <c r="Y71" s="162"/>
      <c r="AD71" s="162"/>
      <c r="AI71" s="162"/>
    </row>
    <row r="72">
      <c r="A72" s="162"/>
      <c r="B72" s="163"/>
      <c r="F72" s="162"/>
      <c r="K72" s="162"/>
      <c r="P72" s="162"/>
      <c r="T72" s="162"/>
      <c r="Y72" s="162"/>
      <c r="AD72" s="162"/>
      <c r="AI72" s="162"/>
    </row>
    <row r="73">
      <c r="A73" s="162"/>
      <c r="B73" s="163"/>
      <c r="F73" s="162"/>
      <c r="K73" s="162"/>
      <c r="P73" s="162"/>
      <c r="T73" s="162"/>
      <c r="Y73" s="162"/>
      <c r="AD73" s="162"/>
      <c r="AI73" s="162"/>
    </row>
    <row r="74">
      <c r="A74" s="162"/>
      <c r="B74" s="163"/>
      <c r="F74" s="162"/>
      <c r="K74" s="162"/>
      <c r="P74" s="162"/>
      <c r="T74" s="162"/>
      <c r="Y74" s="162"/>
      <c r="AD74" s="162"/>
      <c r="AI74" s="162"/>
    </row>
    <row r="75">
      <c r="A75" s="162"/>
      <c r="B75" s="163"/>
      <c r="F75" s="162"/>
      <c r="K75" s="162"/>
      <c r="P75" s="162"/>
      <c r="T75" s="162"/>
      <c r="Y75" s="162"/>
      <c r="AD75" s="162"/>
      <c r="AI75" s="162"/>
    </row>
    <row r="76">
      <c r="A76" s="162"/>
      <c r="B76" s="163"/>
      <c r="F76" s="162"/>
      <c r="K76" s="162"/>
      <c r="P76" s="162"/>
      <c r="T76" s="162"/>
      <c r="Y76" s="162"/>
      <c r="AD76" s="162"/>
      <c r="AI76" s="162"/>
    </row>
    <row r="77">
      <c r="A77" s="162"/>
      <c r="B77" s="163"/>
      <c r="F77" s="162"/>
      <c r="K77" s="162"/>
      <c r="P77" s="162"/>
      <c r="T77" s="162"/>
      <c r="Y77" s="162"/>
      <c r="AD77" s="162"/>
      <c r="AI77" s="162"/>
    </row>
    <row r="78">
      <c r="A78" s="162"/>
      <c r="B78" s="163"/>
      <c r="F78" s="162"/>
      <c r="K78" s="162"/>
      <c r="P78" s="162"/>
      <c r="T78" s="162"/>
      <c r="Y78" s="162"/>
      <c r="AD78" s="162"/>
      <c r="AI78" s="162"/>
    </row>
    <row r="79">
      <c r="A79" s="162"/>
      <c r="B79" s="163"/>
      <c r="F79" s="162"/>
      <c r="K79" s="162"/>
      <c r="P79" s="162"/>
      <c r="T79" s="162"/>
      <c r="Y79" s="162"/>
      <c r="AD79" s="162"/>
      <c r="AI79" s="162"/>
    </row>
    <row r="80">
      <c r="A80" s="162"/>
      <c r="B80" s="163"/>
      <c r="F80" s="162"/>
      <c r="K80" s="162"/>
      <c r="P80" s="162"/>
      <c r="T80" s="162"/>
      <c r="Y80" s="162"/>
      <c r="AD80" s="162"/>
      <c r="AI80" s="162"/>
    </row>
    <row r="81">
      <c r="A81" s="162"/>
      <c r="B81" s="163"/>
      <c r="F81" s="162"/>
      <c r="K81" s="162"/>
      <c r="P81" s="162"/>
      <c r="T81" s="162"/>
      <c r="Y81" s="162"/>
      <c r="AD81" s="162"/>
      <c r="AI81" s="162"/>
    </row>
    <row r="82">
      <c r="A82" s="162"/>
      <c r="B82" s="163"/>
      <c r="F82" s="162"/>
      <c r="K82" s="162"/>
      <c r="P82" s="162"/>
      <c r="T82" s="162"/>
      <c r="Y82" s="162"/>
      <c r="AD82" s="162"/>
      <c r="AI82" s="162"/>
    </row>
    <row r="83">
      <c r="A83" s="162"/>
      <c r="B83" s="163"/>
      <c r="F83" s="162"/>
      <c r="K83" s="162"/>
      <c r="P83" s="162"/>
      <c r="T83" s="162"/>
      <c r="Y83" s="162"/>
      <c r="AD83" s="162"/>
      <c r="AI83" s="162"/>
    </row>
    <row r="84">
      <c r="A84" s="162"/>
      <c r="B84" s="163"/>
      <c r="F84" s="162"/>
      <c r="K84" s="162"/>
      <c r="P84" s="162"/>
      <c r="T84" s="162"/>
      <c r="Y84" s="162"/>
      <c r="AD84" s="162"/>
      <c r="AI84" s="162"/>
    </row>
    <row r="85">
      <c r="A85" s="162"/>
      <c r="B85" s="163"/>
      <c r="F85" s="162"/>
      <c r="K85" s="162"/>
      <c r="P85" s="162"/>
      <c r="T85" s="162"/>
      <c r="Y85" s="162"/>
      <c r="AD85" s="162"/>
      <c r="AI85" s="162"/>
    </row>
    <row r="86">
      <c r="A86" s="162"/>
      <c r="B86" s="163"/>
      <c r="F86" s="162"/>
      <c r="K86" s="162"/>
      <c r="P86" s="162"/>
      <c r="T86" s="162"/>
      <c r="Y86" s="162"/>
      <c r="AD86" s="162"/>
      <c r="AI86" s="162"/>
    </row>
    <row r="87">
      <c r="A87" s="162"/>
      <c r="B87" s="163"/>
      <c r="F87" s="162"/>
      <c r="K87" s="162"/>
      <c r="P87" s="162"/>
      <c r="T87" s="162"/>
      <c r="Y87" s="162"/>
      <c r="AD87" s="162"/>
      <c r="AI87" s="162"/>
    </row>
    <row r="88">
      <c r="A88" s="162"/>
      <c r="B88" s="163"/>
      <c r="F88" s="162"/>
      <c r="K88" s="162"/>
      <c r="P88" s="162"/>
      <c r="T88" s="162"/>
      <c r="Y88" s="162"/>
      <c r="AD88" s="162"/>
      <c r="AI88" s="162"/>
    </row>
    <row r="89">
      <c r="A89" s="162"/>
      <c r="B89" s="163"/>
      <c r="F89" s="162"/>
      <c r="K89" s="162"/>
      <c r="P89" s="162"/>
      <c r="T89" s="162"/>
      <c r="Y89" s="162"/>
      <c r="AD89" s="162"/>
      <c r="AI89" s="162"/>
    </row>
    <row r="90">
      <c r="A90" s="162"/>
      <c r="B90" s="163"/>
      <c r="F90" s="162"/>
      <c r="K90" s="162"/>
      <c r="P90" s="162"/>
      <c r="T90" s="162"/>
      <c r="Y90" s="162"/>
      <c r="AD90" s="162"/>
      <c r="AI90" s="162"/>
    </row>
    <row r="91">
      <c r="A91" s="162"/>
      <c r="B91" s="163"/>
      <c r="F91" s="162"/>
      <c r="K91" s="162"/>
      <c r="P91" s="162"/>
      <c r="T91" s="162"/>
      <c r="Y91" s="162"/>
      <c r="AD91" s="162"/>
      <c r="AI91" s="162"/>
    </row>
    <row r="92">
      <c r="A92" s="162"/>
      <c r="B92" s="163"/>
      <c r="F92" s="162"/>
      <c r="K92" s="162"/>
      <c r="P92" s="162"/>
      <c r="T92" s="162"/>
      <c r="Y92" s="162"/>
      <c r="AD92" s="162"/>
      <c r="AI92" s="162"/>
    </row>
    <row r="93">
      <c r="A93" s="162"/>
      <c r="B93" s="163"/>
      <c r="F93" s="162"/>
      <c r="K93" s="162"/>
      <c r="P93" s="162"/>
      <c r="T93" s="162"/>
      <c r="Y93" s="162"/>
      <c r="AD93" s="162"/>
      <c r="AI93" s="162"/>
    </row>
    <row r="94">
      <c r="A94" s="162"/>
      <c r="B94" s="163"/>
      <c r="F94" s="162"/>
      <c r="K94" s="162"/>
      <c r="P94" s="162"/>
      <c r="T94" s="162"/>
      <c r="Y94" s="162"/>
      <c r="AD94" s="162"/>
      <c r="AI94" s="162"/>
    </row>
    <row r="95">
      <c r="A95" s="162"/>
      <c r="B95" s="163"/>
      <c r="F95" s="162"/>
      <c r="K95" s="162"/>
      <c r="P95" s="162"/>
      <c r="T95" s="162"/>
      <c r="Y95" s="162"/>
      <c r="AD95" s="162"/>
      <c r="AI95" s="162"/>
    </row>
    <row r="96">
      <c r="A96" s="162"/>
      <c r="B96" s="163"/>
      <c r="F96" s="162"/>
      <c r="K96" s="162"/>
      <c r="P96" s="162"/>
      <c r="T96" s="162"/>
      <c r="Y96" s="162"/>
      <c r="AD96" s="162"/>
      <c r="AI96" s="162"/>
    </row>
    <row r="97">
      <c r="A97" s="162"/>
      <c r="B97" s="163"/>
      <c r="F97" s="162"/>
      <c r="K97" s="162"/>
      <c r="P97" s="162"/>
      <c r="T97" s="162"/>
      <c r="Y97" s="162"/>
      <c r="AD97" s="162"/>
      <c r="AI97" s="162"/>
    </row>
    <row r="98">
      <c r="A98" s="162"/>
      <c r="B98" s="163"/>
      <c r="F98" s="162"/>
      <c r="K98" s="162"/>
      <c r="P98" s="162"/>
      <c r="T98" s="162"/>
      <c r="Y98" s="162"/>
      <c r="AD98" s="162"/>
      <c r="AI98" s="162"/>
    </row>
    <row r="99">
      <c r="A99" s="162"/>
      <c r="B99" s="163"/>
      <c r="F99" s="162"/>
      <c r="K99" s="162"/>
      <c r="P99" s="162"/>
      <c r="T99" s="162"/>
      <c r="Y99" s="162"/>
      <c r="AD99" s="162"/>
      <c r="AI99" s="162"/>
    </row>
    <row r="100">
      <c r="A100" s="162"/>
      <c r="B100" s="163"/>
      <c r="F100" s="162"/>
      <c r="K100" s="162"/>
      <c r="P100" s="162"/>
      <c r="T100" s="162"/>
      <c r="Y100" s="162"/>
      <c r="AD100" s="162"/>
      <c r="AI100" s="162"/>
    </row>
    <row r="101">
      <c r="A101" s="162"/>
      <c r="B101" s="163"/>
      <c r="F101" s="162"/>
      <c r="K101" s="162"/>
      <c r="P101" s="162"/>
      <c r="T101" s="162"/>
      <c r="Y101" s="162"/>
      <c r="AD101" s="162"/>
      <c r="AI101" s="162"/>
    </row>
    <row r="102">
      <c r="A102" s="162"/>
      <c r="B102" s="163"/>
      <c r="F102" s="162"/>
      <c r="K102" s="162"/>
      <c r="P102" s="162"/>
      <c r="T102" s="162"/>
      <c r="Y102" s="162"/>
      <c r="AD102" s="162"/>
      <c r="AI102" s="162"/>
    </row>
    <row r="103">
      <c r="A103" s="162"/>
      <c r="B103" s="163"/>
      <c r="F103" s="162"/>
      <c r="K103" s="162"/>
      <c r="P103" s="162"/>
      <c r="T103" s="162"/>
      <c r="Y103" s="162"/>
      <c r="AD103" s="162"/>
      <c r="AI103" s="162"/>
    </row>
    <row r="104">
      <c r="A104" s="162"/>
      <c r="B104" s="163"/>
      <c r="F104" s="162"/>
      <c r="K104" s="162"/>
      <c r="P104" s="162"/>
      <c r="T104" s="162"/>
      <c r="Y104" s="162"/>
      <c r="AD104" s="162"/>
      <c r="AI104" s="162"/>
    </row>
    <row r="105">
      <c r="A105" s="162"/>
      <c r="B105" s="163"/>
      <c r="F105" s="162"/>
      <c r="K105" s="162"/>
      <c r="P105" s="162"/>
      <c r="T105" s="162"/>
      <c r="Y105" s="162"/>
      <c r="AD105" s="162"/>
      <c r="AI105" s="162"/>
    </row>
    <row r="106">
      <c r="A106" s="162"/>
      <c r="B106" s="163"/>
      <c r="F106" s="162"/>
      <c r="K106" s="162"/>
      <c r="P106" s="162"/>
      <c r="T106" s="162"/>
      <c r="Y106" s="162"/>
      <c r="AD106" s="162"/>
      <c r="AI106" s="162"/>
    </row>
    <row r="107">
      <c r="A107" s="162"/>
      <c r="B107" s="163"/>
      <c r="F107" s="162"/>
      <c r="K107" s="162"/>
      <c r="P107" s="162"/>
      <c r="T107" s="162"/>
      <c r="Y107" s="162"/>
      <c r="AD107" s="162"/>
      <c r="AI107" s="162"/>
    </row>
    <row r="108">
      <c r="A108" s="162"/>
      <c r="B108" s="163"/>
      <c r="F108" s="162"/>
      <c r="K108" s="162"/>
      <c r="P108" s="162"/>
      <c r="T108" s="162"/>
      <c r="Y108" s="162"/>
      <c r="AD108" s="162"/>
      <c r="AI108" s="162"/>
    </row>
    <row r="109">
      <c r="A109" s="162"/>
      <c r="B109" s="163"/>
      <c r="F109" s="162"/>
      <c r="K109" s="162"/>
      <c r="P109" s="162"/>
      <c r="T109" s="162"/>
      <c r="Y109" s="162"/>
      <c r="AD109" s="162"/>
      <c r="AI109" s="162"/>
    </row>
    <row r="110">
      <c r="A110" s="162"/>
      <c r="B110" s="163"/>
      <c r="F110" s="162"/>
      <c r="K110" s="162"/>
      <c r="P110" s="162"/>
      <c r="T110" s="162"/>
      <c r="Y110" s="162"/>
      <c r="AD110" s="162"/>
      <c r="AI110" s="162"/>
    </row>
    <row r="111">
      <c r="A111" s="162"/>
      <c r="B111" s="163"/>
      <c r="F111" s="162"/>
      <c r="K111" s="162"/>
      <c r="P111" s="162"/>
      <c r="T111" s="162"/>
      <c r="Y111" s="162"/>
      <c r="AD111" s="162"/>
      <c r="AI111" s="162"/>
    </row>
    <row r="112">
      <c r="A112" s="162"/>
      <c r="B112" s="163"/>
      <c r="F112" s="162"/>
      <c r="K112" s="162"/>
      <c r="P112" s="162"/>
      <c r="T112" s="162"/>
      <c r="Y112" s="162"/>
      <c r="AD112" s="162"/>
      <c r="AI112" s="162"/>
    </row>
    <row r="113">
      <c r="A113" s="162"/>
      <c r="B113" s="163"/>
      <c r="F113" s="162"/>
      <c r="K113" s="162"/>
      <c r="P113" s="162"/>
      <c r="T113" s="162"/>
      <c r="Y113" s="162"/>
      <c r="AD113" s="162"/>
      <c r="AI113" s="162"/>
    </row>
    <row r="114">
      <c r="A114" s="162"/>
      <c r="B114" s="163"/>
      <c r="F114" s="162"/>
      <c r="K114" s="162"/>
      <c r="P114" s="162"/>
      <c r="T114" s="162"/>
      <c r="Y114" s="162"/>
      <c r="AD114" s="162"/>
      <c r="AI114" s="162"/>
    </row>
    <row r="115">
      <c r="A115" s="162"/>
      <c r="B115" s="163"/>
      <c r="F115" s="162"/>
      <c r="K115" s="162"/>
      <c r="P115" s="162"/>
      <c r="T115" s="162"/>
      <c r="Y115" s="162"/>
      <c r="AD115" s="162"/>
      <c r="AI115" s="162"/>
    </row>
    <row r="116">
      <c r="A116" s="162"/>
      <c r="B116" s="163"/>
      <c r="F116" s="162"/>
      <c r="K116" s="162"/>
      <c r="P116" s="162"/>
      <c r="T116" s="162"/>
      <c r="Y116" s="162"/>
      <c r="AD116" s="162"/>
      <c r="AI116" s="162"/>
    </row>
    <row r="117">
      <c r="A117" s="162"/>
      <c r="B117" s="163"/>
      <c r="F117" s="162"/>
      <c r="K117" s="162"/>
      <c r="P117" s="162"/>
      <c r="T117" s="162"/>
      <c r="Y117" s="162"/>
      <c r="AD117" s="162"/>
      <c r="AI117" s="162"/>
    </row>
    <row r="118">
      <c r="A118" s="162"/>
      <c r="B118" s="163"/>
      <c r="F118" s="162"/>
      <c r="K118" s="162"/>
      <c r="P118" s="162"/>
      <c r="T118" s="162"/>
      <c r="Y118" s="162"/>
      <c r="AD118" s="162"/>
      <c r="AI118" s="162"/>
    </row>
    <row r="119">
      <c r="A119" s="162"/>
      <c r="B119" s="163"/>
      <c r="F119" s="162"/>
      <c r="K119" s="162"/>
      <c r="P119" s="162"/>
      <c r="T119" s="162"/>
      <c r="Y119" s="162"/>
      <c r="AD119" s="162"/>
      <c r="AI119" s="162"/>
    </row>
    <row r="120">
      <c r="A120" s="162"/>
      <c r="B120" s="163"/>
      <c r="F120" s="162"/>
      <c r="K120" s="162"/>
      <c r="P120" s="162"/>
      <c r="T120" s="162"/>
      <c r="Y120" s="162"/>
      <c r="AD120" s="162"/>
      <c r="AI120" s="162"/>
    </row>
    <row r="121">
      <c r="A121" s="162"/>
      <c r="B121" s="163"/>
      <c r="F121" s="162"/>
      <c r="K121" s="162"/>
      <c r="P121" s="162"/>
      <c r="T121" s="162"/>
      <c r="Y121" s="162"/>
      <c r="AD121" s="162"/>
      <c r="AI121" s="162"/>
    </row>
    <row r="122">
      <c r="A122" s="162"/>
      <c r="B122" s="163"/>
      <c r="F122" s="162"/>
      <c r="K122" s="162"/>
      <c r="P122" s="162"/>
      <c r="T122" s="162"/>
      <c r="Y122" s="162"/>
      <c r="AD122" s="162"/>
      <c r="AI122" s="162"/>
    </row>
    <row r="123">
      <c r="A123" s="162"/>
      <c r="B123" s="163"/>
      <c r="F123" s="162"/>
      <c r="K123" s="162"/>
      <c r="P123" s="162"/>
      <c r="T123" s="162"/>
      <c r="Y123" s="162"/>
      <c r="AD123" s="162"/>
      <c r="AI123" s="162"/>
    </row>
    <row r="124">
      <c r="A124" s="162"/>
      <c r="B124" s="163"/>
      <c r="F124" s="162"/>
      <c r="K124" s="162"/>
      <c r="P124" s="162"/>
      <c r="T124" s="162"/>
      <c r="Y124" s="162"/>
      <c r="AD124" s="162"/>
      <c r="AI124" s="162"/>
    </row>
    <row r="125">
      <c r="A125" s="162"/>
      <c r="B125" s="163"/>
      <c r="F125" s="162"/>
      <c r="K125" s="162"/>
      <c r="P125" s="162"/>
      <c r="T125" s="162"/>
      <c r="Y125" s="162"/>
      <c r="AD125" s="162"/>
      <c r="AI125" s="162"/>
    </row>
    <row r="126">
      <c r="A126" s="162"/>
      <c r="B126" s="163"/>
      <c r="F126" s="162"/>
      <c r="K126" s="162"/>
      <c r="P126" s="162"/>
      <c r="T126" s="162"/>
      <c r="Y126" s="162"/>
      <c r="AD126" s="162"/>
      <c r="AI126" s="162"/>
    </row>
    <row r="127">
      <c r="A127" s="162"/>
      <c r="B127" s="163"/>
      <c r="F127" s="162"/>
      <c r="K127" s="162"/>
      <c r="P127" s="162"/>
      <c r="T127" s="162"/>
      <c r="Y127" s="162"/>
      <c r="AD127" s="162"/>
      <c r="AI127" s="162"/>
    </row>
    <row r="128">
      <c r="A128" s="162"/>
      <c r="B128" s="163"/>
      <c r="F128" s="162"/>
      <c r="K128" s="162"/>
      <c r="P128" s="162"/>
      <c r="T128" s="162"/>
      <c r="Y128" s="162"/>
      <c r="AD128" s="162"/>
      <c r="AI128" s="162"/>
    </row>
    <row r="129">
      <c r="A129" s="162"/>
      <c r="B129" s="163"/>
      <c r="F129" s="162"/>
      <c r="K129" s="162"/>
      <c r="P129" s="162"/>
      <c r="T129" s="162"/>
      <c r="Y129" s="162"/>
      <c r="AD129" s="162"/>
      <c r="AI129" s="162"/>
    </row>
    <row r="130">
      <c r="A130" s="162"/>
      <c r="B130" s="163"/>
      <c r="F130" s="162"/>
      <c r="K130" s="162"/>
      <c r="P130" s="162"/>
      <c r="T130" s="162"/>
      <c r="Y130" s="162"/>
      <c r="AD130" s="162"/>
      <c r="AI130" s="162"/>
    </row>
    <row r="131">
      <c r="A131" s="162"/>
      <c r="B131" s="163"/>
      <c r="F131" s="162"/>
      <c r="K131" s="162"/>
      <c r="P131" s="162"/>
      <c r="T131" s="162"/>
      <c r="Y131" s="162"/>
      <c r="AD131" s="162"/>
      <c r="AI131" s="162"/>
    </row>
    <row r="132">
      <c r="A132" s="162"/>
      <c r="B132" s="163"/>
      <c r="F132" s="162"/>
      <c r="K132" s="162"/>
      <c r="P132" s="162"/>
      <c r="T132" s="162"/>
      <c r="Y132" s="162"/>
      <c r="AD132" s="162"/>
      <c r="AI132" s="162"/>
    </row>
    <row r="133">
      <c r="A133" s="162"/>
      <c r="B133" s="163"/>
      <c r="F133" s="162"/>
      <c r="K133" s="162"/>
      <c r="P133" s="162"/>
      <c r="T133" s="162"/>
      <c r="Y133" s="162"/>
      <c r="AD133" s="162"/>
      <c r="AI133" s="162"/>
    </row>
    <row r="134">
      <c r="A134" s="162"/>
      <c r="B134" s="163"/>
      <c r="F134" s="162"/>
      <c r="K134" s="162"/>
      <c r="P134" s="162"/>
      <c r="T134" s="162"/>
      <c r="Y134" s="162"/>
      <c r="AD134" s="162"/>
      <c r="AI134" s="162"/>
    </row>
    <row r="135">
      <c r="A135" s="162"/>
      <c r="B135" s="163"/>
      <c r="F135" s="162"/>
      <c r="K135" s="162"/>
      <c r="P135" s="162"/>
      <c r="T135" s="162"/>
      <c r="Y135" s="162"/>
      <c r="AD135" s="162"/>
      <c r="AI135" s="162"/>
    </row>
    <row r="136">
      <c r="A136" s="162"/>
      <c r="B136" s="163"/>
      <c r="F136" s="162"/>
      <c r="K136" s="162"/>
      <c r="P136" s="162"/>
      <c r="T136" s="162"/>
      <c r="Y136" s="162"/>
      <c r="AD136" s="162"/>
      <c r="AI136" s="162"/>
    </row>
    <row r="137">
      <c r="A137" s="162"/>
      <c r="B137" s="163"/>
      <c r="F137" s="162"/>
      <c r="K137" s="162"/>
      <c r="P137" s="162"/>
      <c r="T137" s="162"/>
      <c r="Y137" s="162"/>
      <c r="AD137" s="162"/>
      <c r="AI137" s="162"/>
    </row>
    <row r="138">
      <c r="A138" s="162"/>
      <c r="B138" s="163"/>
      <c r="F138" s="162"/>
      <c r="K138" s="162"/>
      <c r="P138" s="162"/>
      <c r="T138" s="162"/>
      <c r="Y138" s="162"/>
      <c r="AD138" s="162"/>
      <c r="AI138" s="162"/>
    </row>
    <row r="139">
      <c r="A139" s="162"/>
      <c r="B139" s="163"/>
      <c r="F139" s="162"/>
      <c r="K139" s="162"/>
      <c r="P139" s="162"/>
      <c r="T139" s="162"/>
      <c r="Y139" s="162"/>
      <c r="AD139" s="162"/>
      <c r="AI139" s="162"/>
    </row>
    <row r="140">
      <c r="A140" s="162"/>
      <c r="B140" s="163"/>
      <c r="F140" s="162"/>
      <c r="K140" s="162"/>
      <c r="P140" s="162"/>
      <c r="T140" s="162"/>
      <c r="Y140" s="162"/>
      <c r="AD140" s="162"/>
      <c r="AI140" s="162"/>
    </row>
    <row r="141">
      <c r="A141" s="162"/>
      <c r="B141" s="163"/>
      <c r="F141" s="162"/>
      <c r="K141" s="162"/>
      <c r="P141" s="162"/>
      <c r="T141" s="162"/>
      <c r="Y141" s="162"/>
      <c r="AD141" s="162"/>
      <c r="AI141" s="162"/>
    </row>
    <row r="142">
      <c r="A142" s="162"/>
      <c r="B142" s="163"/>
      <c r="F142" s="162"/>
      <c r="K142" s="162"/>
      <c r="P142" s="162"/>
      <c r="T142" s="162"/>
      <c r="Y142" s="162"/>
      <c r="AD142" s="162"/>
      <c r="AI142" s="162"/>
    </row>
    <row r="143">
      <c r="A143" s="162"/>
      <c r="B143" s="163"/>
      <c r="F143" s="162"/>
      <c r="K143" s="162"/>
      <c r="P143" s="162"/>
      <c r="T143" s="162"/>
      <c r="Y143" s="162"/>
      <c r="AD143" s="162"/>
      <c r="AI143" s="162"/>
    </row>
    <row r="144">
      <c r="A144" s="162"/>
      <c r="B144" s="163"/>
      <c r="F144" s="162"/>
      <c r="K144" s="162"/>
      <c r="P144" s="162"/>
      <c r="T144" s="162"/>
      <c r="Y144" s="162"/>
      <c r="AD144" s="162"/>
      <c r="AI144" s="162"/>
    </row>
    <row r="145">
      <c r="A145" s="162"/>
      <c r="B145" s="163"/>
      <c r="F145" s="162"/>
      <c r="K145" s="162"/>
      <c r="P145" s="162"/>
      <c r="T145" s="162"/>
      <c r="Y145" s="162"/>
      <c r="AD145" s="162"/>
      <c r="AI145" s="162"/>
    </row>
    <row r="146">
      <c r="A146" s="162"/>
      <c r="B146" s="163"/>
      <c r="F146" s="162"/>
      <c r="K146" s="162"/>
      <c r="P146" s="162"/>
      <c r="T146" s="162"/>
      <c r="Y146" s="162"/>
      <c r="AD146" s="162"/>
      <c r="AI146" s="162"/>
    </row>
    <row r="147">
      <c r="A147" s="162"/>
      <c r="B147" s="163"/>
      <c r="F147" s="162"/>
      <c r="K147" s="162"/>
      <c r="P147" s="162"/>
      <c r="T147" s="162"/>
      <c r="Y147" s="162"/>
      <c r="AD147" s="162"/>
      <c r="AI147" s="162"/>
    </row>
    <row r="148">
      <c r="A148" s="162"/>
      <c r="B148" s="163"/>
      <c r="F148" s="162"/>
      <c r="K148" s="162"/>
      <c r="P148" s="162"/>
      <c r="T148" s="162"/>
      <c r="Y148" s="162"/>
      <c r="AD148" s="162"/>
      <c r="AI148" s="162"/>
    </row>
    <row r="149">
      <c r="A149" s="162"/>
      <c r="B149" s="163"/>
      <c r="F149" s="162"/>
      <c r="K149" s="162"/>
      <c r="P149" s="162"/>
      <c r="T149" s="162"/>
      <c r="Y149" s="162"/>
      <c r="AD149" s="162"/>
      <c r="AI149" s="162"/>
    </row>
    <row r="150">
      <c r="A150" s="162"/>
      <c r="B150" s="163"/>
      <c r="F150" s="162"/>
      <c r="K150" s="162"/>
      <c r="P150" s="162"/>
      <c r="T150" s="162"/>
      <c r="Y150" s="162"/>
      <c r="AD150" s="162"/>
      <c r="AI150" s="162"/>
    </row>
    <row r="151">
      <c r="A151" s="162"/>
      <c r="B151" s="163"/>
      <c r="F151" s="162"/>
      <c r="K151" s="162"/>
      <c r="P151" s="162"/>
      <c r="T151" s="162"/>
      <c r="Y151" s="162"/>
      <c r="AD151" s="162"/>
      <c r="AI151" s="162"/>
    </row>
    <row r="152">
      <c r="A152" s="162"/>
      <c r="B152" s="163"/>
      <c r="F152" s="162"/>
      <c r="K152" s="162"/>
      <c r="P152" s="162"/>
      <c r="T152" s="162"/>
      <c r="Y152" s="162"/>
      <c r="AD152" s="162"/>
      <c r="AI152" s="162"/>
    </row>
    <row r="153">
      <c r="A153" s="162"/>
      <c r="B153" s="163"/>
      <c r="F153" s="162"/>
      <c r="K153" s="162"/>
      <c r="P153" s="162"/>
      <c r="T153" s="162"/>
      <c r="Y153" s="162"/>
      <c r="AD153" s="162"/>
      <c r="AI153" s="162"/>
    </row>
    <row r="154">
      <c r="A154" s="162"/>
      <c r="B154" s="163"/>
      <c r="F154" s="162"/>
      <c r="K154" s="162"/>
      <c r="P154" s="162"/>
      <c r="T154" s="162"/>
      <c r="Y154" s="162"/>
      <c r="AD154" s="162"/>
      <c r="AI154" s="162"/>
    </row>
    <row r="155">
      <c r="A155" s="162"/>
      <c r="B155" s="163"/>
      <c r="F155" s="162"/>
      <c r="K155" s="162"/>
      <c r="P155" s="162"/>
      <c r="T155" s="162"/>
      <c r="Y155" s="162"/>
      <c r="AD155" s="162"/>
      <c r="AI155" s="162"/>
    </row>
    <row r="156">
      <c r="A156" s="162"/>
      <c r="B156" s="163"/>
      <c r="F156" s="162"/>
      <c r="K156" s="162"/>
      <c r="P156" s="162"/>
      <c r="T156" s="162"/>
      <c r="Y156" s="162"/>
      <c r="AD156" s="162"/>
      <c r="AI156" s="162"/>
    </row>
    <row r="157">
      <c r="A157" s="162"/>
      <c r="B157" s="163"/>
      <c r="F157" s="162"/>
      <c r="K157" s="162"/>
      <c r="P157" s="162"/>
      <c r="T157" s="162"/>
      <c r="Y157" s="162"/>
      <c r="AD157" s="162"/>
      <c r="AI157" s="162"/>
    </row>
    <row r="158">
      <c r="A158" s="162"/>
      <c r="B158" s="163"/>
      <c r="F158" s="162"/>
      <c r="K158" s="162"/>
      <c r="P158" s="162"/>
      <c r="T158" s="162"/>
      <c r="Y158" s="162"/>
      <c r="AD158" s="162"/>
      <c r="AI158" s="162"/>
    </row>
    <row r="159">
      <c r="A159" s="162"/>
      <c r="B159" s="163"/>
      <c r="F159" s="162"/>
      <c r="K159" s="162"/>
      <c r="P159" s="162"/>
      <c r="T159" s="162"/>
      <c r="Y159" s="162"/>
      <c r="AD159" s="162"/>
      <c r="AI159" s="162"/>
    </row>
    <row r="160">
      <c r="A160" s="162"/>
      <c r="B160" s="163"/>
      <c r="F160" s="162"/>
      <c r="K160" s="162"/>
      <c r="P160" s="162"/>
      <c r="T160" s="162"/>
      <c r="Y160" s="162"/>
      <c r="AD160" s="162"/>
      <c r="AI160" s="162"/>
    </row>
    <row r="161">
      <c r="A161" s="162"/>
      <c r="B161" s="163"/>
      <c r="F161" s="162"/>
      <c r="K161" s="162"/>
      <c r="P161" s="162"/>
      <c r="T161" s="162"/>
      <c r="Y161" s="162"/>
      <c r="AD161" s="162"/>
      <c r="AI161" s="162"/>
    </row>
    <row r="162">
      <c r="A162" s="162"/>
      <c r="B162" s="163"/>
      <c r="F162" s="162"/>
      <c r="K162" s="162"/>
      <c r="P162" s="162"/>
      <c r="T162" s="162"/>
      <c r="Y162" s="162"/>
      <c r="AD162" s="162"/>
      <c r="AI162" s="162"/>
    </row>
    <row r="163">
      <c r="A163" s="162"/>
      <c r="B163" s="163"/>
      <c r="F163" s="162"/>
      <c r="K163" s="162"/>
      <c r="P163" s="162"/>
      <c r="T163" s="162"/>
      <c r="Y163" s="162"/>
      <c r="AD163" s="162"/>
      <c r="AI163" s="162"/>
    </row>
    <row r="164">
      <c r="A164" s="162"/>
      <c r="B164" s="163"/>
      <c r="F164" s="162"/>
      <c r="K164" s="162"/>
      <c r="P164" s="162"/>
      <c r="T164" s="162"/>
      <c r="Y164" s="162"/>
      <c r="AD164" s="162"/>
      <c r="AI164" s="162"/>
    </row>
    <row r="165">
      <c r="A165" s="162"/>
      <c r="B165" s="163"/>
      <c r="F165" s="162"/>
      <c r="K165" s="162"/>
      <c r="P165" s="162"/>
      <c r="T165" s="162"/>
      <c r="Y165" s="162"/>
      <c r="AD165" s="162"/>
      <c r="AI165" s="162"/>
    </row>
    <row r="166">
      <c r="A166" s="162"/>
      <c r="B166" s="163"/>
      <c r="F166" s="162"/>
      <c r="K166" s="162"/>
      <c r="P166" s="162"/>
      <c r="T166" s="162"/>
      <c r="Y166" s="162"/>
      <c r="AD166" s="162"/>
      <c r="AI166" s="162"/>
    </row>
    <row r="167">
      <c r="A167" s="162"/>
      <c r="B167" s="163"/>
      <c r="F167" s="162"/>
      <c r="K167" s="162"/>
      <c r="P167" s="162"/>
      <c r="T167" s="162"/>
      <c r="Y167" s="162"/>
      <c r="AD167" s="162"/>
      <c r="AI167" s="162"/>
    </row>
    <row r="168">
      <c r="A168" s="162"/>
      <c r="B168" s="163"/>
      <c r="F168" s="162"/>
      <c r="K168" s="162"/>
      <c r="P168" s="162"/>
      <c r="T168" s="162"/>
      <c r="Y168" s="162"/>
      <c r="AD168" s="162"/>
      <c r="AI168" s="162"/>
    </row>
    <row r="169">
      <c r="A169" s="162"/>
      <c r="B169" s="163"/>
      <c r="F169" s="162"/>
      <c r="K169" s="162"/>
      <c r="P169" s="162"/>
      <c r="T169" s="162"/>
      <c r="Y169" s="162"/>
      <c r="AD169" s="162"/>
      <c r="AI169" s="162"/>
    </row>
    <row r="170">
      <c r="A170" s="162"/>
      <c r="B170" s="163"/>
      <c r="F170" s="162"/>
      <c r="K170" s="162"/>
      <c r="P170" s="162"/>
      <c r="T170" s="162"/>
      <c r="Y170" s="162"/>
      <c r="AD170" s="162"/>
      <c r="AI170" s="162"/>
    </row>
    <row r="171">
      <c r="A171" s="162"/>
      <c r="B171" s="163"/>
      <c r="F171" s="162"/>
      <c r="K171" s="162"/>
      <c r="P171" s="162"/>
      <c r="T171" s="162"/>
      <c r="Y171" s="162"/>
      <c r="AD171" s="162"/>
      <c r="AI171" s="162"/>
    </row>
    <row r="172">
      <c r="A172" s="162"/>
      <c r="B172" s="163"/>
      <c r="F172" s="162"/>
      <c r="K172" s="162"/>
      <c r="P172" s="162"/>
      <c r="T172" s="162"/>
      <c r="Y172" s="162"/>
      <c r="AD172" s="162"/>
      <c r="AI172" s="162"/>
    </row>
    <row r="173">
      <c r="A173" s="162"/>
      <c r="B173" s="163"/>
      <c r="F173" s="162"/>
      <c r="K173" s="162"/>
      <c r="P173" s="162"/>
      <c r="T173" s="162"/>
      <c r="Y173" s="162"/>
      <c r="AD173" s="162"/>
      <c r="AI173" s="162"/>
    </row>
    <row r="174">
      <c r="A174" s="162"/>
      <c r="B174" s="163"/>
      <c r="F174" s="162"/>
      <c r="K174" s="162"/>
      <c r="P174" s="162"/>
      <c r="T174" s="162"/>
      <c r="Y174" s="162"/>
      <c r="AD174" s="162"/>
      <c r="AI174" s="162"/>
    </row>
    <row r="175">
      <c r="A175" s="162"/>
      <c r="B175" s="163"/>
      <c r="F175" s="162"/>
      <c r="K175" s="162"/>
      <c r="P175" s="162"/>
      <c r="T175" s="162"/>
      <c r="Y175" s="162"/>
      <c r="AD175" s="162"/>
      <c r="AI175" s="162"/>
    </row>
    <row r="176">
      <c r="A176" s="162"/>
      <c r="B176" s="163"/>
      <c r="F176" s="162"/>
      <c r="K176" s="162"/>
      <c r="P176" s="162"/>
      <c r="T176" s="162"/>
      <c r="Y176" s="162"/>
      <c r="AD176" s="162"/>
      <c r="AI176" s="162"/>
    </row>
    <row r="177">
      <c r="A177" s="162"/>
      <c r="B177" s="163"/>
      <c r="F177" s="162"/>
      <c r="K177" s="162"/>
      <c r="P177" s="162"/>
      <c r="T177" s="162"/>
      <c r="Y177" s="162"/>
      <c r="AD177" s="162"/>
      <c r="AI177" s="162"/>
    </row>
    <row r="178">
      <c r="A178" s="162"/>
      <c r="B178" s="163"/>
      <c r="F178" s="162"/>
      <c r="K178" s="162"/>
      <c r="P178" s="162"/>
      <c r="T178" s="162"/>
      <c r="Y178" s="162"/>
      <c r="AD178" s="162"/>
      <c r="AI178" s="162"/>
    </row>
    <row r="179">
      <c r="A179" s="162"/>
      <c r="B179" s="163"/>
      <c r="F179" s="162"/>
      <c r="K179" s="162"/>
      <c r="P179" s="162"/>
      <c r="T179" s="162"/>
      <c r="Y179" s="162"/>
      <c r="AD179" s="162"/>
      <c r="AI179" s="162"/>
    </row>
    <row r="180">
      <c r="A180" s="162"/>
      <c r="B180" s="163"/>
      <c r="F180" s="162"/>
      <c r="K180" s="162"/>
      <c r="P180" s="162"/>
      <c r="T180" s="162"/>
      <c r="Y180" s="162"/>
      <c r="AD180" s="162"/>
      <c r="AI180" s="162"/>
    </row>
    <row r="181">
      <c r="A181" s="162"/>
      <c r="B181" s="163"/>
      <c r="F181" s="162"/>
      <c r="K181" s="162"/>
      <c r="P181" s="162"/>
      <c r="T181" s="162"/>
      <c r="Y181" s="162"/>
      <c r="AD181" s="162"/>
      <c r="AI181" s="162"/>
    </row>
    <row r="182">
      <c r="A182" s="162"/>
      <c r="B182" s="163"/>
      <c r="F182" s="162"/>
      <c r="K182" s="162"/>
      <c r="P182" s="162"/>
      <c r="T182" s="162"/>
      <c r="Y182" s="162"/>
      <c r="AD182" s="162"/>
      <c r="AI182" s="162"/>
    </row>
    <row r="183">
      <c r="A183" s="162"/>
      <c r="B183" s="163"/>
      <c r="F183" s="162"/>
      <c r="K183" s="162"/>
      <c r="P183" s="162"/>
      <c r="T183" s="162"/>
      <c r="Y183" s="162"/>
      <c r="AD183" s="162"/>
      <c r="AI183" s="162"/>
    </row>
    <row r="184">
      <c r="A184" s="162"/>
      <c r="B184" s="163"/>
      <c r="F184" s="162"/>
      <c r="K184" s="162"/>
      <c r="P184" s="162"/>
      <c r="T184" s="162"/>
      <c r="Y184" s="162"/>
      <c r="AD184" s="162"/>
      <c r="AI184" s="162"/>
    </row>
    <row r="185">
      <c r="A185" s="162"/>
      <c r="B185" s="163"/>
      <c r="F185" s="162"/>
      <c r="K185" s="162"/>
      <c r="P185" s="162"/>
      <c r="T185" s="162"/>
      <c r="Y185" s="162"/>
      <c r="AD185" s="162"/>
      <c r="AI185" s="162"/>
    </row>
    <row r="186">
      <c r="A186" s="162"/>
      <c r="B186" s="163"/>
      <c r="F186" s="162"/>
      <c r="K186" s="162"/>
      <c r="P186" s="162"/>
      <c r="T186" s="162"/>
      <c r="Y186" s="162"/>
      <c r="AD186" s="162"/>
      <c r="AI186" s="162"/>
    </row>
    <row r="187">
      <c r="A187" s="162"/>
      <c r="B187" s="163"/>
      <c r="F187" s="162"/>
      <c r="K187" s="162"/>
      <c r="P187" s="162"/>
      <c r="T187" s="162"/>
      <c r="Y187" s="162"/>
      <c r="AD187" s="162"/>
      <c r="AI187" s="162"/>
    </row>
    <row r="188">
      <c r="A188" s="162"/>
      <c r="B188" s="163"/>
      <c r="F188" s="162"/>
      <c r="K188" s="162"/>
      <c r="P188" s="162"/>
      <c r="T188" s="162"/>
      <c r="Y188" s="162"/>
      <c r="AD188" s="162"/>
      <c r="AI188" s="162"/>
    </row>
    <row r="189">
      <c r="A189" s="162"/>
      <c r="B189" s="163"/>
      <c r="F189" s="162"/>
      <c r="K189" s="162"/>
      <c r="P189" s="162"/>
      <c r="T189" s="162"/>
      <c r="Y189" s="162"/>
      <c r="AD189" s="162"/>
      <c r="AI189" s="162"/>
    </row>
    <row r="190">
      <c r="A190" s="162"/>
      <c r="B190" s="163"/>
      <c r="F190" s="162"/>
      <c r="K190" s="162"/>
      <c r="P190" s="162"/>
      <c r="T190" s="162"/>
      <c r="Y190" s="162"/>
      <c r="AD190" s="162"/>
      <c r="AI190" s="162"/>
    </row>
    <row r="191">
      <c r="A191" s="162"/>
      <c r="B191" s="163"/>
      <c r="F191" s="162"/>
      <c r="K191" s="162"/>
      <c r="P191" s="162"/>
      <c r="T191" s="162"/>
      <c r="Y191" s="162"/>
      <c r="AD191" s="162"/>
      <c r="AI191" s="162"/>
    </row>
    <row r="192">
      <c r="A192" s="162"/>
      <c r="B192" s="163"/>
      <c r="F192" s="162"/>
      <c r="K192" s="162"/>
      <c r="P192" s="162"/>
      <c r="T192" s="162"/>
      <c r="Y192" s="162"/>
      <c r="AD192" s="162"/>
      <c r="AI192" s="162"/>
    </row>
    <row r="193">
      <c r="A193" s="162"/>
      <c r="B193" s="163"/>
      <c r="F193" s="162"/>
      <c r="K193" s="162"/>
      <c r="P193" s="162"/>
      <c r="T193" s="162"/>
      <c r="Y193" s="162"/>
      <c r="AD193" s="162"/>
      <c r="AI193" s="162"/>
    </row>
    <row r="194">
      <c r="A194" s="162"/>
      <c r="B194" s="163"/>
      <c r="F194" s="162"/>
      <c r="K194" s="162"/>
      <c r="P194" s="162"/>
      <c r="T194" s="162"/>
      <c r="Y194" s="162"/>
      <c r="AD194" s="162"/>
      <c r="AI194" s="162"/>
    </row>
    <row r="195">
      <c r="A195" s="162"/>
      <c r="B195" s="163"/>
      <c r="F195" s="162"/>
      <c r="K195" s="162"/>
      <c r="P195" s="162"/>
      <c r="T195" s="162"/>
      <c r="Y195" s="162"/>
      <c r="AD195" s="162"/>
      <c r="AI195" s="162"/>
    </row>
    <row r="196">
      <c r="A196" s="162"/>
      <c r="B196" s="163"/>
      <c r="F196" s="162"/>
      <c r="K196" s="162"/>
      <c r="P196" s="162"/>
      <c r="T196" s="162"/>
      <c r="Y196" s="162"/>
      <c r="AD196" s="162"/>
      <c r="AI196" s="162"/>
    </row>
    <row r="197">
      <c r="A197" s="162"/>
      <c r="B197" s="163"/>
      <c r="F197" s="162"/>
      <c r="K197" s="162"/>
      <c r="P197" s="162"/>
      <c r="T197" s="162"/>
      <c r="Y197" s="162"/>
      <c r="AD197" s="162"/>
      <c r="AI197" s="162"/>
    </row>
    <row r="198">
      <c r="A198" s="162"/>
      <c r="B198" s="163"/>
      <c r="F198" s="162"/>
      <c r="K198" s="162"/>
      <c r="P198" s="162"/>
      <c r="T198" s="162"/>
      <c r="Y198" s="162"/>
      <c r="AD198" s="162"/>
      <c r="AI198" s="162"/>
    </row>
    <row r="199">
      <c r="A199" s="162"/>
      <c r="B199" s="163"/>
      <c r="F199" s="162"/>
      <c r="K199" s="162"/>
      <c r="P199" s="162"/>
      <c r="T199" s="162"/>
      <c r="Y199" s="162"/>
      <c r="AD199" s="162"/>
      <c r="AI199" s="162"/>
    </row>
    <row r="200">
      <c r="A200" s="162"/>
      <c r="B200" s="163"/>
      <c r="F200" s="162"/>
      <c r="K200" s="162"/>
      <c r="P200" s="162"/>
      <c r="T200" s="162"/>
      <c r="Y200" s="162"/>
      <c r="AD200" s="162"/>
      <c r="AI200" s="162"/>
    </row>
    <row r="201">
      <c r="A201" s="162"/>
      <c r="B201" s="163"/>
      <c r="F201" s="162"/>
      <c r="K201" s="162"/>
      <c r="P201" s="162"/>
      <c r="T201" s="162"/>
      <c r="Y201" s="162"/>
      <c r="AD201" s="162"/>
      <c r="AI201" s="162"/>
    </row>
    <row r="202">
      <c r="A202" s="162"/>
      <c r="B202" s="163"/>
      <c r="F202" s="162"/>
      <c r="K202" s="162"/>
      <c r="P202" s="162"/>
      <c r="T202" s="162"/>
      <c r="Y202" s="162"/>
      <c r="AD202" s="162"/>
      <c r="AI202" s="162"/>
    </row>
    <row r="203">
      <c r="A203" s="162"/>
      <c r="B203" s="163"/>
      <c r="F203" s="162"/>
      <c r="K203" s="162"/>
      <c r="P203" s="162"/>
      <c r="T203" s="162"/>
      <c r="Y203" s="162"/>
      <c r="AD203" s="162"/>
      <c r="AI203" s="162"/>
    </row>
    <row r="204">
      <c r="A204" s="162"/>
      <c r="B204" s="163"/>
      <c r="F204" s="162"/>
      <c r="K204" s="162"/>
      <c r="P204" s="162"/>
      <c r="T204" s="162"/>
      <c r="Y204" s="162"/>
      <c r="AD204" s="162"/>
      <c r="AI204" s="162"/>
    </row>
    <row r="205">
      <c r="A205" s="162"/>
      <c r="B205" s="163"/>
      <c r="F205" s="162"/>
      <c r="K205" s="162"/>
      <c r="P205" s="162"/>
      <c r="T205" s="162"/>
      <c r="Y205" s="162"/>
      <c r="AD205" s="162"/>
      <c r="AI205" s="162"/>
    </row>
    <row r="206">
      <c r="A206" s="162"/>
      <c r="B206" s="163"/>
      <c r="F206" s="162"/>
      <c r="K206" s="162"/>
      <c r="P206" s="162"/>
      <c r="T206" s="162"/>
      <c r="Y206" s="162"/>
      <c r="AD206" s="162"/>
      <c r="AI206" s="162"/>
    </row>
    <row r="207">
      <c r="A207" s="162"/>
      <c r="B207" s="163"/>
      <c r="F207" s="162"/>
      <c r="K207" s="162"/>
      <c r="P207" s="162"/>
      <c r="T207" s="162"/>
      <c r="Y207" s="162"/>
      <c r="AD207" s="162"/>
      <c r="AI207" s="162"/>
    </row>
    <row r="208">
      <c r="A208" s="162"/>
      <c r="B208" s="163"/>
      <c r="F208" s="162"/>
      <c r="K208" s="162"/>
      <c r="P208" s="162"/>
      <c r="T208" s="162"/>
      <c r="Y208" s="162"/>
      <c r="AD208" s="162"/>
      <c r="AI208" s="162"/>
    </row>
    <row r="209">
      <c r="A209" s="162"/>
      <c r="B209" s="163"/>
      <c r="F209" s="162"/>
      <c r="K209" s="162"/>
      <c r="P209" s="162"/>
      <c r="T209" s="162"/>
      <c r="Y209" s="162"/>
      <c r="AD209" s="162"/>
      <c r="AI209" s="162"/>
    </row>
    <row r="210">
      <c r="A210" s="162"/>
      <c r="B210" s="163"/>
      <c r="F210" s="162"/>
      <c r="K210" s="162"/>
      <c r="P210" s="162"/>
      <c r="T210" s="162"/>
      <c r="Y210" s="162"/>
      <c r="AD210" s="162"/>
      <c r="AI210" s="162"/>
    </row>
    <row r="211">
      <c r="A211" s="162"/>
      <c r="B211" s="163"/>
      <c r="F211" s="162"/>
      <c r="K211" s="162"/>
      <c r="P211" s="162"/>
      <c r="T211" s="162"/>
      <c r="Y211" s="162"/>
      <c r="AD211" s="162"/>
      <c r="AI211" s="162"/>
    </row>
    <row r="212">
      <c r="A212" s="162"/>
      <c r="B212" s="163"/>
      <c r="F212" s="162"/>
      <c r="K212" s="162"/>
      <c r="P212" s="162"/>
      <c r="T212" s="162"/>
      <c r="Y212" s="162"/>
      <c r="AD212" s="162"/>
      <c r="AI212" s="162"/>
    </row>
    <row r="213">
      <c r="A213" s="162"/>
      <c r="B213" s="163"/>
      <c r="F213" s="162"/>
      <c r="K213" s="162"/>
      <c r="P213" s="162"/>
      <c r="T213" s="162"/>
      <c r="Y213" s="162"/>
      <c r="AD213" s="162"/>
      <c r="AI213" s="162"/>
    </row>
    <row r="214">
      <c r="A214" s="162"/>
      <c r="B214" s="163"/>
      <c r="F214" s="162"/>
      <c r="K214" s="162"/>
      <c r="P214" s="162"/>
      <c r="T214" s="162"/>
      <c r="Y214" s="162"/>
      <c r="AD214" s="162"/>
      <c r="AI214" s="162"/>
    </row>
    <row r="215">
      <c r="A215" s="162"/>
      <c r="B215" s="163"/>
      <c r="F215" s="162"/>
      <c r="K215" s="162"/>
      <c r="P215" s="162"/>
      <c r="T215" s="162"/>
      <c r="Y215" s="162"/>
      <c r="AD215" s="162"/>
      <c r="AI215" s="162"/>
    </row>
    <row r="216">
      <c r="A216" s="162"/>
      <c r="B216" s="163"/>
      <c r="F216" s="162"/>
      <c r="K216" s="162"/>
      <c r="P216" s="162"/>
      <c r="T216" s="162"/>
      <c r="Y216" s="162"/>
      <c r="AD216" s="162"/>
      <c r="AI216" s="162"/>
    </row>
    <row r="217">
      <c r="A217" s="162"/>
      <c r="B217" s="163"/>
      <c r="F217" s="162"/>
      <c r="K217" s="162"/>
      <c r="P217" s="162"/>
      <c r="T217" s="162"/>
      <c r="Y217" s="162"/>
      <c r="AD217" s="162"/>
      <c r="AI217" s="162"/>
    </row>
    <row r="218">
      <c r="A218" s="162"/>
      <c r="B218" s="163"/>
      <c r="F218" s="162"/>
      <c r="K218" s="162"/>
      <c r="P218" s="162"/>
      <c r="T218" s="162"/>
      <c r="Y218" s="162"/>
      <c r="AD218" s="162"/>
      <c r="AI218" s="162"/>
    </row>
    <row r="219">
      <c r="A219" s="162"/>
      <c r="B219" s="163"/>
      <c r="F219" s="162"/>
      <c r="K219" s="162"/>
      <c r="P219" s="162"/>
      <c r="T219" s="162"/>
      <c r="Y219" s="162"/>
      <c r="AD219" s="162"/>
      <c r="AI219" s="162"/>
    </row>
    <row r="220">
      <c r="A220" s="162"/>
      <c r="B220" s="163"/>
      <c r="F220" s="162"/>
      <c r="K220" s="162"/>
      <c r="P220" s="162"/>
      <c r="T220" s="162"/>
      <c r="Y220" s="162"/>
      <c r="AD220" s="162"/>
      <c r="AI220" s="162"/>
    </row>
    <row r="221">
      <c r="A221" s="162"/>
      <c r="B221" s="163"/>
      <c r="F221" s="162"/>
      <c r="K221" s="162"/>
      <c r="P221" s="162"/>
      <c r="T221" s="162"/>
      <c r="Y221" s="162"/>
      <c r="AD221" s="162"/>
      <c r="AI221" s="162"/>
    </row>
    <row r="222">
      <c r="A222" s="162"/>
      <c r="B222" s="163"/>
      <c r="F222" s="162"/>
      <c r="K222" s="162"/>
      <c r="P222" s="162"/>
      <c r="T222" s="162"/>
      <c r="Y222" s="162"/>
      <c r="AD222" s="162"/>
      <c r="AI222" s="162"/>
    </row>
    <row r="223">
      <c r="A223" s="162"/>
      <c r="B223" s="163"/>
      <c r="F223" s="162"/>
      <c r="K223" s="162"/>
      <c r="P223" s="162"/>
      <c r="T223" s="162"/>
      <c r="Y223" s="162"/>
      <c r="AD223" s="162"/>
      <c r="AI223" s="162"/>
    </row>
    <row r="224">
      <c r="A224" s="162"/>
      <c r="B224" s="163"/>
      <c r="F224" s="162"/>
      <c r="K224" s="162"/>
      <c r="P224" s="162"/>
      <c r="T224" s="162"/>
      <c r="Y224" s="162"/>
      <c r="AD224" s="162"/>
      <c r="AI224" s="162"/>
    </row>
    <row r="225">
      <c r="A225" s="162"/>
      <c r="B225" s="163"/>
      <c r="F225" s="162"/>
      <c r="K225" s="162"/>
      <c r="P225" s="162"/>
      <c r="T225" s="162"/>
      <c r="Y225" s="162"/>
      <c r="AD225" s="162"/>
      <c r="AI225" s="162"/>
    </row>
    <row r="226">
      <c r="A226" s="162"/>
      <c r="B226" s="163"/>
      <c r="F226" s="162"/>
      <c r="K226" s="162"/>
      <c r="P226" s="162"/>
      <c r="T226" s="162"/>
      <c r="Y226" s="162"/>
      <c r="AD226" s="162"/>
      <c r="AI226" s="162"/>
    </row>
    <row r="227">
      <c r="A227" s="162"/>
      <c r="B227" s="163"/>
      <c r="F227" s="162"/>
      <c r="K227" s="162"/>
      <c r="P227" s="162"/>
      <c r="T227" s="162"/>
      <c r="Y227" s="162"/>
      <c r="AD227" s="162"/>
      <c r="AI227" s="162"/>
    </row>
    <row r="228">
      <c r="A228" s="162"/>
      <c r="B228" s="163"/>
      <c r="F228" s="162"/>
      <c r="K228" s="162"/>
      <c r="P228" s="162"/>
      <c r="T228" s="162"/>
      <c r="Y228" s="162"/>
      <c r="AD228" s="162"/>
      <c r="AI228" s="162"/>
    </row>
    <row r="229">
      <c r="A229" s="162"/>
      <c r="B229" s="163"/>
      <c r="F229" s="162"/>
      <c r="K229" s="162"/>
      <c r="P229" s="162"/>
      <c r="T229" s="162"/>
      <c r="Y229" s="162"/>
      <c r="AD229" s="162"/>
      <c r="AI229" s="162"/>
    </row>
    <row r="230">
      <c r="A230" s="162"/>
      <c r="B230" s="163"/>
      <c r="F230" s="162"/>
      <c r="K230" s="162"/>
      <c r="P230" s="162"/>
      <c r="T230" s="162"/>
      <c r="Y230" s="162"/>
      <c r="AD230" s="162"/>
      <c r="AI230" s="162"/>
    </row>
    <row r="231">
      <c r="A231" s="162"/>
      <c r="B231" s="163"/>
      <c r="F231" s="162"/>
      <c r="K231" s="162"/>
      <c r="P231" s="162"/>
      <c r="T231" s="162"/>
      <c r="Y231" s="162"/>
      <c r="AD231" s="162"/>
      <c r="AI231" s="162"/>
    </row>
    <row r="232">
      <c r="A232" s="162"/>
      <c r="B232" s="163"/>
      <c r="F232" s="162"/>
      <c r="K232" s="162"/>
      <c r="P232" s="162"/>
      <c r="T232" s="162"/>
      <c r="Y232" s="162"/>
      <c r="AD232" s="162"/>
      <c r="AI232" s="162"/>
    </row>
    <row r="233">
      <c r="A233" s="162"/>
      <c r="B233" s="163"/>
      <c r="F233" s="162"/>
      <c r="K233" s="162"/>
      <c r="P233" s="162"/>
      <c r="T233" s="162"/>
      <c r="Y233" s="162"/>
      <c r="AD233" s="162"/>
      <c r="AI233" s="162"/>
    </row>
    <row r="234">
      <c r="A234" s="162"/>
      <c r="B234" s="163"/>
      <c r="F234" s="162"/>
      <c r="K234" s="162"/>
      <c r="P234" s="162"/>
      <c r="T234" s="162"/>
      <c r="Y234" s="162"/>
      <c r="AD234" s="162"/>
      <c r="AI234" s="162"/>
    </row>
    <row r="235">
      <c r="A235" s="162"/>
      <c r="B235" s="163"/>
      <c r="F235" s="162"/>
      <c r="K235" s="162"/>
      <c r="P235" s="162"/>
      <c r="T235" s="162"/>
      <c r="Y235" s="162"/>
      <c r="AD235" s="162"/>
      <c r="AI235" s="162"/>
    </row>
    <row r="236">
      <c r="A236" s="162"/>
      <c r="B236" s="163"/>
      <c r="F236" s="162"/>
      <c r="K236" s="162"/>
      <c r="P236" s="162"/>
      <c r="T236" s="162"/>
      <c r="Y236" s="162"/>
      <c r="AD236" s="162"/>
      <c r="AI236" s="162"/>
    </row>
    <row r="237">
      <c r="A237" s="162"/>
      <c r="B237" s="163"/>
      <c r="F237" s="162"/>
      <c r="K237" s="162"/>
      <c r="P237" s="162"/>
      <c r="T237" s="162"/>
      <c r="Y237" s="162"/>
      <c r="AD237" s="162"/>
      <c r="AI237" s="162"/>
    </row>
    <row r="238">
      <c r="A238" s="162"/>
      <c r="B238" s="163"/>
      <c r="F238" s="162"/>
      <c r="K238" s="162"/>
      <c r="P238" s="162"/>
      <c r="T238" s="162"/>
      <c r="Y238" s="162"/>
      <c r="AD238" s="162"/>
      <c r="AI238" s="162"/>
    </row>
    <row r="239">
      <c r="A239" s="162"/>
      <c r="B239" s="163"/>
      <c r="F239" s="162"/>
      <c r="K239" s="162"/>
      <c r="P239" s="162"/>
      <c r="T239" s="162"/>
      <c r="Y239" s="162"/>
      <c r="AD239" s="162"/>
      <c r="AI239" s="162"/>
    </row>
    <row r="240">
      <c r="A240" s="162"/>
      <c r="B240" s="163"/>
      <c r="F240" s="162"/>
      <c r="K240" s="162"/>
      <c r="P240" s="162"/>
      <c r="T240" s="162"/>
      <c r="Y240" s="162"/>
      <c r="AD240" s="162"/>
      <c r="AI240" s="162"/>
    </row>
    <row r="241">
      <c r="A241" s="162"/>
      <c r="B241" s="163"/>
      <c r="F241" s="162"/>
      <c r="K241" s="162"/>
      <c r="P241" s="162"/>
      <c r="T241" s="162"/>
      <c r="Y241" s="162"/>
      <c r="AD241" s="162"/>
      <c r="AI241" s="162"/>
    </row>
    <row r="242">
      <c r="A242" s="162"/>
      <c r="B242" s="163"/>
      <c r="F242" s="162"/>
      <c r="K242" s="162"/>
      <c r="P242" s="162"/>
      <c r="T242" s="162"/>
      <c r="Y242" s="162"/>
      <c r="AD242" s="162"/>
      <c r="AI242" s="162"/>
    </row>
    <row r="243">
      <c r="A243" s="162"/>
      <c r="B243" s="163"/>
      <c r="F243" s="162"/>
      <c r="K243" s="162"/>
      <c r="P243" s="162"/>
      <c r="T243" s="162"/>
      <c r="Y243" s="162"/>
      <c r="AD243" s="162"/>
      <c r="AI243" s="162"/>
    </row>
    <row r="244">
      <c r="A244" s="162"/>
      <c r="B244" s="163"/>
      <c r="F244" s="162"/>
      <c r="K244" s="162"/>
      <c r="P244" s="162"/>
      <c r="T244" s="162"/>
      <c r="Y244" s="162"/>
      <c r="AD244" s="162"/>
      <c r="AI244" s="162"/>
    </row>
    <row r="245">
      <c r="A245" s="162"/>
      <c r="B245" s="163"/>
      <c r="F245" s="162"/>
      <c r="K245" s="162"/>
      <c r="P245" s="162"/>
      <c r="T245" s="162"/>
      <c r="Y245" s="162"/>
      <c r="AD245" s="162"/>
      <c r="AI245" s="162"/>
    </row>
    <row r="246">
      <c r="A246" s="162"/>
      <c r="B246" s="163"/>
      <c r="F246" s="162"/>
      <c r="K246" s="162"/>
      <c r="P246" s="162"/>
      <c r="T246" s="162"/>
      <c r="Y246" s="162"/>
      <c r="AD246" s="162"/>
      <c r="AI246" s="162"/>
    </row>
    <row r="247">
      <c r="A247" s="162"/>
      <c r="B247" s="163"/>
      <c r="F247" s="162"/>
      <c r="K247" s="162"/>
      <c r="P247" s="162"/>
      <c r="T247" s="162"/>
      <c r="Y247" s="162"/>
      <c r="AD247" s="162"/>
      <c r="AI247" s="162"/>
    </row>
    <row r="248">
      <c r="A248" s="162"/>
      <c r="B248" s="163"/>
      <c r="F248" s="162"/>
      <c r="K248" s="162"/>
      <c r="P248" s="162"/>
      <c r="T248" s="162"/>
      <c r="Y248" s="162"/>
      <c r="AD248" s="162"/>
      <c r="AI248" s="162"/>
    </row>
    <row r="249">
      <c r="A249" s="162"/>
      <c r="B249" s="163"/>
      <c r="F249" s="162"/>
      <c r="K249" s="162"/>
      <c r="P249" s="162"/>
      <c r="T249" s="162"/>
      <c r="Y249" s="162"/>
      <c r="AD249" s="162"/>
      <c r="AI249" s="162"/>
    </row>
    <row r="250">
      <c r="A250" s="162"/>
      <c r="B250" s="163"/>
      <c r="F250" s="162"/>
      <c r="K250" s="162"/>
      <c r="P250" s="162"/>
      <c r="T250" s="162"/>
      <c r="Y250" s="162"/>
      <c r="AD250" s="162"/>
      <c r="AI250" s="162"/>
    </row>
    <row r="251">
      <c r="A251" s="162"/>
      <c r="B251" s="163"/>
      <c r="F251" s="162"/>
      <c r="K251" s="162"/>
      <c r="P251" s="162"/>
      <c r="T251" s="162"/>
      <c r="Y251" s="162"/>
      <c r="AD251" s="162"/>
      <c r="AI251" s="162"/>
    </row>
    <row r="252">
      <c r="A252" s="162"/>
      <c r="B252" s="163"/>
      <c r="F252" s="162"/>
      <c r="K252" s="162"/>
      <c r="P252" s="162"/>
      <c r="T252" s="162"/>
      <c r="Y252" s="162"/>
      <c r="AD252" s="162"/>
      <c r="AI252" s="162"/>
    </row>
    <row r="253">
      <c r="A253" s="162"/>
      <c r="B253" s="163"/>
      <c r="F253" s="162"/>
      <c r="K253" s="162"/>
      <c r="P253" s="162"/>
      <c r="T253" s="162"/>
      <c r="Y253" s="162"/>
      <c r="AD253" s="162"/>
      <c r="AI253" s="162"/>
    </row>
    <row r="254">
      <c r="A254" s="162"/>
      <c r="B254" s="163"/>
      <c r="F254" s="162"/>
      <c r="K254" s="162"/>
      <c r="P254" s="162"/>
      <c r="T254" s="162"/>
      <c r="Y254" s="162"/>
      <c r="AD254" s="162"/>
      <c r="AI254" s="162"/>
    </row>
    <row r="255">
      <c r="A255" s="162"/>
      <c r="B255" s="163"/>
      <c r="F255" s="162"/>
      <c r="K255" s="162"/>
      <c r="P255" s="162"/>
      <c r="T255" s="162"/>
      <c r="Y255" s="162"/>
      <c r="AD255" s="162"/>
      <c r="AI255" s="162"/>
    </row>
    <row r="256">
      <c r="A256" s="162"/>
      <c r="B256" s="163"/>
      <c r="F256" s="162"/>
      <c r="K256" s="162"/>
      <c r="P256" s="162"/>
      <c r="T256" s="162"/>
      <c r="Y256" s="162"/>
      <c r="AD256" s="162"/>
      <c r="AI256" s="162"/>
    </row>
    <row r="257">
      <c r="A257" s="162"/>
      <c r="B257" s="163"/>
      <c r="F257" s="162"/>
      <c r="K257" s="162"/>
      <c r="P257" s="162"/>
      <c r="T257" s="162"/>
      <c r="Y257" s="162"/>
      <c r="AD257" s="162"/>
      <c r="AI257" s="162"/>
    </row>
    <row r="258">
      <c r="A258" s="162"/>
      <c r="B258" s="163"/>
      <c r="F258" s="162"/>
      <c r="K258" s="162"/>
      <c r="P258" s="162"/>
      <c r="T258" s="162"/>
      <c r="Y258" s="162"/>
      <c r="AD258" s="162"/>
      <c r="AI258" s="162"/>
    </row>
    <row r="259">
      <c r="A259" s="162"/>
      <c r="B259" s="163"/>
      <c r="F259" s="162"/>
      <c r="K259" s="162"/>
      <c r="P259" s="162"/>
      <c r="T259" s="162"/>
      <c r="Y259" s="162"/>
      <c r="AD259" s="162"/>
      <c r="AI259" s="162"/>
    </row>
    <row r="260">
      <c r="A260" s="162"/>
      <c r="B260" s="163"/>
      <c r="F260" s="162"/>
      <c r="K260" s="162"/>
      <c r="P260" s="162"/>
      <c r="T260" s="162"/>
      <c r="Y260" s="162"/>
      <c r="AD260" s="162"/>
      <c r="AI260" s="162"/>
    </row>
    <row r="261">
      <c r="A261" s="162"/>
      <c r="B261" s="163"/>
      <c r="F261" s="162"/>
      <c r="K261" s="162"/>
      <c r="P261" s="162"/>
      <c r="T261" s="162"/>
      <c r="Y261" s="162"/>
      <c r="AD261" s="162"/>
      <c r="AI261" s="162"/>
    </row>
    <row r="262">
      <c r="A262" s="162"/>
      <c r="B262" s="163"/>
      <c r="F262" s="162"/>
      <c r="K262" s="162"/>
      <c r="P262" s="162"/>
      <c r="T262" s="162"/>
      <c r="Y262" s="162"/>
      <c r="AD262" s="162"/>
      <c r="AI262" s="162"/>
    </row>
    <row r="263">
      <c r="A263" s="162"/>
      <c r="B263" s="163"/>
      <c r="F263" s="162"/>
      <c r="K263" s="162"/>
      <c r="P263" s="162"/>
      <c r="T263" s="162"/>
      <c r="Y263" s="162"/>
      <c r="AD263" s="162"/>
      <c r="AI263" s="162"/>
    </row>
    <row r="264">
      <c r="A264" s="162"/>
      <c r="B264" s="163"/>
      <c r="F264" s="162"/>
      <c r="K264" s="162"/>
      <c r="P264" s="162"/>
      <c r="T264" s="162"/>
      <c r="Y264" s="162"/>
      <c r="AD264" s="162"/>
      <c r="AI264" s="162"/>
    </row>
    <row r="265">
      <c r="A265" s="162"/>
      <c r="B265" s="163"/>
      <c r="F265" s="162"/>
      <c r="K265" s="162"/>
      <c r="P265" s="162"/>
      <c r="T265" s="162"/>
      <c r="Y265" s="162"/>
      <c r="AD265" s="162"/>
      <c r="AI265" s="162"/>
    </row>
    <row r="266">
      <c r="A266" s="162"/>
      <c r="B266" s="163"/>
      <c r="F266" s="162"/>
      <c r="K266" s="162"/>
      <c r="P266" s="162"/>
      <c r="T266" s="162"/>
      <c r="Y266" s="162"/>
      <c r="AD266" s="162"/>
      <c r="AI266" s="162"/>
    </row>
    <row r="267">
      <c r="A267" s="162"/>
      <c r="B267" s="163"/>
      <c r="F267" s="162"/>
      <c r="K267" s="162"/>
      <c r="P267" s="162"/>
      <c r="T267" s="162"/>
      <c r="Y267" s="162"/>
      <c r="AD267" s="162"/>
      <c r="AI267" s="162"/>
    </row>
    <row r="268">
      <c r="A268" s="162"/>
      <c r="B268" s="163"/>
      <c r="F268" s="162"/>
      <c r="K268" s="162"/>
      <c r="P268" s="162"/>
      <c r="T268" s="162"/>
      <c r="Y268" s="162"/>
      <c r="AD268" s="162"/>
      <c r="AI268" s="162"/>
    </row>
    <row r="269">
      <c r="A269" s="162"/>
      <c r="B269" s="163"/>
      <c r="F269" s="162"/>
      <c r="K269" s="162"/>
      <c r="P269" s="162"/>
      <c r="T269" s="162"/>
      <c r="Y269" s="162"/>
      <c r="AD269" s="162"/>
      <c r="AI269" s="162"/>
    </row>
    <row r="270">
      <c r="A270" s="162"/>
      <c r="B270" s="163"/>
      <c r="F270" s="162"/>
      <c r="K270" s="162"/>
      <c r="P270" s="162"/>
      <c r="T270" s="162"/>
      <c r="Y270" s="162"/>
      <c r="AD270" s="162"/>
      <c r="AI270" s="162"/>
    </row>
    <row r="271">
      <c r="A271" s="162"/>
      <c r="B271" s="163"/>
      <c r="F271" s="162"/>
      <c r="K271" s="162"/>
      <c r="P271" s="162"/>
      <c r="T271" s="162"/>
      <c r="Y271" s="162"/>
      <c r="AD271" s="162"/>
      <c r="AI271" s="162"/>
    </row>
    <row r="272">
      <c r="A272" s="162"/>
      <c r="B272" s="163"/>
      <c r="F272" s="162"/>
      <c r="K272" s="162"/>
      <c r="P272" s="162"/>
      <c r="T272" s="162"/>
      <c r="Y272" s="162"/>
      <c r="AD272" s="162"/>
      <c r="AI272" s="162"/>
    </row>
    <row r="273">
      <c r="A273" s="162"/>
      <c r="B273" s="163"/>
      <c r="F273" s="162"/>
      <c r="K273" s="162"/>
      <c r="P273" s="162"/>
      <c r="T273" s="162"/>
      <c r="Y273" s="162"/>
      <c r="AD273" s="162"/>
      <c r="AI273" s="162"/>
    </row>
    <row r="274">
      <c r="A274" s="162"/>
      <c r="B274" s="163"/>
      <c r="F274" s="162"/>
      <c r="K274" s="162"/>
      <c r="P274" s="162"/>
      <c r="T274" s="162"/>
      <c r="Y274" s="162"/>
      <c r="AD274" s="162"/>
      <c r="AI274" s="162"/>
    </row>
    <row r="275">
      <c r="A275" s="162"/>
      <c r="B275" s="163"/>
      <c r="F275" s="162"/>
      <c r="K275" s="162"/>
      <c r="P275" s="162"/>
      <c r="T275" s="162"/>
      <c r="Y275" s="162"/>
      <c r="AD275" s="162"/>
      <c r="AI275" s="162"/>
    </row>
    <row r="276">
      <c r="A276" s="162"/>
      <c r="B276" s="163"/>
      <c r="F276" s="162"/>
      <c r="K276" s="162"/>
      <c r="P276" s="162"/>
      <c r="T276" s="162"/>
      <c r="Y276" s="162"/>
      <c r="AD276" s="162"/>
      <c r="AI276" s="162"/>
    </row>
    <row r="277">
      <c r="A277" s="162"/>
      <c r="B277" s="163"/>
      <c r="F277" s="162"/>
      <c r="K277" s="162"/>
      <c r="P277" s="162"/>
      <c r="T277" s="162"/>
      <c r="Y277" s="162"/>
      <c r="AD277" s="162"/>
      <c r="AI277" s="162"/>
    </row>
    <row r="278">
      <c r="A278" s="162"/>
      <c r="B278" s="163"/>
      <c r="F278" s="162"/>
      <c r="K278" s="162"/>
      <c r="P278" s="162"/>
      <c r="T278" s="162"/>
      <c r="Y278" s="162"/>
      <c r="AD278" s="162"/>
      <c r="AI278" s="162"/>
    </row>
    <row r="279">
      <c r="A279" s="162"/>
      <c r="B279" s="163"/>
      <c r="F279" s="162"/>
      <c r="K279" s="162"/>
      <c r="P279" s="162"/>
      <c r="T279" s="162"/>
      <c r="Y279" s="162"/>
      <c r="AD279" s="162"/>
      <c r="AI279" s="162"/>
    </row>
    <row r="280">
      <c r="A280" s="162"/>
      <c r="B280" s="163"/>
      <c r="F280" s="162"/>
      <c r="K280" s="162"/>
      <c r="P280" s="162"/>
      <c r="T280" s="162"/>
      <c r="Y280" s="162"/>
      <c r="AD280" s="162"/>
      <c r="AI280" s="162"/>
    </row>
    <row r="281">
      <c r="A281" s="162"/>
      <c r="B281" s="163"/>
      <c r="F281" s="162"/>
      <c r="K281" s="162"/>
      <c r="P281" s="162"/>
      <c r="T281" s="162"/>
      <c r="Y281" s="162"/>
      <c r="AD281" s="162"/>
      <c r="AI281" s="162"/>
    </row>
    <row r="282">
      <c r="A282" s="162"/>
      <c r="B282" s="163"/>
      <c r="F282" s="162"/>
      <c r="K282" s="162"/>
      <c r="P282" s="162"/>
      <c r="T282" s="162"/>
      <c r="Y282" s="162"/>
      <c r="AD282" s="162"/>
      <c r="AI282" s="162"/>
    </row>
    <row r="283">
      <c r="A283" s="162"/>
      <c r="B283" s="163"/>
      <c r="F283" s="162"/>
      <c r="K283" s="162"/>
      <c r="P283" s="162"/>
      <c r="T283" s="162"/>
      <c r="Y283" s="162"/>
      <c r="AD283" s="162"/>
      <c r="AI283" s="162"/>
    </row>
    <row r="284">
      <c r="A284" s="162"/>
      <c r="B284" s="163"/>
      <c r="F284" s="162"/>
      <c r="K284" s="162"/>
      <c r="P284" s="162"/>
      <c r="T284" s="162"/>
      <c r="Y284" s="162"/>
      <c r="AD284" s="162"/>
      <c r="AI284" s="162"/>
    </row>
    <row r="285">
      <c r="A285" s="162"/>
      <c r="B285" s="163"/>
      <c r="F285" s="162"/>
      <c r="K285" s="162"/>
      <c r="P285" s="162"/>
      <c r="T285" s="162"/>
      <c r="Y285" s="162"/>
      <c r="AD285" s="162"/>
      <c r="AI285" s="162"/>
    </row>
    <row r="286">
      <c r="A286" s="162"/>
      <c r="B286" s="163"/>
      <c r="F286" s="162"/>
      <c r="K286" s="162"/>
      <c r="P286" s="162"/>
      <c r="T286" s="162"/>
      <c r="Y286" s="162"/>
      <c r="AD286" s="162"/>
      <c r="AI286" s="162"/>
    </row>
    <row r="287">
      <c r="A287" s="162"/>
      <c r="B287" s="163"/>
      <c r="F287" s="162"/>
      <c r="K287" s="162"/>
      <c r="P287" s="162"/>
      <c r="T287" s="162"/>
      <c r="Y287" s="162"/>
      <c r="AD287" s="162"/>
      <c r="AI287" s="162"/>
    </row>
    <row r="288">
      <c r="A288" s="162"/>
      <c r="B288" s="163"/>
      <c r="F288" s="162"/>
      <c r="K288" s="162"/>
      <c r="P288" s="162"/>
      <c r="T288" s="162"/>
      <c r="Y288" s="162"/>
      <c r="AD288" s="162"/>
      <c r="AI288" s="162"/>
    </row>
    <row r="289">
      <c r="A289" s="162"/>
      <c r="B289" s="163"/>
      <c r="F289" s="162"/>
      <c r="K289" s="162"/>
      <c r="P289" s="162"/>
      <c r="T289" s="162"/>
      <c r="Y289" s="162"/>
      <c r="AD289" s="162"/>
      <c r="AI289" s="162"/>
    </row>
    <row r="290">
      <c r="A290" s="162"/>
      <c r="B290" s="163"/>
      <c r="F290" s="162"/>
      <c r="K290" s="162"/>
      <c r="P290" s="162"/>
      <c r="T290" s="162"/>
      <c r="Y290" s="162"/>
      <c r="AD290" s="162"/>
      <c r="AI290" s="162"/>
    </row>
    <row r="291">
      <c r="A291" s="162"/>
      <c r="B291" s="163"/>
      <c r="F291" s="162"/>
      <c r="K291" s="162"/>
      <c r="P291" s="162"/>
      <c r="T291" s="162"/>
      <c r="Y291" s="162"/>
      <c r="AD291" s="162"/>
      <c r="AI291" s="162"/>
    </row>
    <row r="292">
      <c r="A292" s="162"/>
      <c r="B292" s="163"/>
      <c r="F292" s="162"/>
      <c r="K292" s="162"/>
      <c r="P292" s="162"/>
      <c r="T292" s="162"/>
      <c r="Y292" s="162"/>
      <c r="AD292" s="162"/>
      <c r="AI292" s="162"/>
    </row>
    <row r="293">
      <c r="A293" s="162"/>
      <c r="B293" s="163"/>
      <c r="F293" s="162"/>
      <c r="K293" s="162"/>
      <c r="P293" s="162"/>
      <c r="T293" s="162"/>
      <c r="Y293" s="162"/>
      <c r="AD293" s="162"/>
      <c r="AI293" s="162"/>
    </row>
    <row r="294">
      <c r="A294" s="162"/>
      <c r="B294" s="163"/>
      <c r="F294" s="162"/>
      <c r="K294" s="162"/>
      <c r="P294" s="162"/>
      <c r="T294" s="162"/>
      <c r="Y294" s="162"/>
      <c r="AD294" s="162"/>
      <c r="AI294" s="162"/>
    </row>
    <row r="295">
      <c r="A295" s="162"/>
      <c r="B295" s="163"/>
      <c r="F295" s="162"/>
      <c r="K295" s="162"/>
      <c r="P295" s="162"/>
      <c r="T295" s="162"/>
      <c r="Y295" s="162"/>
      <c r="AD295" s="162"/>
      <c r="AI295" s="162"/>
    </row>
    <row r="296">
      <c r="A296" s="162"/>
      <c r="B296" s="163"/>
      <c r="F296" s="162"/>
      <c r="K296" s="162"/>
      <c r="P296" s="162"/>
      <c r="T296" s="162"/>
      <c r="Y296" s="162"/>
      <c r="AD296" s="162"/>
      <c r="AI296" s="162"/>
    </row>
    <row r="297">
      <c r="A297" s="162"/>
      <c r="B297" s="163"/>
      <c r="F297" s="162"/>
      <c r="K297" s="162"/>
      <c r="P297" s="162"/>
      <c r="T297" s="162"/>
      <c r="Y297" s="162"/>
      <c r="AD297" s="162"/>
      <c r="AI297" s="162"/>
    </row>
    <row r="298">
      <c r="A298" s="162"/>
      <c r="B298" s="163"/>
      <c r="F298" s="162"/>
      <c r="K298" s="162"/>
      <c r="P298" s="162"/>
      <c r="T298" s="162"/>
      <c r="Y298" s="162"/>
      <c r="AD298" s="162"/>
      <c r="AI298" s="162"/>
    </row>
    <row r="299">
      <c r="A299" s="162"/>
      <c r="B299" s="163"/>
      <c r="F299" s="162"/>
      <c r="K299" s="162"/>
      <c r="P299" s="162"/>
      <c r="T299" s="162"/>
      <c r="Y299" s="162"/>
      <c r="AD299" s="162"/>
      <c r="AI299" s="162"/>
    </row>
    <row r="300">
      <c r="A300" s="162"/>
      <c r="B300" s="163"/>
      <c r="F300" s="162"/>
      <c r="K300" s="162"/>
      <c r="P300" s="162"/>
      <c r="T300" s="162"/>
      <c r="Y300" s="162"/>
      <c r="AD300" s="162"/>
      <c r="AI300" s="162"/>
    </row>
    <row r="301">
      <c r="A301" s="162"/>
      <c r="B301" s="163"/>
      <c r="F301" s="162"/>
      <c r="K301" s="162"/>
      <c r="P301" s="162"/>
      <c r="T301" s="162"/>
      <c r="Y301" s="162"/>
      <c r="AD301" s="162"/>
      <c r="AI301" s="162"/>
    </row>
    <row r="302">
      <c r="A302" s="162"/>
      <c r="B302" s="163"/>
      <c r="F302" s="162"/>
      <c r="K302" s="162"/>
      <c r="P302" s="162"/>
      <c r="T302" s="162"/>
      <c r="Y302" s="162"/>
      <c r="AD302" s="162"/>
      <c r="AI302" s="162"/>
    </row>
    <row r="303">
      <c r="A303" s="162"/>
      <c r="B303" s="163"/>
      <c r="F303" s="162"/>
      <c r="K303" s="162"/>
      <c r="P303" s="162"/>
      <c r="T303" s="162"/>
      <c r="Y303" s="162"/>
      <c r="AD303" s="162"/>
      <c r="AI303" s="162"/>
    </row>
    <row r="304">
      <c r="A304" s="162"/>
      <c r="B304" s="163"/>
      <c r="F304" s="162"/>
      <c r="K304" s="162"/>
      <c r="P304" s="162"/>
      <c r="T304" s="162"/>
      <c r="Y304" s="162"/>
      <c r="AD304" s="162"/>
      <c r="AI304" s="162"/>
    </row>
    <row r="305">
      <c r="A305" s="162"/>
      <c r="B305" s="163"/>
      <c r="F305" s="162"/>
      <c r="K305" s="162"/>
      <c r="P305" s="162"/>
      <c r="T305" s="162"/>
      <c r="Y305" s="162"/>
      <c r="AD305" s="162"/>
      <c r="AI305" s="162"/>
    </row>
    <row r="306">
      <c r="A306" s="162"/>
      <c r="B306" s="163"/>
      <c r="F306" s="162"/>
      <c r="K306" s="162"/>
      <c r="P306" s="162"/>
      <c r="T306" s="162"/>
      <c r="Y306" s="162"/>
      <c r="AD306" s="162"/>
      <c r="AI306" s="162"/>
    </row>
    <row r="307">
      <c r="A307" s="162"/>
      <c r="B307" s="163"/>
      <c r="F307" s="162"/>
      <c r="K307" s="162"/>
      <c r="P307" s="162"/>
      <c r="T307" s="162"/>
      <c r="Y307" s="162"/>
      <c r="AD307" s="162"/>
      <c r="AI307" s="162"/>
    </row>
    <row r="308">
      <c r="A308" s="162"/>
      <c r="B308" s="163"/>
      <c r="F308" s="162"/>
      <c r="K308" s="162"/>
      <c r="P308" s="162"/>
      <c r="T308" s="162"/>
      <c r="Y308" s="162"/>
      <c r="AD308" s="162"/>
      <c r="AI308" s="162"/>
    </row>
    <row r="309">
      <c r="A309" s="162"/>
      <c r="B309" s="163"/>
      <c r="F309" s="162"/>
      <c r="K309" s="162"/>
      <c r="P309" s="162"/>
      <c r="T309" s="162"/>
      <c r="Y309" s="162"/>
      <c r="AD309" s="162"/>
      <c r="AI309" s="162"/>
    </row>
    <row r="310">
      <c r="A310" s="162"/>
      <c r="B310" s="163"/>
      <c r="F310" s="162"/>
      <c r="K310" s="162"/>
      <c r="P310" s="162"/>
      <c r="T310" s="162"/>
      <c r="Y310" s="162"/>
      <c r="AD310" s="162"/>
      <c r="AI310" s="162"/>
    </row>
    <row r="311">
      <c r="A311" s="162"/>
      <c r="B311" s="163"/>
      <c r="F311" s="162"/>
      <c r="K311" s="162"/>
      <c r="P311" s="162"/>
      <c r="T311" s="162"/>
      <c r="Y311" s="162"/>
      <c r="AD311" s="162"/>
      <c r="AI311" s="162"/>
    </row>
    <row r="312">
      <c r="A312" s="162"/>
      <c r="B312" s="163"/>
      <c r="F312" s="162"/>
      <c r="K312" s="162"/>
      <c r="P312" s="162"/>
      <c r="T312" s="162"/>
      <c r="Y312" s="162"/>
      <c r="AD312" s="162"/>
      <c r="AI312" s="162"/>
    </row>
    <row r="313">
      <c r="A313" s="162"/>
      <c r="B313" s="163"/>
      <c r="F313" s="162"/>
      <c r="K313" s="162"/>
      <c r="P313" s="162"/>
      <c r="T313" s="162"/>
      <c r="Y313" s="162"/>
      <c r="AD313" s="162"/>
      <c r="AI313" s="162"/>
    </row>
    <row r="314">
      <c r="A314" s="162"/>
      <c r="B314" s="163"/>
      <c r="F314" s="162"/>
      <c r="K314" s="162"/>
      <c r="P314" s="162"/>
      <c r="T314" s="162"/>
      <c r="Y314" s="162"/>
      <c r="AD314" s="162"/>
      <c r="AI314" s="162"/>
    </row>
    <row r="315">
      <c r="A315" s="162"/>
      <c r="B315" s="163"/>
      <c r="F315" s="162"/>
      <c r="K315" s="162"/>
      <c r="P315" s="162"/>
      <c r="T315" s="162"/>
      <c r="Y315" s="162"/>
      <c r="AD315" s="162"/>
      <c r="AI315" s="162"/>
    </row>
    <row r="316">
      <c r="A316" s="162"/>
      <c r="B316" s="163"/>
      <c r="F316" s="162"/>
      <c r="K316" s="162"/>
      <c r="P316" s="162"/>
      <c r="T316" s="162"/>
      <c r="Y316" s="162"/>
      <c r="AD316" s="162"/>
      <c r="AI316" s="162"/>
    </row>
    <row r="317">
      <c r="A317" s="162"/>
      <c r="B317" s="163"/>
      <c r="F317" s="162"/>
      <c r="K317" s="162"/>
      <c r="P317" s="162"/>
      <c r="T317" s="162"/>
      <c r="Y317" s="162"/>
      <c r="AD317" s="162"/>
      <c r="AI317" s="162"/>
    </row>
    <row r="318">
      <c r="A318" s="162"/>
      <c r="B318" s="163"/>
      <c r="F318" s="162"/>
      <c r="K318" s="162"/>
      <c r="P318" s="162"/>
      <c r="T318" s="162"/>
      <c r="Y318" s="162"/>
      <c r="AD318" s="162"/>
      <c r="AI318" s="162"/>
    </row>
    <row r="319">
      <c r="A319" s="162"/>
      <c r="B319" s="163"/>
      <c r="F319" s="162"/>
      <c r="K319" s="162"/>
      <c r="P319" s="162"/>
      <c r="T319" s="162"/>
      <c r="Y319" s="162"/>
      <c r="AD319" s="162"/>
      <c r="AI319" s="162"/>
    </row>
    <row r="320">
      <c r="A320" s="162"/>
      <c r="B320" s="163"/>
      <c r="F320" s="162"/>
      <c r="K320" s="162"/>
      <c r="P320" s="162"/>
      <c r="T320" s="162"/>
      <c r="Y320" s="162"/>
      <c r="AD320" s="162"/>
      <c r="AI320" s="162"/>
    </row>
    <row r="321">
      <c r="A321" s="162"/>
      <c r="B321" s="163"/>
      <c r="F321" s="162"/>
      <c r="K321" s="162"/>
      <c r="P321" s="162"/>
      <c r="T321" s="162"/>
      <c r="Y321" s="162"/>
      <c r="AD321" s="162"/>
      <c r="AI321" s="162"/>
    </row>
    <row r="322">
      <c r="A322" s="162"/>
      <c r="B322" s="163"/>
      <c r="F322" s="162"/>
      <c r="K322" s="162"/>
      <c r="P322" s="162"/>
      <c r="T322" s="162"/>
      <c r="Y322" s="162"/>
      <c r="AD322" s="162"/>
      <c r="AI322" s="162"/>
    </row>
    <row r="323">
      <c r="A323" s="162"/>
      <c r="B323" s="163"/>
      <c r="F323" s="162"/>
      <c r="K323" s="162"/>
      <c r="P323" s="162"/>
      <c r="T323" s="162"/>
      <c r="Y323" s="162"/>
      <c r="AD323" s="162"/>
      <c r="AI323" s="162"/>
    </row>
    <row r="324">
      <c r="A324" s="162"/>
      <c r="B324" s="163"/>
      <c r="F324" s="162"/>
      <c r="K324" s="162"/>
      <c r="P324" s="162"/>
      <c r="T324" s="162"/>
      <c r="Y324" s="162"/>
      <c r="AD324" s="162"/>
      <c r="AI324" s="162"/>
    </row>
    <row r="325">
      <c r="A325" s="162"/>
      <c r="B325" s="163"/>
      <c r="F325" s="162"/>
      <c r="K325" s="162"/>
      <c r="P325" s="162"/>
      <c r="T325" s="162"/>
      <c r="Y325" s="162"/>
      <c r="AD325" s="162"/>
      <c r="AI325" s="162"/>
    </row>
    <row r="326">
      <c r="A326" s="162"/>
      <c r="B326" s="163"/>
      <c r="F326" s="162"/>
      <c r="K326" s="162"/>
      <c r="P326" s="162"/>
      <c r="T326" s="162"/>
      <c r="Y326" s="162"/>
      <c r="AD326" s="162"/>
      <c r="AI326" s="162"/>
    </row>
    <row r="327">
      <c r="A327" s="162"/>
      <c r="B327" s="163"/>
      <c r="F327" s="162"/>
      <c r="K327" s="162"/>
      <c r="P327" s="162"/>
      <c r="T327" s="162"/>
      <c r="Y327" s="162"/>
      <c r="AD327" s="162"/>
      <c r="AI327" s="162"/>
    </row>
    <row r="328">
      <c r="A328" s="162"/>
      <c r="B328" s="163"/>
      <c r="F328" s="162"/>
      <c r="K328" s="162"/>
      <c r="P328" s="162"/>
      <c r="T328" s="162"/>
      <c r="Y328" s="162"/>
      <c r="AD328" s="162"/>
      <c r="AI328" s="162"/>
    </row>
    <row r="329">
      <c r="A329" s="162"/>
      <c r="B329" s="163"/>
      <c r="F329" s="162"/>
      <c r="K329" s="162"/>
      <c r="P329" s="162"/>
      <c r="T329" s="162"/>
      <c r="Y329" s="162"/>
      <c r="AD329" s="162"/>
      <c r="AI329" s="162"/>
    </row>
    <row r="330">
      <c r="A330" s="162"/>
      <c r="B330" s="163"/>
      <c r="F330" s="162"/>
      <c r="K330" s="162"/>
      <c r="P330" s="162"/>
      <c r="T330" s="162"/>
      <c r="Y330" s="162"/>
      <c r="AD330" s="162"/>
      <c r="AI330" s="162"/>
    </row>
    <row r="331">
      <c r="A331" s="162"/>
      <c r="B331" s="163"/>
      <c r="F331" s="162"/>
      <c r="K331" s="162"/>
      <c r="P331" s="162"/>
      <c r="T331" s="162"/>
      <c r="Y331" s="162"/>
      <c r="AD331" s="162"/>
      <c r="AI331" s="162"/>
    </row>
    <row r="332">
      <c r="A332" s="162"/>
      <c r="B332" s="163"/>
      <c r="F332" s="162"/>
      <c r="K332" s="162"/>
      <c r="P332" s="162"/>
      <c r="T332" s="162"/>
      <c r="Y332" s="162"/>
      <c r="AD332" s="162"/>
      <c r="AI332" s="162"/>
    </row>
    <row r="333">
      <c r="A333" s="162"/>
      <c r="B333" s="163"/>
      <c r="F333" s="162"/>
      <c r="K333" s="162"/>
      <c r="P333" s="162"/>
      <c r="T333" s="162"/>
      <c r="Y333" s="162"/>
      <c r="AD333" s="162"/>
      <c r="AI333" s="162"/>
    </row>
    <row r="334">
      <c r="A334" s="162"/>
      <c r="B334" s="163"/>
      <c r="F334" s="162"/>
      <c r="K334" s="162"/>
      <c r="P334" s="162"/>
      <c r="T334" s="162"/>
      <c r="Y334" s="162"/>
      <c r="AD334" s="162"/>
      <c r="AI334" s="162"/>
    </row>
    <row r="335">
      <c r="A335" s="162"/>
      <c r="B335" s="163"/>
      <c r="F335" s="162"/>
      <c r="K335" s="162"/>
      <c r="P335" s="162"/>
      <c r="T335" s="162"/>
      <c r="Y335" s="162"/>
      <c r="AD335" s="162"/>
      <c r="AI335" s="162"/>
    </row>
    <row r="336">
      <c r="A336" s="162"/>
      <c r="B336" s="163"/>
      <c r="F336" s="162"/>
      <c r="K336" s="162"/>
      <c r="P336" s="162"/>
      <c r="T336" s="162"/>
      <c r="Y336" s="162"/>
      <c r="AD336" s="162"/>
      <c r="AI336" s="162"/>
    </row>
    <row r="337">
      <c r="A337" s="162"/>
      <c r="B337" s="163"/>
      <c r="F337" s="162"/>
      <c r="K337" s="162"/>
      <c r="P337" s="162"/>
      <c r="T337" s="162"/>
      <c r="Y337" s="162"/>
      <c r="AD337" s="162"/>
      <c r="AI337" s="162"/>
    </row>
    <row r="338">
      <c r="A338" s="162"/>
      <c r="B338" s="163"/>
      <c r="F338" s="162"/>
      <c r="K338" s="162"/>
      <c r="P338" s="162"/>
      <c r="T338" s="162"/>
      <c r="Y338" s="162"/>
      <c r="AD338" s="162"/>
      <c r="AI338" s="162"/>
    </row>
    <row r="339">
      <c r="A339" s="162"/>
      <c r="B339" s="163"/>
      <c r="F339" s="162"/>
      <c r="K339" s="162"/>
      <c r="P339" s="162"/>
      <c r="T339" s="162"/>
      <c r="Y339" s="162"/>
      <c r="AD339" s="162"/>
      <c r="AI339" s="162"/>
    </row>
    <row r="340">
      <c r="A340" s="162"/>
      <c r="B340" s="163"/>
      <c r="F340" s="162"/>
      <c r="K340" s="162"/>
      <c r="P340" s="162"/>
      <c r="T340" s="162"/>
      <c r="Y340" s="162"/>
      <c r="AD340" s="162"/>
      <c r="AI340" s="162"/>
    </row>
    <row r="341">
      <c r="A341" s="162"/>
      <c r="B341" s="163"/>
      <c r="F341" s="162"/>
      <c r="K341" s="162"/>
      <c r="P341" s="162"/>
      <c r="T341" s="162"/>
      <c r="Y341" s="162"/>
      <c r="AD341" s="162"/>
      <c r="AI341" s="162"/>
    </row>
    <row r="342">
      <c r="A342" s="162"/>
      <c r="B342" s="163"/>
      <c r="F342" s="162"/>
      <c r="K342" s="162"/>
      <c r="P342" s="162"/>
      <c r="T342" s="162"/>
      <c r="Y342" s="162"/>
      <c r="AD342" s="162"/>
      <c r="AI342" s="162"/>
    </row>
    <row r="343">
      <c r="A343" s="162"/>
      <c r="B343" s="163"/>
      <c r="F343" s="162"/>
      <c r="K343" s="162"/>
      <c r="P343" s="162"/>
      <c r="T343" s="162"/>
      <c r="Y343" s="162"/>
      <c r="AD343" s="162"/>
      <c r="AI343" s="162"/>
    </row>
    <row r="344">
      <c r="A344" s="162"/>
      <c r="B344" s="163"/>
      <c r="F344" s="162"/>
      <c r="K344" s="162"/>
      <c r="P344" s="162"/>
      <c r="T344" s="162"/>
      <c r="Y344" s="162"/>
      <c r="AD344" s="162"/>
      <c r="AI344" s="162"/>
    </row>
    <row r="345">
      <c r="A345" s="162"/>
      <c r="B345" s="163"/>
      <c r="F345" s="162"/>
      <c r="K345" s="162"/>
      <c r="P345" s="162"/>
      <c r="T345" s="162"/>
      <c r="Y345" s="162"/>
      <c r="AD345" s="162"/>
      <c r="AI345" s="162"/>
    </row>
    <row r="346">
      <c r="A346" s="162"/>
      <c r="B346" s="163"/>
      <c r="F346" s="162"/>
      <c r="K346" s="162"/>
      <c r="P346" s="162"/>
      <c r="T346" s="162"/>
      <c r="Y346" s="162"/>
      <c r="AD346" s="162"/>
      <c r="AI346" s="162"/>
    </row>
    <row r="347">
      <c r="A347" s="162"/>
      <c r="B347" s="163"/>
      <c r="F347" s="162"/>
      <c r="K347" s="162"/>
      <c r="P347" s="162"/>
      <c r="T347" s="162"/>
      <c r="Y347" s="162"/>
      <c r="AD347" s="162"/>
      <c r="AI347" s="162"/>
    </row>
    <row r="348">
      <c r="A348" s="162"/>
      <c r="B348" s="163"/>
      <c r="F348" s="162"/>
      <c r="K348" s="162"/>
      <c r="P348" s="162"/>
      <c r="T348" s="162"/>
      <c r="Y348" s="162"/>
      <c r="AD348" s="162"/>
      <c r="AI348" s="162"/>
    </row>
    <row r="349">
      <c r="A349" s="162"/>
      <c r="B349" s="163"/>
      <c r="F349" s="162"/>
      <c r="K349" s="162"/>
      <c r="P349" s="162"/>
      <c r="T349" s="162"/>
      <c r="Y349" s="162"/>
      <c r="AD349" s="162"/>
      <c r="AI349" s="162"/>
    </row>
    <row r="350">
      <c r="A350" s="162"/>
      <c r="B350" s="163"/>
      <c r="F350" s="162"/>
      <c r="K350" s="162"/>
      <c r="P350" s="162"/>
      <c r="T350" s="162"/>
      <c r="Y350" s="162"/>
      <c r="AD350" s="162"/>
      <c r="AI350" s="162"/>
    </row>
    <row r="351">
      <c r="A351" s="162"/>
      <c r="B351" s="163"/>
      <c r="F351" s="162"/>
      <c r="K351" s="162"/>
      <c r="P351" s="162"/>
      <c r="T351" s="162"/>
      <c r="Y351" s="162"/>
      <c r="AD351" s="162"/>
      <c r="AI351" s="162"/>
    </row>
    <row r="352">
      <c r="A352" s="162"/>
      <c r="B352" s="163"/>
      <c r="F352" s="162"/>
      <c r="K352" s="162"/>
      <c r="P352" s="162"/>
      <c r="T352" s="162"/>
      <c r="Y352" s="162"/>
      <c r="AD352" s="162"/>
      <c r="AI352" s="162"/>
    </row>
    <row r="353">
      <c r="A353" s="162"/>
      <c r="B353" s="163"/>
      <c r="F353" s="162"/>
      <c r="K353" s="162"/>
      <c r="P353" s="162"/>
      <c r="T353" s="162"/>
      <c r="Y353" s="162"/>
      <c r="AD353" s="162"/>
      <c r="AI353" s="162"/>
    </row>
    <row r="354">
      <c r="A354" s="162"/>
      <c r="B354" s="163"/>
      <c r="F354" s="162"/>
      <c r="K354" s="162"/>
      <c r="P354" s="162"/>
      <c r="T354" s="162"/>
      <c r="Y354" s="162"/>
      <c r="AD354" s="162"/>
      <c r="AI354" s="162"/>
    </row>
    <row r="355">
      <c r="A355" s="162"/>
      <c r="B355" s="163"/>
      <c r="F355" s="162"/>
      <c r="K355" s="162"/>
      <c r="P355" s="162"/>
      <c r="T355" s="162"/>
      <c r="Y355" s="162"/>
      <c r="AD355" s="162"/>
      <c r="AI355" s="162"/>
    </row>
    <row r="356">
      <c r="A356" s="162"/>
      <c r="B356" s="163"/>
      <c r="F356" s="162"/>
      <c r="K356" s="162"/>
      <c r="P356" s="162"/>
      <c r="T356" s="162"/>
      <c r="Y356" s="162"/>
      <c r="AD356" s="162"/>
      <c r="AI356" s="162"/>
    </row>
    <row r="357">
      <c r="A357" s="162"/>
      <c r="B357" s="163"/>
      <c r="F357" s="162"/>
      <c r="K357" s="162"/>
      <c r="P357" s="162"/>
      <c r="T357" s="162"/>
      <c r="Y357" s="162"/>
      <c r="AD357" s="162"/>
      <c r="AI357" s="162"/>
    </row>
    <row r="358">
      <c r="A358" s="162"/>
      <c r="B358" s="163"/>
      <c r="F358" s="162"/>
      <c r="K358" s="162"/>
      <c r="P358" s="162"/>
      <c r="T358" s="162"/>
      <c r="Y358" s="162"/>
      <c r="AD358" s="162"/>
      <c r="AI358" s="162"/>
    </row>
    <row r="359">
      <c r="A359" s="162"/>
      <c r="B359" s="163"/>
      <c r="F359" s="162"/>
      <c r="K359" s="162"/>
      <c r="P359" s="162"/>
      <c r="T359" s="162"/>
      <c r="Y359" s="162"/>
      <c r="AD359" s="162"/>
      <c r="AI359" s="162"/>
    </row>
    <row r="360">
      <c r="A360" s="162"/>
      <c r="B360" s="163"/>
      <c r="F360" s="162"/>
      <c r="K360" s="162"/>
      <c r="P360" s="162"/>
      <c r="T360" s="162"/>
      <c r="Y360" s="162"/>
      <c r="AD360" s="162"/>
      <c r="AI360" s="162"/>
    </row>
    <row r="361">
      <c r="A361" s="162"/>
      <c r="B361" s="163"/>
      <c r="F361" s="162"/>
      <c r="K361" s="162"/>
      <c r="P361" s="162"/>
      <c r="T361" s="162"/>
      <c r="Y361" s="162"/>
      <c r="AD361" s="162"/>
      <c r="AI361" s="162"/>
    </row>
    <row r="362">
      <c r="A362" s="162"/>
      <c r="B362" s="163"/>
      <c r="F362" s="162"/>
      <c r="K362" s="162"/>
      <c r="P362" s="162"/>
      <c r="T362" s="162"/>
      <c r="Y362" s="162"/>
      <c r="AD362" s="162"/>
      <c r="AI362" s="162"/>
    </row>
    <row r="363">
      <c r="A363" s="162"/>
      <c r="B363" s="163"/>
      <c r="F363" s="162"/>
      <c r="K363" s="162"/>
      <c r="P363" s="162"/>
      <c r="T363" s="162"/>
      <c r="Y363" s="162"/>
      <c r="AD363" s="162"/>
      <c r="AI363" s="162"/>
    </row>
    <row r="364">
      <c r="A364" s="162"/>
      <c r="B364" s="163"/>
      <c r="F364" s="162"/>
      <c r="K364" s="162"/>
      <c r="P364" s="162"/>
      <c r="T364" s="162"/>
      <c r="Y364" s="162"/>
      <c r="AD364" s="162"/>
      <c r="AI364" s="162"/>
    </row>
    <row r="365">
      <c r="A365" s="162"/>
      <c r="B365" s="163"/>
      <c r="F365" s="162"/>
      <c r="K365" s="162"/>
      <c r="P365" s="162"/>
      <c r="T365" s="162"/>
      <c r="Y365" s="162"/>
      <c r="AD365" s="162"/>
      <c r="AI365" s="162"/>
    </row>
    <row r="366">
      <c r="A366" s="162"/>
      <c r="B366" s="163"/>
      <c r="F366" s="162"/>
      <c r="K366" s="162"/>
      <c r="P366" s="162"/>
      <c r="T366" s="162"/>
      <c r="Y366" s="162"/>
      <c r="AD366" s="162"/>
      <c r="AI366" s="162"/>
    </row>
    <row r="367">
      <c r="A367" s="162"/>
      <c r="B367" s="163"/>
      <c r="F367" s="162"/>
      <c r="K367" s="162"/>
      <c r="P367" s="162"/>
      <c r="T367" s="162"/>
      <c r="Y367" s="162"/>
      <c r="AD367" s="162"/>
      <c r="AI367" s="162"/>
    </row>
    <row r="368">
      <c r="A368" s="162"/>
      <c r="B368" s="163"/>
      <c r="F368" s="162"/>
      <c r="K368" s="162"/>
      <c r="P368" s="162"/>
      <c r="T368" s="162"/>
      <c r="Y368" s="162"/>
      <c r="AD368" s="162"/>
      <c r="AI368" s="162"/>
    </row>
    <row r="369">
      <c r="A369" s="162"/>
      <c r="B369" s="163"/>
      <c r="F369" s="162"/>
      <c r="K369" s="162"/>
      <c r="P369" s="162"/>
      <c r="T369" s="162"/>
      <c r="Y369" s="162"/>
      <c r="AD369" s="162"/>
      <c r="AI369" s="162"/>
    </row>
    <row r="370">
      <c r="A370" s="162"/>
      <c r="B370" s="163"/>
      <c r="F370" s="162"/>
      <c r="K370" s="162"/>
      <c r="P370" s="162"/>
      <c r="T370" s="162"/>
      <c r="Y370" s="162"/>
      <c r="AD370" s="162"/>
      <c r="AI370" s="162"/>
    </row>
    <row r="371">
      <c r="A371" s="162"/>
      <c r="B371" s="163"/>
      <c r="F371" s="162"/>
      <c r="K371" s="162"/>
      <c r="P371" s="162"/>
      <c r="T371" s="162"/>
      <c r="Y371" s="162"/>
      <c r="AD371" s="162"/>
      <c r="AI371" s="162"/>
    </row>
    <row r="372">
      <c r="A372" s="162"/>
      <c r="B372" s="163"/>
      <c r="F372" s="162"/>
      <c r="K372" s="162"/>
      <c r="P372" s="162"/>
      <c r="T372" s="162"/>
      <c r="Y372" s="162"/>
      <c r="AD372" s="162"/>
      <c r="AI372" s="162"/>
    </row>
    <row r="373">
      <c r="A373" s="162"/>
      <c r="B373" s="163"/>
      <c r="F373" s="162"/>
      <c r="K373" s="162"/>
      <c r="P373" s="162"/>
      <c r="T373" s="162"/>
      <c r="Y373" s="162"/>
      <c r="AD373" s="162"/>
      <c r="AI373" s="162"/>
    </row>
    <row r="374">
      <c r="A374" s="162"/>
      <c r="B374" s="163"/>
      <c r="F374" s="162"/>
      <c r="K374" s="162"/>
      <c r="P374" s="162"/>
      <c r="T374" s="162"/>
      <c r="Y374" s="162"/>
      <c r="AD374" s="162"/>
      <c r="AI374" s="162"/>
    </row>
    <row r="375">
      <c r="A375" s="162"/>
      <c r="B375" s="163"/>
      <c r="F375" s="162"/>
      <c r="K375" s="162"/>
      <c r="P375" s="162"/>
      <c r="T375" s="162"/>
      <c r="Y375" s="162"/>
      <c r="AD375" s="162"/>
      <c r="AI375" s="162"/>
    </row>
    <row r="376">
      <c r="A376" s="162"/>
      <c r="B376" s="163"/>
      <c r="F376" s="162"/>
      <c r="K376" s="162"/>
      <c r="P376" s="162"/>
      <c r="T376" s="162"/>
      <c r="Y376" s="162"/>
      <c r="AD376" s="162"/>
      <c r="AI376" s="162"/>
    </row>
    <row r="377">
      <c r="A377" s="162"/>
      <c r="B377" s="163"/>
      <c r="F377" s="162"/>
      <c r="K377" s="162"/>
      <c r="P377" s="162"/>
      <c r="T377" s="162"/>
      <c r="Y377" s="162"/>
      <c r="AD377" s="162"/>
      <c r="AI377" s="162"/>
    </row>
    <row r="378">
      <c r="A378" s="162"/>
      <c r="B378" s="163"/>
      <c r="F378" s="162"/>
      <c r="K378" s="162"/>
      <c r="P378" s="162"/>
      <c r="T378" s="162"/>
      <c r="Y378" s="162"/>
      <c r="AD378" s="162"/>
      <c r="AI378" s="162"/>
    </row>
    <row r="379">
      <c r="A379" s="162"/>
      <c r="B379" s="163"/>
      <c r="F379" s="162"/>
      <c r="K379" s="162"/>
      <c r="P379" s="162"/>
      <c r="T379" s="162"/>
      <c r="Y379" s="162"/>
      <c r="AD379" s="162"/>
      <c r="AI379" s="162"/>
    </row>
    <row r="380">
      <c r="A380" s="162"/>
      <c r="B380" s="163"/>
      <c r="F380" s="162"/>
      <c r="K380" s="162"/>
      <c r="P380" s="162"/>
      <c r="T380" s="162"/>
      <c r="Y380" s="162"/>
      <c r="AD380" s="162"/>
      <c r="AI380" s="162"/>
    </row>
    <row r="381">
      <c r="A381" s="162"/>
      <c r="B381" s="163"/>
      <c r="F381" s="162"/>
      <c r="K381" s="162"/>
      <c r="P381" s="162"/>
      <c r="T381" s="162"/>
      <c r="Y381" s="162"/>
      <c r="AD381" s="162"/>
      <c r="AI381" s="162"/>
    </row>
    <row r="382">
      <c r="A382" s="162"/>
      <c r="B382" s="163"/>
      <c r="F382" s="162"/>
      <c r="K382" s="162"/>
      <c r="P382" s="162"/>
      <c r="T382" s="162"/>
      <c r="Y382" s="162"/>
      <c r="AD382" s="162"/>
      <c r="AI382" s="162"/>
    </row>
    <row r="383">
      <c r="A383" s="162"/>
      <c r="B383" s="163"/>
      <c r="F383" s="162"/>
      <c r="K383" s="162"/>
      <c r="P383" s="162"/>
      <c r="T383" s="162"/>
      <c r="Y383" s="162"/>
      <c r="AD383" s="162"/>
      <c r="AI383" s="162"/>
    </row>
    <row r="384">
      <c r="A384" s="162"/>
      <c r="B384" s="163"/>
      <c r="F384" s="162"/>
      <c r="K384" s="162"/>
      <c r="P384" s="162"/>
      <c r="T384" s="162"/>
      <c r="Y384" s="162"/>
      <c r="AD384" s="162"/>
      <c r="AI384" s="162"/>
    </row>
    <row r="385">
      <c r="A385" s="162"/>
      <c r="B385" s="163"/>
      <c r="F385" s="162"/>
      <c r="K385" s="162"/>
      <c r="P385" s="162"/>
      <c r="T385" s="162"/>
      <c r="Y385" s="162"/>
      <c r="AD385" s="162"/>
      <c r="AI385" s="162"/>
    </row>
    <row r="386">
      <c r="A386" s="162"/>
      <c r="B386" s="163"/>
      <c r="F386" s="162"/>
      <c r="K386" s="162"/>
      <c r="P386" s="162"/>
      <c r="T386" s="162"/>
      <c r="Y386" s="162"/>
      <c r="AD386" s="162"/>
      <c r="AI386" s="162"/>
    </row>
    <row r="387">
      <c r="A387" s="162"/>
      <c r="B387" s="163"/>
      <c r="F387" s="162"/>
      <c r="K387" s="162"/>
      <c r="P387" s="162"/>
      <c r="T387" s="162"/>
      <c r="Y387" s="162"/>
      <c r="AD387" s="162"/>
      <c r="AI387" s="162"/>
    </row>
    <row r="388">
      <c r="A388" s="162"/>
      <c r="B388" s="163"/>
      <c r="F388" s="162"/>
      <c r="K388" s="162"/>
      <c r="P388" s="162"/>
      <c r="T388" s="162"/>
      <c r="Y388" s="162"/>
      <c r="AD388" s="162"/>
      <c r="AI388" s="162"/>
    </row>
    <row r="389">
      <c r="A389" s="162"/>
      <c r="B389" s="163"/>
      <c r="F389" s="162"/>
      <c r="K389" s="162"/>
      <c r="P389" s="162"/>
      <c r="T389" s="162"/>
      <c r="Y389" s="162"/>
      <c r="AD389" s="162"/>
      <c r="AI389" s="162"/>
    </row>
    <row r="390">
      <c r="A390" s="162"/>
      <c r="B390" s="163"/>
      <c r="F390" s="162"/>
      <c r="K390" s="162"/>
      <c r="P390" s="162"/>
      <c r="T390" s="162"/>
      <c r="Y390" s="162"/>
      <c r="AD390" s="162"/>
      <c r="AI390" s="162"/>
    </row>
    <row r="391">
      <c r="A391" s="162"/>
      <c r="B391" s="163"/>
      <c r="F391" s="162"/>
      <c r="K391" s="162"/>
      <c r="P391" s="162"/>
      <c r="T391" s="162"/>
      <c r="Y391" s="162"/>
      <c r="AD391" s="162"/>
      <c r="AI391" s="162"/>
    </row>
    <row r="392">
      <c r="A392" s="162"/>
      <c r="B392" s="163"/>
      <c r="F392" s="162"/>
      <c r="K392" s="162"/>
      <c r="P392" s="162"/>
      <c r="T392" s="162"/>
      <c r="Y392" s="162"/>
      <c r="AD392" s="162"/>
      <c r="AI392" s="162"/>
    </row>
    <row r="393">
      <c r="A393" s="162"/>
      <c r="B393" s="163"/>
      <c r="F393" s="162"/>
      <c r="K393" s="162"/>
      <c r="P393" s="162"/>
      <c r="T393" s="162"/>
      <c r="Y393" s="162"/>
      <c r="AD393" s="162"/>
      <c r="AI393" s="162"/>
    </row>
    <row r="394">
      <c r="A394" s="162"/>
      <c r="B394" s="163"/>
      <c r="F394" s="162"/>
      <c r="K394" s="162"/>
      <c r="P394" s="162"/>
      <c r="T394" s="162"/>
      <c r="Y394" s="162"/>
      <c r="AD394" s="162"/>
      <c r="AI394" s="162"/>
    </row>
    <row r="395">
      <c r="A395" s="162"/>
      <c r="B395" s="163"/>
      <c r="F395" s="162"/>
      <c r="K395" s="162"/>
      <c r="P395" s="162"/>
      <c r="T395" s="162"/>
      <c r="Y395" s="162"/>
      <c r="AD395" s="162"/>
      <c r="AI395" s="162"/>
    </row>
    <row r="396">
      <c r="A396" s="162"/>
      <c r="B396" s="163"/>
      <c r="F396" s="162"/>
      <c r="K396" s="162"/>
      <c r="P396" s="162"/>
      <c r="T396" s="162"/>
      <c r="Y396" s="162"/>
      <c r="AD396" s="162"/>
      <c r="AI396" s="162"/>
    </row>
    <row r="397">
      <c r="A397" s="162"/>
      <c r="B397" s="163"/>
      <c r="F397" s="162"/>
      <c r="K397" s="162"/>
      <c r="P397" s="162"/>
      <c r="T397" s="162"/>
      <c r="Y397" s="162"/>
      <c r="AD397" s="162"/>
      <c r="AI397" s="162"/>
    </row>
    <row r="398">
      <c r="A398" s="162"/>
      <c r="B398" s="163"/>
      <c r="F398" s="162"/>
      <c r="K398" s="162"/>
      <c r="P398" s="162"/>
      <c r="T398" s="162"/>
      <c r="Y398" s="162"/>
      <c r="AD398" s="162"/>
      <c r="AI398" s="162"/>
    </row>
    <row r="399">
      <c r="A399" s="162"/>
      <c r="B399" s="163"/>
      <c r="F399" s="162"/>
      <c r="K399" s="162"/>
      <c r="P399" s="162"/>
      <c r="T399" s="162"/>
      <c r="Y399" s="162"/>
      <c r="AD399" s="162"/>
      <c r="AI399" s="162"/>
    </row>
    <row r="400">
      <c r="A400" s="162"/>
      <c r="B400" s="163"/>
      <c r="F400" s="162"/>
      <c r="K400" s="162"/>
      <c r="P400" s="162"/>
      <c r="T400" s="162"/>
      <c r="Y400" s="162"/>
      <c r="AD400" s="162"/>
      <c r="AI400" s="162"/>
    </row>
    <row r="401">
      <c r="A401" s="162"/>
      <c r="B401" s="163"/>
      <c r="F401" s="162"/>
      <c r="K401" s="162"/>
      <c r="P401" s="162"/>
      <c r="T401" s="162"/>
      <c r="Y401" s="162"/>
      <c r="AD401" s="162"/>
      <c r="AI401" s="162"/>
    </row>
    <row r="402">
      <c r="A402" s="162"/>
      <c r="B402" s="163"/>
      <c r="F402" s="162"/>
      <c r="K402" s="162"/>
      <c r="P402" s="162"/>
      <c r="T402" s="162"/>
      <c r="Y402" s="162"/>
      <c r="AD402" s="162"/>
      <c r="AI402" s="162"/>
    </row>
    <row r="403">
      <c r="A403" s="162"/>
      <c r="B403" s="163"/>
      <c r="F403" s="162"/>
      <c r="K403" s="162"/>
      <c r="P403" s="162"/>
      <c r="T403" s="162"/>
      <c r="Y403" s="162"/>
      <c r="AD403" s="162"/>
      <c r="AI403" s="162"/>
    </row>
    <row r="404">
      <c r="A404" s="162"/>
      <c r="B404" s="163"/>
      <c r="F404" s="162"/>
      <c r="K404" s="162"/>
      <c r="P404" s="162"/>
      <c r="T404" s="162"/>
      <c r="Y404" s="162"/>
      <c r="AD404" s="162"/>
      <c r="AI404" s="162"/>
    </row>
    <row r="405">
      <c r="A405" s="162"/>
      <c r="B405" s="163"/>
      <c r="F405" s="162"/>
      <c r="K405" s="162"/>
      <c r="P405" s="162"/>
      <c r="T405" s="162"/>
      <c r="Y405" s="162"/>
      <c r="AD405" s="162"/>
      <c r="AI405" s="162"/>
    </row>
    <row r="406">
      <c r="A406" s="162"/>
      <c r="B406" s="163"/>
      <c r="F406" s="162"/>
      <c r="K406" s="162"/>
      <c r="P406" s="162"/>
      <c r="T406" s="162"/>
      <c r="Y406" s="162"/>
      <c r="AD406" s="162"/>
      <c r="AI406" s="162"/>
    </row>
    <row r="407">
      <c r="A407" s="162"/>
      <c r="B407" s="163"/>
      <c r="F407" s="162"/>
      <c r="K407" s="162"/>
      <c r="P407" s="162"/>
      <c r="T407" s="162"/>
      <c r="Y407" s="162"/>
      <c r="AD407" s="162"/>
      <c r="AI407" s="162"/>
    </row>
    <row r="408">
      <c r="A408" s="162"/>
      <c r="B408" s="163"/>
      <c r="F408" s="162"/>
      <c r="K408" s="162"/>
      <c r="P408" s="162"/>
      <c r="T408" s="162"/>
      <c r="Y408" s="162"/>
      <c r="AD408" s="162"/>
      <c r="AI408" s="162"/>
    </row>
    <row r="409">
      <c r="A409" s="162"/>
      <c r="B409" s="163"/>
      <c r="F409" s="162"/>
      <c r="K409" s="162"/>
      <c r="P409" s="162"/>
      <c r="T409" s="162"/>
      <c r="Y409" s="162"/>
      <c r="AD409" s="162"/>
      <c r="AI409" s="162"/>
    </row>
    <row r="410">
      <c r="A410" s="162"/>
      <c r="B410" s="163"/>
      <c r="F410" s="162"/>
      <c r="K410" s="162"/>
      <c r="P410" s="162"/>
      <c r="T410" s="162"/>
      <c r="Y410" s="162"/>
      <c r="AD410" s="162"/>
      <c r="AI410" s="162"/>
    </row>
    <row r="411">
      <c r="A411" s="162"/>
      <c r="B411" s="163"/>
      <c r="F411" s="162"/>
      <c r="K411" s="162"/>
      <c r="P411" s="162"/>
      <c r="T411" s="162"/>
      <c r="Y411" s="162"/>
      <c r="AD411" s="162"/>
      <c r="AI411" s="162"/>
    </row>
    <row r="412">
      <c r="A412" s="162"/>
      <c r="B412" s="163"/>
      <c r="F412" s="162"/>
      <c r="K412" s="162"/>
      <c r="P412" s="162"/>
      <c r="T412" s="162"/>
      <c r="Y412" s="162"/>
      <c r="AD412" s="162"/>
      <c r="AI412" s="162"/>
    </row>
    <row r="413">
      <c r="A413" s="162"/>
      <c r="B413" s="163"/>
      <c r="F413" s="162"/>
      <c r="K413" s="162"/>
      <c r="P413" s="162"/>
      <c r="T413" s="162"/>
      <c r="Y413" s="162"/>
      <c r="AD413" s="162"/>
      <c r="AI413" s="162"/>
    </row>
    <row r="414">
      <c r="A414" s="162"/>
      <c r="B414" s="163"/>
      <c r="F414" s="162"/>
      <c r="K414" s="162"/>
      <c r="P414" s="162"/>
      <c r="T414" s="162"/>
      <c r="Y414" s="162"/>
      <c r="AD414" s="162"/>
      <c r="AI414" s="162"/>
    </row>
    <row r="415">
      <c r="A415" s="162"/>
      <c r="B415" s="163"/>
      <c r="F415" s="162"/>
      <c r="K415" s="162"/>
      <c r="P415" s="162"/>
      <c r="T415" s="162"/>
      <c r="Y415" s="162"/>
      <c r="AD415" s="162"/>
      <c r="AI415" s="162"/>
    </row>
    <row r="416">
      <c r="A416" s="162"/>
      <c r="B416" s="163"/>
      <c r="F416" s="162"/>
      <c r="K416" s="162"/>
      <c r="P416" s="162"/>
      <c r="T416" s="162"/>
      <c r="Y416" s="162"/>
      <c r="AD416" s="162"/>
      <c r="AI416" s="162"/>
    </row>
    <row r="417">
      <c r="A417" s="162"/>
      <c r="B417" s="163"/>
      <c r="F417" s="162"/>
      <c r="K417" s="162"/>
      <c r="P417" s="162"/>
      <c r="T417" s="162"/>
      <c r="Y417" s="162"/>
      <c r="AD417" s="162"/>
      <c r="AI417" s="162"/>
    </row>
    <row r="418">
      <c r="A418" s="162"/>
      <c r="B418" s="163"/>
      <c r="F418" s="162"/>
      <c r="K418" s="162"/>
      <c r="P418" s="162"/>
      <c r="T418" s="162"/>
      <c r="Y418" s="162"/>
      <c r="AD418" s="162"/>
      <c r="AI418" s="162"/>
    </row>
    <row r="419">
      <c r="A419" s="162"/>
      <c r="B419" s="163"/>
      <c r="F419" s="162"/>
      <c r="K419" s="162"/>
      <c r="P419" s="162"/>
      <c r="T419" s="162"/>
      <c r="Y419" s="162"/>
      <c r="AD419" s="162"/>
      <c r="AI419" s="162"/>
    </row>
    <row r="420">
      <c r="A420" s="162"/>
      <c r="B420" s="163"/>
      <c r="F420" s="162"/>
      <c r="K420" s="162"/>
      <c r="P420" s="162"/>
      <c r="T420" s="162"/>
      <c r="Y420" s="162"/>
      <c r="AD420" s="162"/>
      <c r="AI420" s="162"/>
    </row>
    <row r="421">
      <c r="A421" s="162"/>
      <c r="B421" s="163"/>
      <c r="F421" s="162"/>
      <c r="K421" s="162"/>
      <c r="P421" s="162"/>
      <c r="T421" s="162"/>
      <c r="Y421" s="162"/>
      <c r="AD421" s="162"/>
      <c r="AI421" s="162"/>
    </row>
    <row r="422">
      <c r="A422" s="162"/>
      <c r="B422" s="163"/>
      <c r="F422" s="162"/>
      <c r="K422" s="162"/>
      <c r="P422" s="162"/>
      <c r="T422" s="162"/>
      <c r="Y422" s="162"/>
      <c r="AD422" s="162"/>
      <c r="AI422" s="162"/>
    </row>
    <row r="423">
      <c r="A423" s="162"/>
      <c r="B423" s="163"/>
      <c r="F423" s="162"/>
      <c r="K423" s="162"/>
      <c r="P423" s="162"/>
      <c r="T423" s="162"/>
      <c r="Y423" s="162"/>
      <c r="AD423" s="162"/>
      <c r="AI423" s="162"/>
    </row>
    <row r="424">
      <c r="A424" s="162"/>
      <c r="B424" s="163"/>
      <c r="F424" s="162"/>
      <c r="K424" s="162"/>
      <c r="P424" s="162"/>
      <c r="T424" s="162"/>
      <c r="Y424" s="162"/>
      <c r="AD424" s="162"/>
      <c r="AI424" s="162"/>
    </row>
    <row r="425">
      <c r="A425" s="162"/>
      <c r="B425" s="163"/>
      <c r="F425" s="162"/>
      <c r="K425" s="162"/>
      <c r="P425" s="162"/>
      <c r="T425" s="162"/>
      <c r="Y425" s="162"/>
      <c r="AD425" s="162"/>
      <c r="AI425" s="162"/>
    </row>
    <row r="426">
      <c r="A426" s="162"/>
      <c r="B426" s="163"/>
      <c r="F426" s="162"/>
      <c r="K426" s="162"/>
      <c r="P426" s="162"/>
      <c r="T426" s="162"/>
      <c r="Y426" s="162"/>
      <c r="AD426" s="162"/>
      <c r="AI426" s="162"/>
    </row>
    <row r="427">
      <c r="A427" s="162"/>
      <c r="B427" s="163"/>
      <c r="F427" s="162"/>
      <c r="K427" s="162"/>
      <c r="P427" s="162"/>
      <c r="T427" s="162"/>
      <c r="Y427" s="162"/>
      <c r="AD427" s="162"/>
      <c r="AI427" s="162"/>
    </row>
    <row r="428">
      <c r="A428" s="162"/>
      <c r="B428" s="163"/>
      <c r="F428" s="162"/>
      <c r="K428" s="162"/>
      <c r="P428" s="162"/>
      <c r="T428" s="162"/>
      <c r="Y428" s="162"/>
      <c r="AD428" s="162"/>
      <c r="AI428" s="162"/>
    </row>
    <row r="429">
      <c r="A429" s="162"/>
      <c r="B429" s="163"/>
      <c r="F429" s="162"/>
      <c r="K429" s="162"/>
      <c r="P429" s="162"/>
      <c r="T429" s="162"/>
      <c r="Y429" s="162"/>
      <c r="AD429" s="162"/>
      <c r="AI429" s="162"/>
    </row>
    <row r="430">
      <c r="A430" s="162"/>
      <c r="B430" s="163"/>
      <c r="F430" s="162"/>
      <c r="K430" s="162"/>
      <c r="P430" s="162"/>
      <c r="T430" s="162"/>
      <c r="Y430" s="162"/>
      <c r="AD430" s="162"/>
      <c r="AI430" s="162"/>
    </row>
    <row r="431">
      <c r="A431" s="162"/>
      <c r="B431" s="163"/>
      <c r="F431" s="162"/>
      <c r="K431" s="162"/>
      <c r="P431" s="162"/>
      <c r="T431" s="162"/>
      <c r="Y431" s="162"/>
      <c r="AD431" s="162"/>
      <c r="AI431" s="162"/>
    </row>
    <row r="432">
      <c r="A432" s="162"/>
      <c r="B432" s="163"/>
      <c r="F432" s="162"/>
      <c r="K432" s="162"/>
      <c r="P432" s="162"/>
      <c r="T432" s="162"/>
      <c r="Y432" s="162"/>
      <c r="AD432" s="162"/>
      <c r="AI432" s="162"/>
    </row>
    <row r="433">
      <c r="A433" s="162"/>
      <c r="B433" s="163"/>
      <c r="F433" s="162"/>
      <c r="K433" s="162"/>
      <c r="P433" s="162"/>
      <c r="T433" s="162"/>
      <c r="Y433" s="162"/>
      <c r="AD433" s="162"/>
      <c r="AI433" s="162"/>
    </row>
    <row r="434">
      <c r="A434" s="162"/>
      <c r="B434" s="163"/>
      <c r="F434" s="162"/>
      <c r="K434" s="162"/>
      <c r="P434" s="162"/>
      <c r="T434" s="162"/>
      <c r="Y434" s="162"/>
      <c r="AD434" s="162"/>
      <c r="AI434" s="162"/>
    </row>
    <row r="435">
      <c r="A435" s="162"/>
      <c r="B435" s="163"/>
      <c r="F435" s="162"/>
      <c r="K435" s="162"/>
      <c r="P435" s="162"/>
      <c r="T435" s="162"/>
      <c r="Y435" s="162"/>
      <c r="AD435" s="162"/>
      <c r="AI435" s="162"/>
    </row>
    <row r="436">
      <c r="A436" s="162"/>
      <c r="B436" s="163"/>
      <c r="F436" s="162"/>
      <c r="K436" s="162"/>
      <c r="P436" s="162"/>
      <c r="T436" s="162"/>
      <c r="Y436" s="162"/>
      <c r="AD436" s="162"/>
      <c r="AI436" s="162"/>
    </row>
    <row r="437">
      <c r="A437" s="162"/>
      <c r="B437" s="163"/>
      <c r="F437" s="162"/>
      <c r="K437" s="162"/>
      <c r="P437" s="162"/>
      <c r="T437" s="162"/>
      <c r="Y437" s="162"/>
      <c r="AD437" s="162"/>
      <c r="AI437" s="162"/>
    </row>
    <row r="438">
      <c r="A438" s="162"/>
      <c r="B438" s="163"/>
      <c r="F438" s="162"/>
      <c r="K438" s="162"/>
      <c r="P438" s="162"/>
      <c r="T438" s="162"/>
      <c r="Y438" s="162"/>
      <c r="AD438" s="162"/>
      <c r="AI438" s="162"/>
    </row>
    <row r="439">
      <c r="A439" s="162"/>
      <c r="B439" s="163"/>
      <c r="F439" s="162"/>
      <c r="K439" s="162"/>
      <c r="P439" s="162"/>
      <c r="T439" s="162"/>
      <c r="Y439" s="162"/>
      <c r="AD439" s="162"/>
      <c r="AI439" s="162"/>
    </row>
    <row r="440">
      <c r="A440" s="162"/>
      <c r="B440" s="163"/>
      <c r="F440" s="162"/>
      <c r="K440" s="162"/>
      <c r="P440" s="162"/>
      <c r="T440" s="162"/>
      <c r="Y440" s="162"/>
      <c r="AD440" s="162"/>
      <c r="AI440" s="162"/>
    </row>
    <row r="441">
      <c r="A441" s="162"/>
      <c r="B441" s="163"/>
      <c r="F441" s="162"/>
      <c r="K441" s="162"/>
      <c r="P441" s="162"/>
      <c r="T441" s="162"/>
      <c r="Y441" s="162"/>
      <c r="AD441" s="162"/>
      <c r="AI441" s="162"/>
    </row>
    <row r="442">
      <c r="A442" s="162"/>
      <c r="B442" s="163"/>
      <c r="F442" s="162"/>
      <c r="K442" s="162"/>
      <c r="P442" s="162"/>
      <c r="T442" s="162"/>
      <c r="Y442" s="162"/>
      <c r="AD442" s="162"/>
      <c r="AI442" s="162"/>
    </row>
    <row r="443">
      <c r="A443" s="162"/>
      <c r="B443" s="163"/>
      <c r="F443" s="162"/>
      <c r="K443" s="162"/>
      <c r="P443" s="162"/>
      <c r="T443" s="162"/>
      <c r="Y443" s="162"/>
      <c r="AD443" s="162"/>
      <c r="AI443" s="162"/>
    </row>
    <row r="444">
      <c r="A444" s="162"/>
      <c r="B444" s="163"/>
      <c r="F444" s="162"/>
      <c r="K444" s="162"/>
      <c r="P444" s="162"/>
      <c r="T444" s="162"/>
      <c r="Y444" s="162"/>
      <c r="AD444" s="162"/>
      <c r="AI444" s="162"/>
    </row>
    <row r="445">
      <c r="A445" s="162"/>
      <c r="B445" s="163"/>
      <c r="F445" s="162"/>
      <c r="K445" s="162"/>
      <c r="P445" s="162"/>
      <c r="T445" s="162"/>
      <c r="Y445" s="162"/>
      <c r="AD445" s="162"/>
      <c r="AI445" s="162"/>
    </row>
    <row r="446">
      <c r="A446" s="162"/>
      <c r="B446" s="163"/>
      <c r="F446" s="162"/>
      <c r="K446" s="162"/>
      <c r="P446" s="162"/>
      <c r="T446" s="162"/>
      <c r="Y446" s="162"/>
      <c r="AD446" s="162"/>
      <c r="AI446" s="162"/>
    </row>
    <row r="447">
      <c r="A447" s="162"/>
      <c r="B447" s="163"/>
      <c r="F447" s="162"/>
      <c r="K447" s="162"/>
      <c r="P447" s="162"/>
      <c r="T447" s="162"/>
      <c r="Y447" s="162"/>
      <c r="AD447" s="162"/>
      <c r="AI447" s="162"/>
    </row>
    <row r="448">
      <c r="A448" s="162"/>
      <c r="B448" s="163"/>
      <c r="F448" s="162"/>
      <c r="K448" s="162"/>
      <c r="P448" s="162"/>
      <c r="T448" s="162"/>
      <c r="Y448" s="162"/>
      <c r="AD448" s="162"/>
      <c r="AI448" s="162"/>
    </row>
    <row r="449">
      <c r="A449" s="162"/>
      <c r="B449" s="163"/>
      <c r="F449" s="162"/>
      <c r="K449" s="162"/>
      <c r="P449" s="162"/>
      <c r="T449" s="162"/>
      <c r="Y449" s="162"/>
      <c r="AD449" s="162"/>
      <c r="AI449" s="162"/>
    </row>
    <row r="450">
      <c r="A450" s="162"/>
      <c r="B450" s="163"/>
      <c r="F450" s="162"/>
      <c r="K450" s="162"/>
      <c r="P450" s="162"/>
      <c r="T450" s="162"/>
      <c r="Y450" s="162"/>
      <c r="AD450" s="162"/>
      <c r="AI450" s="162"/>
    </row>
    <row r="451">
      <c r="A451" s="162"/>
      <c r="B451" s="163"/>
      <c r="F451" s="162"/>
      <c r="K451" s="162"/>
      <c r="P451" s="162"/>
      <c r="T451" s="162"/>
      <c r="Y451" s="162"/>
      <c r="AD451" s="162"/>
      <c r="AI451" s="162"/>
    </row>
    <row r="452">
      <c r="A452" s="162"/>
      <c r="B452" s="163"/>
      <c r="F452" s="162"/>
      <c r="K452" s="162"/>
      <c r="P452" s="162"/>
      <c r="T452" s="162"/>
      <c r="Y452" s="162"/>
      <c r="AD452" s="162"/>
      <c r="AI452" s="162"/>
    </row>
    <row r="453">
      <c r="A453" s="162"/>
      <c r="B453" s="163"/>
      <c r="F453" s="162"/>
      <c r="K453" s="162"/>
      <c r="P453" s="162"/>
      <c r="T453" s="162"/>
      <c r="Y453" s="162"/>
      <c r="AD453" s="162"/>
      <c r="AI453" s="162"/>
    </row>
    <row r="454">
      <c r="A454" s="162"/>
      <c r="B454" s="163"/>
      <c r="F454" s="162"/>
      <c r="K454" s="162"/>
      <c r="P454" s="162"/>
      <c r="T454" s="162"/>
      <c r="Y454" s="162"/>
      <c r="AD454" s="162"/>
      <c r="AI454" s="162"/>
    </row>
    <row r="455">
      <c r="A455" s="162"/>
      <c r="B455" s="163"/>
      <c r="F455" s="162"/>
      <c r="K455" s="162"/>
      <c r="P455" s="162"/>
      <c r="T455" s="162"/>
      <c r="Y455" s="162"/>
      <c r="AD455" s="162"/>
      <c r="AI455" s="162"/>
    </row>
    <row r="456">
      <c r="A456" s="162"/>
      <c r="B456" s="163"/>
      <c r="F456" s="162"/>
      <c r="K456" s="162"/>
      <c r="P456" s="162"/>
      <c r="T456" s="162"/>
      <c r="Y456" s="162"/>
      <c r="AD456" s="162"/>
      <c r="AI456" s="162"/>
    </row>
    <row r="457">
      <c r="A457" s="162"/>
      <c r="B457" s="163"/>
      <c r="F457" s="162"/>
      <c r="K457" s="162"/>
      <c r="P457" s="162"/>
      <c r="T457" s="162"/>
      <c r="Y457" s="162"/>
      <c r="AD457" s="162"/>
      <c r="AI457" s="162"/>
    </row>
    <row r="458">
      <c r="A458" s="162"/>
      <c r="B458" s="163"/>
      <c r="F458" s="162"/>
      <c r="K458" s="162"/>
      <c r="P458" s="162"/>
      <c r="T458" s="162"/>
      <c r="Y458" s="162"/>
      <c r="AD458" s="162"/>
      <c r="AI458" s="162"/>
    </row>
    <row r="459">
      <c r="A459" s="162"/>
      <c r="B459" s="163"/>
      <c r="F459" s="162"/>
      <c r="K459" s="162"/>
      <c r="P459" s="162"/>
      <c r="T459" s="162"/>
      <c r="Y459" s="162"/>
      <c r="AD459" s="162"/>
      <c r="AI459" s="162"/>
    </row>
    <row r="460">
      <c r="A460" s="162"/>
      <c r="B460" s="163"/>
      <c r="F460" s="162"/>
      <c r="K460" s="162"/>
      <c r="P460" s="162"/>
      <c r="T460" s="162"/>
      <c r="Y460" s="162"/>
      <c r="AD460" s="162"/>
      <c r="AI460" s="162"/>
    </row>
    <row r="461">
      <c r="A461" s="162"/>
      <c r="B461" s="163"/>
      <c r="F461" s="162"/>
      <c r="K461" s="162"/>
      <c r="P461" s="162"/>
      <c r="T461" s="162"/>
      <c r="Y461" s="162"/>
      <c r="AD461" s="162"/>
      <c r="AI461" s="162"/>
    </row>
    <row r="462">
      <c r="A462" s="162"/>
      <c r="B462" s="163"/>
      <c r="F462" s="162"/>
      <c r="K462" s="162"/>
      <c r="P462" s="162"/>
      <c r="T462" s="162"/>
      <c r="Y462" s="162"/>
      <c r="AD462" s="162"/>
      <c r="AI462" s="162"/>
    </row>
    <row r="463">
      <c r="A463" s="162"/>
      <c r="B463" s="163"/>
      <c r="F463" s="162"/>
      <c r="K463" s="162"/>
      <c r="P463" s="162"/>
      <c r="T463" s="162"/>
      <c r="Y463" s="162"/>
      <c r="AD463" s="162"/>
      <c r="AI463" s="162"/>
    </row>
    <row r="464">
      <c r="A464" s="162"/>
      <c r="B464" s="163"/>
      <c r="F464" s="162"/>
      <c r="K464" s="162"/>
      <c r="P464" s="162"/>
      <c r="T464" s="162"/>
      <c r="Y464" s="162"/>
      <c r="AD464" s="162"/>
      <c r="AI464" s="162"/>
    </row>
    <row r="465">
      <c r="A465" s="162"/>
      <c r="B465" s="163"/>
      <c r="F465" s="162"/>
      <c r="K465" s="162"/>
      <c r="P465" s="162"/>
      <c r="T465" s="162"/>
      <c r="Y465" s="162"/>
      <c r="AD465" s="162"/>
      <c r="AI465" s="162"/>
    </row>
    <row r="466">
      <c r="A466" s="162"/>
      <c r="B466" s="163"/>
      <c r="F466" s="162"/>
      <c r="K466" s="162"/>
      <c r="P466" s="162"/>
      <c r="T466" s="162"/>
      <c r="Y466" s="162"/>
      <c r="AD466" s="162"/>
      <c r="AI466" s="162"/>
    </row>
    <row r="467">
      <c r="A467" s="162"/>
      <c r="B467" s="163"/>
      <c r="F467" s="162"/>
      <c r="K467" s="162"/>
      <c r="P467" s="162"/>
      <c r="T467" s="162"/>
      <c r="Y467" s="162"/>
      <c r="AD467" s="162"/>
      <c r="AI467" s="162"/>
    </row>
    <row r="468">
      <c r="A468" s="162"/>
      <c r="B468" s="163"/>
      <c r="F468" s="162"/>
      <c r="K468" s="162"/>
      <c r="P468" s="162"/>
      <c r="T468" s="162"/>
      <c r="Y468" s="162"/>
      <c r="AD468" s="162"/>
      <c r="AI468" s="162"/>
    </row>
    <row r="469">
      <c r="A469" s="162"/>
      <c r="B469" s="163"/>
      <c r="F469" s="162"/>
      <c r="K469" s="162"/>
      <c r="P469" s="162"/>
      <c r="T469" s="162"/>
      <c r="Y469" s="162"/>
      <c r="AD469" s="162"/>
      <c r="AI469" s="162"/>
    </row>
    <row r="470">
      <c r="A470" s="162"/>
      <c r="B470" s="163"/>
      <c r="F470" s="162"/>
      <c r="K470" s="162"/>
      <c r="P470" s="162"/>
      <c r="T470" s="162"/>
      <c r="Y470" s="162"/>
      <c r="AD470" s="162"/>
      <c r="AI470" s="162"/>
    </row>
    <row r="471">
      <c r="A471" s="162"/>
      <c r="B471" s="163"/>
      <c r="F471" s="162"/>
      <c r="K471" s="162"/>
      <c r="P471" s="162"/>
      <c r="T471" s="162"/>
      <c r="Y471" s="162"/>
      <c r="AD471" s="162"/>
      <c r="AI471" s="162"/>
    </row>
    <row r="472">
      <c r="A472" s="162"/>
      <c r="B472" s="163"/>
      <c r="F472" s="162"/>
      <c r="K472" s="162"/>
      <c r="P472" s="162"/>
      <c r="T472" s="162"/>
      <c r="Y472" s="162"/>
      <c r="AD472" s="162"/>
      <c r="AI472" s="162"/>
    </row>
    <row r="473">
      <c r="A473" s="162"/>
      <c r="B473" s="163"/>
      <c r="F473" s="162"/>
      <c r="K473" s="162"/>
      <c r="P473" s="162"/>
      <c r="T473" s="162"/>
      <c r="Y473" s="162"/>
      <c r="AD473" s="162"/>
      <c r="AI473" s="162"/>
    </row>
    <row r="474">
      <c r="A474" s="162"/>
      <c r="B474" s="163"/>
      <c r="F474" s="162"/>
      <c r="K474" s="162"/>
      <c r="P474" s="162"/>
      <c r="T474" s="162"/>
      <c r="Y474" s="162"/>
      <c r="AD474" s="162"/>
      <c r="AI474" s="162"/>
    </row>
    <row r="475">
      <c r="A475" s="162"/>
      <c r="B475" s="163"/>
      <c r="F475" s="162"/>
      <c r="K475" s="162"/>
      <c r="P475" s="162"/>
      <c r="T475" s="162"/>
      <c r="Y475" s="162"/>
      <c r="AD475" s="162"/>
      <c r="AI475" s="162"/>
    </row>
    <row r="476">
      <c r="A476" s="162"/>
      <c r="B476" s="163"/>
      <c r="F476" s="162"/>
      <c r="K476" s="162"/>
      <c r="P476" s="162"/>
      <c r="T476" s="162"/>
      <c r="Y476" s="162"/>
      <c r="AD476" s="162"/>
      <c r="AI476" s="162"/>
    </row>
    <row r="477">
      <c r="A477" s="162"/>
      <c r="B477" s="163"/>
      <c r="F477" s="162"/>
      <c r="K477" s="162"/>
      <c r="P477" s="162"/>
      <c r="T477" s="162"/>
      <c r="Y477" s="162"/>
      <c r="AD477" s="162"/>
      <c r="AI477" s="162"/>
    </row>
    <row r="478">
      <c r="A478" s="162"/>
      <c r="B478" s="163"/>
      <c r="F478" s="162"/>
      <c r="K478" s="162"/>
      <c r="P478" s="162"/>
      <c r="T478" s="162"/>
      <c r="Y478" s="162"/>
      <c r="AD478" s="162"/>
      <c r="AI478" s="162"/>
    </row>
    <row r="479">
      <c r="A479" s="162"/>
      <c r="B479" s="163"/>
      <c r="F479" s="162"/>
      <c r="K479" s="162"/>
      <c r="P479" s="162"/>
      <c r="T479" s="162"/>
      <c r="Y479" s="162"/>
      <c r="AD479" s="162"/>
      <c r="AI479" s="162"/>
    </row>
    <row r="480">
      <c r="A480" s="162"/>
      <c r="B480" s="163"/>
      <c r="F480" s="162"/>
      <c r="K480" s="162"/>
      <c r="P480" s="162"/>
      <c r="T480" s="162"/>
      <c r="Y480" s="162"/>
      <c r="AD480" s="162"/>
      <c r="AI480" s="162"/>
    </row>
    <row r="481">
      <c r="A481" s="162"/>
      <c r="B481" s="163"/>
      <c r="F481" s="162"/>
      <c r="K481" s="162"/>
      <c r="P481" s="162"/>
      <c r="T481" s="162"/>
      <c r="Y481" s="162"/>
      <c r="AD481" s="162"/>
      <c r="AI481" s="162"/>
    </row>
    <row r="482">
      <c r="A482" s="162"/>
      <c r="B482" s="163"/>
      <c r="F482" s="162"/>
      <c r="K482" s="162"/>
      <c r="P482" s="162"/>
      <c r="T482" s="162"/>
      <c r="Y482" s="162"/>
      <c r="AD482" s="162"/>
      <c r="AI482" s="162"/>
    </row>
    <row r="483">
      <c r="A483" s="162"/>
      <c r="B483" s="163"/>
      <c r="F483" s="162"/>
      <c r="K483" s="162"/>
      <c r="P483" s="162"/>
      <c r="T483" s="162"/>
      <c r="Y483" s="162"/>
      <c r="AD483" s="162"/>
      <c r="AI483" s="162"/>
    </row>
    <row r="484">
      <c r="A484" s="162"/>
      <c r="B484" s="163"/>
      <c r="F484" s="162"/>
      <c r="K484" s="162"/>
      <c r="P484" s="162"/>
      <c r="T484" s="162"/>
      <c r="Y484" s="162"/>
      <c r="AD484" s="162"/>
      <c r="AI484" s="162"/>
    </row>
    <row r="485">
      <c r="A485" s="162"/>
      <c r="B485" s="163"/>
      <c r="F485" s="162"/>
      <c r="K485" s="162"/>
      <c r="P485" s="162"/>
      <c r="T485" s="162"/>
      <c r="Y485" s="162"/>
      <c r="AD485" s="162"/>
      <c r="AI485" s="162"/>
    </row>
    <row r="486">
      <c r="A486" s="162"/>
      <c r="B486" s="163"/>
      <c r="F486" s="162"/>
      <c r="K486" s="162"/>
      <c r="P486" s="162"/>
      <c r="T486" s="162"/>
      <c r="Y486" s="162"/>
      <c r="AD486" s="162"/>
      <c r="AI486" s="162"/>
    </row>
    <row r="487">
      <c r="A487" s="162"/>
      <c r="B487" s="163"/>
      <c r="F487" s="162"/>
      <c r="K487" s="162"/>
      <c r="P487" s="162"/>
      <c r="T487" s="162"/>
      <c r="Y487" s="162"/>
      <c r="AD487" s="162"/>
      <c r="AI487" s="162"/>
    </row>
    <row r="488">
      <c r="A488" s="162"/>
      <c r="B488" s="163"/>
      <c r="F488" s="162"/>
      <c r="K488" s="162"/>
      <c r="P488" s="162"/>
      <c r="T488" s="162"/>
      <c r="Y488" s="162"/>
      <c r="AD488" s="162"/>
      <c r="AI488" s="162"/>
    </row>
    <row r="489">
      <c r="A489" s="162"/>
      <c r="B489" s="163"/>
      <c r="F489" s="162"/>
      <c r="K489" s="162"/>
      <c r="P489" s="162"/>
      <c r="T489" s="162"/>
      <c r="Y489" s="162"/>
      <c r="AD489" s="162"/>
      <c r="AI489" s="162"/>
    </row>
    <row r="490">
      <c r="A490" s="162"/>
      <c r="B490" s="163"/>
      <c r="F490" s="162"/>
      <c r="K490" s="162"/>
      <c r="P490" s="162"/>
      <c r="T490" s="162"/>
      <c r="Y490" s="162"/>
      <c r="AD490" s="162"/>
      <c r="AI490" s="162"/>
    </row>
    <row r="491">
      <c r="A491" s="162"/>
      <c r="B491" s="163"/>
      <c r="F491" s="162"/>
      <c r="K491" s="162"/>
      <c r="P491" s="162"/>
      <c r="T491" s="162"/>
      <c r="Y491" s="162"/>
      <c r="AD491" s="162"/>
      <c r="AI491" s="162"/>
    </row>
    <row r="492">
      <c r="A492" s="162"/>
      <c r="B492" s="163"/>
      <c r="F492" s="162"/>
      <c r="K492" s="162"/>
      <c r="P492" s="162"/>
      <c r="T492" s="162"/>
      <c r="Y492" s="162"/>
      <c r="AD492" s="162"/>
      <c r="AI492" s="162"/>
    </row>
    <row r="493">
      <c r="A493" s="162"/>
      <c r="B493" s="163"/>
      <c r="F493" s="162"/>
      <c r="K493" s="162"/>
      <c r="P493" s="162"/>
      <c r="T493" s="162"/>
      <c r="Y493" s="162"/>
      <c r="AD493" s="162"/>
      <c r="AI493" s="162"/>
    </row>
    <row r="494">
      <c r="A494" s="162"/>
      <c r="B494" s="163"/>
      <c r="F494" s="162"/>
      <c r="K494" s="162"/>
      <c r="P494" s="162"/>
      <c r="T494" s="162"/>
      <c r="Y494" s="162"/>
      <c r="AD494" s="162"/>
      <c r="AI494" s="162"/>
    </row>
    <row r="495">
      <c r="A495" s="162"/>
      <c r="B495" s="163"/>
      <c r="F495" s="162"/>
      <c r="K495" s="162"/>
      <c r="P495" s="162"/>
      <c r="T495" s="162"/>
      <c r="Y495" s="162"/>
      <c r="AD495" s="162"/>
      <c r="AI495" s="162"/>
    </row>
    <row r="496">
      <c r="A496" s="162"/>
      <c r="B496" s="163"/>
      <c r="F496" s="162"/>
      <c r="K496" s="162"/>
      <c r="P496" s="162"/>
      <c r="T496" s="162"/>
      <c r="Y496" s="162"/>
      <c r="AD496" s="162"/>
      <c r="AI496" s="162"/>
    </row>
    <row r="497">
      <c r="A497" s="162"/>
      <c r="B497" s="163"/>
      <c r="F497" s="162"/>
      <c r="K497" s="162"/>
      <c r="P497" s="162"/>
      <c r="T497" s="162"/>
      <c r="Y497" s="162"/>
      <c r="AD497" s="162"/>
      <c r="AI497" s="162"/>
    </row>
    <row r="498">
      <c r="A498" s="162"/>
      <c r="B498" s="163"/>
      <c r="F498" s="162"/>
      <c r="K498" s="162"/>
      <c r="P498" s="162"/>
      <c r="T498" s="162"/>
      <c r="Y498" s="162"/>
      <c r="AD498" s="162"/>
      <c r="AI498" s="162"/>
    </row>
    <row r="499">
      <c r="A499" s="162"/>
      <c r="B499" s="163"/>
      <c r="F499" s="162"/>
      <c r="K499" s="162"/>
      <c r="P499" s="162"/>
      <c r="T499" s="162"/>
      <c r="Y499" s="162"/>
      <c r="AD499" s="162"/>
      <c r="AI499" s="162"/>
    </row>
    <row r="500">
      <c r="A500" s="162"/>
      <c r="B500" s="163"/>
      <c r="F500" s="162"/>
      <c r="K500" s="162"/>
      <c r="P500" s="162"/>
      <c r="T500" s="162"/>
      <c r="Y500" s="162"/>
      <c r="AD500" s="162"/>
      <c r="AI500" s="162"/>
    </row>
    <row r="501">
      <c r="A501" s="162"/>
      <c r="B501" s="163"/>
      <c r="F501" s="162"/>
      <c r="K501" s="162"/>
      <c r="P501" s="162"/>
      <c r="T501" s="162"/>
      <c r="Y501" s="162"/>
      <c r="AD501" s="162"/>
      <c r="AI501" s="162"/>
    </row>
    <row r="502">
      <c r="A502" s="162"/>
      <c r="B502" s="163"/>
      <c r="F502" s="162"/>
      <c r="K502" s="162"/>
      <c r="P502" s="162"/>
      <c r="T502" s="162"/>
      <c r="Y502" s="162"/>
      <c r="AD502" s="162"/>
      <c r="AI502" s="162"/>
    </row>
    <row r="503">
      <c r="A503" s="162"/>
      <c r="B503" s="163"/>
      <c r="F503" s="162"/>
      <c r="K503" s="162"/>
      <c r="P503" s="162"/>
      <c r="T503" s="162"/>
      <c r="Y503" s="162"/>
      <c r="AD503" s="162"/>
      <c r="AI503" s="162"/>
    </row>
    <row r="504">
      <c r="A504" s="162"/>
      <c r="B504" s="163"/>
      <c r="F504" s="162"/>
      <c r="K504" s="162"/>
      <c r="P504" s="162"/>
      <c r="T504" s="162"/>
      <c r="Y504" s="162"/>
      <c r="AD504" s="162"/>
      <c r="AI504" s="162"/>
    </row>
    <row r="505">
      <c r="A505" s="162"/>
      <c r="B505" s="163"/>
      <c r="F505" s="162"/>
      <c r="K505" s="162"/>
      <c r="P505" s="162"/>
      <c r="T505" s="162"/>
      <c r="Y505" s="162"/>
      <c r="AD505" s="162"/>
      <c r="AI505" s="162"/>
    </row>
    <row r="506">
      <c r="A506" s="162"/>
      <c r="B506" s="163"/>
      <c r="F506" s="162"/>
      <c r="K506" s="162"/>
      <c r="P506" s="162"/>
      <c r="T506" s="162"/>
      <c r="Y506" s="162"/>
      <c r="AD506" s="162"/>
      <c r="AI506" s="162"/>
    </row>
    <row r="507">
      <c r="A507" s="162"/>
      <c r="B507" s="163"/>
      <c r="F507" s="162"/>
      <c r="K507" s="162"/>
      <c r="P507" s="162"/>
      <c r="T507" s="162"/>
      <c r="Y507" s="162"/>
      <c r="AD507" s="162"/>
      <c r="AI507" s="162"/>
    </row>
    <row r="508">
      <c r="A508" s="162"/>
      <c r="B508" s="163"/>
      <c r="F508" s="162"/>
      <c r="K508" s="162"/>
      <c r="P508" s="162"/>
      <c r="T508" s="162"/>
      <c r="Y508" s="162"/>
      <c r="AD508" s="162"/>
      <c r="AI508" s="162"/>
    </row>
    <row r="509">
      <c r="A509" s="162"/>
      <c r="B509" s="163"/>
      <c r="F509" s="162"/>
      <c r="K509" s="162"/>
      <c r="P509" s="162"/>
      <c r="T509" s="162"/>
      <c r="Y509" s="162"/>
      <c r="AD509" s="162"/>
      <c r="AI509" s="162"/>
    </row>
    <row r="510">
      <c r="A510" s="162"/>
      <c r="B510" s="163"/>
      <c r="F510" s="162"/>
      <c r="K510" s="162"/>
      <c r="P510" s="162"/>
      <c r="T510" s="162"/>
      <c r="Y510" s="162"/>
      <c r="AD510" s="162"/>
      <c r="AI510" s="162"/>
    </row>
    <row r="511">
      <c r="A511" s="162"/>
      <c r="B511" s="163"/>
      <c r="F511" s="162"/>
      <c r="K511" s="162"/>
      <c r="P511" s="162"/>
      <c r="T511" s="162"/>
      <c r="Y511" s="162"/>
      <c r="AD511" s="162"/>
      <c r="AI511" s="162"/>
    </row>
    <row r="512">
      <c r="A512" s="162"/>
      <c r="B512" s="163"/>
      <c r="F512" s="162"/>
      <c r="K512" s="162"/>
      <c r="P512" s="162"/>
      <c r="T512" s="162"/>
      <c r="Y512" s="162"/>
      <c r="AD512" s="162"/>
      <c r="AI512" s="162"/>
    </row>
    <row r="513">
      <c r="A513" s="162"/>
      <c r="B513" s="163"/>
      <c r="F513" s="162"/>
      <c r="K513" s="162"/>
      <c r="P513" s="162"/>
      <c r="T513" s="162"/>
      <c r="Y513" s="162"/>
      <c r="AD513" s="162"/>
      <c r="AI513" s="162"/>
    </row>
    <row r="514">
      <c r="A514" s="162"/>
      <c r="B514" s="163"/>
      <c r="F514" s="162"/>
      <c r="K514" s="162"/>
      <c r="P514" s="162"/>
      <c r="T514" s="162"/>
      <c r="Y514" s="162"/>
      <c r="AD514" s="162"/>
      <c r="AI514" s="162"/>
    </row>
    <row r="515">
      <c r="A515" s="162"/>
      <c r="B515" s="163"/>
      <c r="F515" s="162"/>
      <c r="K515" s="162"/>
      <c r="P515" s="162"/>
      <c r="T515" s="162"/>
      <c r="Y515" s="162"/>
      <c r="AD515" s="162"/>
      <c r="AI515" s="162"/>
    </row>
    <row r="516">
      <c r="A516" s="162"/>
      <c r="B516" s="163"/>
      <c r="F516" s="162"/>
      <c r="K516" s="162"/>
      <c r="P516" s="162"/>
      <c r="T516" s="162"/>
      <c r="Y516" s="162"/>
      <c r="AD516" s="162"/>
      <c r="AI516" s="162"/>
    </row>
    <row r="517">
      <c r="A517" s="162"/>
      <c r="B517" s="163"/>
      <c r="F517" s="162"/>
      <c r="K517" s="162"/>
      <c r="P517" s="162"/>
      <c r="T517" s="162"/>
      <c r="Y517" s="162"/>
      <c r="AD517" s="162"/>
      <c r="AI517" s="162"/>
    </row>
    <row r="518">
      <c r="A518" s="162"/>
      <c r="B518" s="163"/>
      <c r="F518" s="162"/>
      <c r="K518" s="162"/>
      <c r="P518" s="162"/>
      <c r="T518" s="162"/>
      <c r="Y518" s="162"/>
      <c r="AD518" s="162"/>
      <c r="AI518" s="162"/>
    </row>
    <row r="519">
      <c r="A519" s="162"/>
      <c r="B519" s="163"/>
      <c r="F519" s="162"/>
      <c r="K519" s="162"/>
      <c r="P519" s="162"/>
      <c r="T519" s="162"/>
      <c r="Y519" s="162"/>
      <c r="AD519" s="162"/>
      <c r="AI519" s="162"/>
    </row>
    <row r="520">
      <c r="A520" s="162"/>
      <c r="B520" s="163"/>
      <c r="F520" s="162"/>
      <c r="K520" s="162"/>
      <c r="P520" s="162"/>
      <c r="T520" s="162"/>
      <c r="Y520" s="162"/>
      <c r="AD520" s="162"/>
      <c r="AI520" s="162"/>
    </row>
    <row r="521">
      <c r="A521" s="162"/>
      <c r="B521" s="163"/>
      <c r="F521" s="162"/>
      <c r="K521" s="162"/>
      <c r="P521" s="162"/>
      <c r="T521" s="162"/>
      <c r="Y521" s="162"/>
      <c r="AD521" s="162"/>
      <c r="AI521" s="162"/>
    </row>
    <row r="522">
      <c r="A522" s="162"/>
      <c r="B522" s="163"/>
      <c r="F522" s="162"/>
      <c r="K522" s="162"/>
      <c r="P522" s="162"/>
      <c r="T522" s="162"/>
      <c r="Y522" s="162"/>
      <c r="AD522" s="162"/>
      <c r="AI522" s="162"/>
    </row>
    <row r="523">
      <c r="A523" s="162"/>
      <c r="B523" s="163"/>
      <c r="F523" s="162"/>
      <c r="K523" s="162"/>
      <c r="P523" s="162"/>
      <c r="T523" s="162"/>
      <c r="Y523" s="162"/>
      <c r="AD523" s="162"/>
      <c r="AI523" s="162"/>
    </row>
    <row r="524">
      <c r="A524" s="162"/>
      <c r="B524" s="163"/>
      <c r="F524" s="162"/>
      <c r="K524" s="162"/>
      <c r="P524" s="162"/>
      <c r="T524" s="162"/>
      <c r="Y524" s="162"/>
      <c r="AD524" s="162"/>
      <c r="AI524" s="162"/>
    </row>
    <row r="525">
      <c r="A525" s="162"/>
      <c r="B525" s="163"/>
      <c r="F525" s="162"/>
      <c r="K525" s="162"/>
      <c r="P525" s="162"/>
      <c r="T525" s="162"/>
      <c r="Y525" s="162"/>
      <c r="AD525" s="162"/>
      <c r="AI525" s="162"/>
    </row>
    <row r="526">
      <c r="A526" s="162"/>
      <c r="B526" s="163"/>
      <c r="F526" s="162"/>
      <c r="K526" s="162"/>
      <c r="P526" s="162"/>
      <c r="T526" s="162"/>
      <c r="Y526" s="162"/>
      <c r="AD526" s="162"/>
      <c r="AI526" s="162"/>
    </row>
    <row r="527">
      <c r="A527" s="162"/>
      <c r="B527" s="163"/>
      <c r="F527" s="162"/>
      <c r="K527" s="162"/>
      <c r="P527" s="162"/>
      <c r="T527" s="162"/>
      <c r="Y527" s="162"/>
      <c r="AD527" s="162"/>
      <c r="AI527" s="162"/>
    </row>
    <row r="528">
      <c r="A528" s="162"/>
      <c r="B528" s="163"/>
      <c r="F528" s="162"/>
      <c r="K528" s="162"/>
      <c r="P528" s="162"/>
      <c r="T528" s="162"/>
      <c r="Y528" s="162"/>
      <c r="AD528" s="162"/>
      <c r="AI528" s="162"/>
    </row>
    <row r="529">
      <c r="A529" s="162"/>
      <c r="B529" s="163"/>
      <c r="F529" s="162"/>
      <c r="K529" s="162"/>
      <c r="P529" s="162"/>
      <c r="T529" s="162"/>
      <c r="Y529" s="162"/>
      <c r="AD529" s="162"/>
      <c r="AI529" s="162"/>
    </row>
    <row r="530">
      <c r="A530" s="162"/>
      <c r="B530" s="163"/>
      <c r="F530" s="162"/>
      <c r="K530" s="162"/>
      <c r="P530" s="162"/>
      <c r="T530" s="162"/>
      <c r="Y530" s="162"/>
      <c r="AD530" s="162"/>
      <c r="AI530" s="162"/>
    </row>
    <row r="531">
      <c r="A531" s="162"/>
      <c r="B531" s="163"/>
      <c r="F531" s="162"/>
      <c r="K531" s="162"/>
      <c r="P531" s="162"/>
      <c r="T531" s="162"/>
      <c r="Y531" s="162"/>
      <c r="AD531" s="162"/>
      <c r="AI531" s="162"/>
    </row>
    <row r="532">
      <c r="A532" s="162"/>
      <c r="B532" s="163"/>
      <c r="F532" s="162"/>
      <c r="K532" s="162"/>
      <c r="P532" s="162"/>
      <c r="T532" s="162"/>
      <c r="Y532" s="162"/>
      <c r="AD532" s="162"/>
      <c r="AI532" s="162"/>
    </row>
    <row r="533">
      <c r="A533" s="162"/>
      <c r="B533" s="163"/>
      <c r="F533" s="162"/>
      <c r="K533" s="162"/>
      <c r="P533" s="162"/>
      <c r="T533" s="162"/>
      <c r="Y533" s="162"/>
      <c r="AD533" s="162"/>
      <c r="AI533" s="162"/>
    </row>
    <row r="534">
      <c r="A534" s="162"/>
      <c r="B534" s="163"/>
      <c r="F534" s="162"/>
      <c r="K534" s="162"/>
      <c r="P534" s="162"/>
      <c r="T534" s="162"/>
      <c r="Y534" s="162"/>
      <c r="AD534" s="162"/>
      <c r="AI534" s="162"/>
    </row>
    <row r="535">
      <c r="A535" s="162"/>
      <c r="B535" s="163"/>
      <c r="F535" s="162"/>
      <c r="K535" s="162"/>
      <c r="P535" s="162"/>
      <c r="T535" s="162"/>
      <c r="Y535" s="162"/>
      <c r="AD535" s="162"/>
      <c r="AI535" s="162"/>
    </row>
    <row r="536">
      <c r="A536" s="162"/>
      <c r="B536" s="163"/>
      <c r="F536" s="162"/>
      <c r="K536" s="162"/>
      <c r="P536" s="162"/>
      <c r="T536" s="162"/>
      <c r="Y536" s="162"/>
      <c r="AD536" s="162"/>
      <c r="AI536" s="162"/>
    </row>
    <row r="537">
      <c r="A537" s="162"/>
      <c r="B537" s="163"/>
      <c r="F537" s="162"/>
      <c r="K537" s="162"/>
      <c r="P537" s="162"/>
      <c r="T537" s="162"/>
      <c r="Y537" s="162"/>
      <c r="AD537" s="162"/>
      <c r="AI537" s="162"/>
    </row>
    <row r="538">
      <c r="A538" s="162"/>
      <c r="B538" s="163"/>
      <c r="F538" s="162"/>
      <c r="K538" s="162"/>
      <c r="P538" s="162"/>
      <c r="T538" s="162"/>
      <c r="Y538" s="162"/>
      <c r="AD538" s="162"/>
      <c r="AI538" s="162"/>
    </row>
    <row r="539">
      <c r="A539" s="162"/>
      <c r="B539" s="163"/>
      <c r="F539" s="162"/>
      <c r="K539" s="162"/>
      <c r="P539" s="162"/>
      <c r="T539" s="162"/>
      <c r="Y539" s="162"/>
      <c r="AD539" s="162"/>
      <c r="AI539" s="162"/>
    </row>
    <row r="540">
      <c r="A540" s="162"/>
      <c r="B540" s="163"/>
      <c r="F540" s="162"/>
      <c r="K540" s="162"/>
      <c r="P540" s="162"/>
      <c r="T540" s="162"/>
      <c r="Y540" s="162"/>
      <c r="AD540" s="162"/>
      <c r="AI540" s="162"/>
    </row>
    <row r="541">
      <c r="A541" s="162"/>
      <c r="B541" s="163"/>
      <c r="F541" s="162"/>
      <c r="K541" s="162"/>
      <c r="P541" s="162"/>
      <c r="T541" s="162"/>
      <c r="Y541" s="162"/>
      <c r="AD541" s="162"/>
      <c r="AI541" s="162"/>
    </row>
    <row r="542">
      <c r="A542" s="162"/>
      <c r="B542" s="163"/>
      <c r="F542" s="162"/>
      <c r="K542" s="162"/>
      <c r="P542" s="162"/>
      <c r="T542" s="162"/>
      <c r="Y542" s="162"/>
      <c r="AD542" s="162"/>
      <c r="AI542" s="162"/>
    </row>
    <row r="543">
      <c r="A543" s="162"/>
      <c r="B543" s="163"/>
      <c r="F543" s="162"/>
      <c r="K543" s="162"/>
      <c r="P543" s="162"/>
      <c r="T543" s="162"/>
      <c r="Y543" s="162"/>
      <c r="AD543" s="162"/>
      <c r="AI543" s="162"/>
    </row>
    <row r="544">
      <c r="A544" s="162"/>
      <c r="B544" s="163"/>
      <c r="F544" s="162"/>
      <c r="K544" s="162"/>
      <c r="P544" s="162"/>
      <c r="T544" s="162"/>
      <c r="Y544" s="162"/>
      <c r="AD544" s="162"/>
      <c r="AI544" s="162"/>
    </row>
    <row r="545">
      <c r="A545" s="162"/>
      <c r="B545" s="163"/>
      <c r="F545" s="162"/>
      <c r="K545" s="162"/>
      <c r="P545" s="162"/>
      <c r="T545" s="162"/>
      <c r="Y545" s="162"/>
      <c r="AD545" s="162"/>
      <c r="AI545" s="162"/>
    </row>
    <row r="546">
      <c r="A546" s="162"/>
      <c r="B546" s="163"/>
      <c r="F546" s="162"/>
      <c r="K546" s="162"/>
      <c r="P546" s="162"/>
      <c r="T546" s="162"/>
      <c r="Y546" s="162"/>
      <c r="AD546" s="162"/>
      <c r="AI546" s="162"/>
    </row>
    <row r="547">
      <c r="A547" s="162"/>
      <c r="B547" s="163"/>
      <c r="F547" s="162"/>
      <c r="K547" s="162"/>
      <c r="P547" s="162"/>
      <c r="T547" s="162"/>
      <c r="Y547" s="162"/>
      <c r="AD547" s="162"/>
      <c r="AI547" s="162"/>
    </row>
    <row r="548">
      <c r="A548" s="162"/>
      <c r="B548" s="163"/>
      <c r="F548" s="162"/>
      <c r="K548" s="162"/>
      <c r="P548" s="162"/>
      <c r="T548" s="162"/>
      <c r="Y548" s="162"/>
      <c r="AD548" s="162"/>
      <c r="AI548" s="162"/>
    </row>
    <row r="549">
      <c r="A549" s="162"/>
      <c r="B549" s="163"/>
      <c r="F549" s="162"/>
      <c r="K549" s="162"/>
      <c r="P549" s="162"/>
      <c r="T549" s="162"/>
      <c r="Y549" s="162"/>
      <c r="AD549" s="162"/>
      <c r="AI549" s="162"/>
    </row>
    <row r="550">
      <c r="A550" s="162"/>
      <c r="B550" s="163"/>
      <c r="F550" s="162"/>
      <c r="K550" s="162"/>
      <c r="P550" s="162"/>
      <c r="T550" s="162"/>
      <c r="Y550" s="162"/>
      <c r="AD550" s="162"/>
      <c r="AI550" s="162"/>
    </row>
    <row r="551">
      <c r="A551" s="162"/>
      <c r="B551" s="163"/>
      <c r="F551" s="162"/>
      <c r="K551" s="162"/>
      <c r="P551" s="162"/>
      <c r="T551" s="162"/>
      <c r="Y551" s="162"/>
      <c r="AD551" s="162"/>
      <c r="AI551" s="162"/>
    </row>
    <row r="552">
      <c r="A552" s="162"/>
      <c r="B552" s="163"/>
      <c r="F552" s="162"/>
      <c r="K552" s="162"/>
      <c r="P552" s="162"/>
      <c r="T552" s="162"/>
      <c r="Y552" s="162"/>
      <c r="AD552" s="162"/>
      <c r="AI552" s="162"/>
    </row>
    <row r="553">
      <c r="A553" s="162"/>
      <c r="B553" s="163"/>
      <c r="F553" s="162"/>
      <c r="K553" s="162"/>
      <c r="P553" s="162"/>
      <c r="T553" s="162"/>
      <c r="Y553" s="162"/>
      <c r="AD553" s="162"/>
      <c r="AI553" s="162"/>
    </row>
    <row r="554">
      <c r="A554" s="162"/>
      <c r="B554" s="163"/>
      <c r="F554" s="162"/>
      <c r="K554" s="162"/>
      <c r="P554" s="162"/>
      <c r="T554" s="162"/>
      <c r="Y554" s="162"/>
      <c r="AD554" s="162"/>
      <c r="AI554" s="162"/>
    </row>
    <row r="555">
      <c r="A555" s="162"/>
      <c r="B555" s="163"/>
      <c r="F555" s="162"/>
      <c r="K555" s="162"/>
      <c r="P555" s="162"/>
      <c r="T555" s="162"/>
      <c r="Y555" s="162"/>
      <c r="AD555" s="162"/>
      <c r="AI555" s="162"/>
    </row>
    <row r="556">
      <c r="A556" s="162"/>
      <c r="B556" s="163"/>
      <c r="F556" s="162"/>
      <c r="K556" s="162"/>
      <c r="P556" s="162"/>
      <c r="T556" s="162"/>
      <c r="Y556" s="162"/>
      <c r="AD556" s="162"/>
      <c r="AI556" s="162"/>
    </row>
    <row r="557">
      <c r="A557" s="162"/>
      <c r="B557" s="163"/>
      <c r="F557" s="162"/>
      <c r="K557" s="162"/>
      <c r="P557" s="162"/>
      <c r="T557" s="162"/>
      <c r="Y557" s="162"/>
      <c r="AD557" s="162"/>
      <c r="AI557" s="162"/>
    </row>
    <row r="558">
      <c r="A558" s="162"/>
      <c r="B558" s="163"/>
      <c r="F558" s="162"/>
      <c r="K558" s="162"/>
      <c r="P558" s="162"/>
      <c r="T558" s="162"/>
      <c r="Y558" s="162"/>
      <c r="AD558" s="162"/>
      <c r="AI558" s="162"/>
    </row>
    <row r="559">
      <c r="A559" s="162"/>
      <c r="B559" s="163"/>
      <c r="F559" s="162"/>
      <c r="K559" s="162"/>
      <c r="P559" s="162"/>
      <c r="T559" s="162"/>
      <c r="Y559" s="162"/>
      <c r="AD559" s="162"/>
      <c r="AI559" s="162"/>
    </row>
    <row r="560">
      <c r="A560" s="162"/>
      <c r="B560" s="163"/>
      <c r="F560" s="162"/>
      <c r="K560" s="162"/>
      <c r="P560" s="162"/>
      <c r="T560" s="162"/>
      <c r="Y560" s="162"/>
      <c r="AD560" s="162"/>
      <c r="AI560" s="162"/>
    </row>
    <row r="561">
      <c r="A561" s="162"/>
      <c r="B561" s="163"/>
      <c r="F561" s="162"/>
      <c r="K561" s="162"/>
      <c r="P561" s="162"/>
      <c r="T561" s="162"/>
      <c r="Y561" s="162"/>
      <c r="AD561" s="162"/>
      <c r="AI561" s="162"/>
    </row>
    <row r="562">
      <c r="A562" s="162"/>
      <c r="B562" s="163"/>
      <c r="F562" s="162"/>
      <c r="K562" s="162"/>
      <c r="P562" s="162"/>
      <c r="T562" s="162"/>
      <c r="Y562" s="162"/>
      <c r="AD562" s="162"/>
      <c r="AI562" s="162"/>
    </row>
    <row r="563">
      <c r="A563" s="162"/>
      <c r="B563" s="163"/>
      <c r="F563" s="162"/>
      <c r="K563" s="162"/>
      <c r="P563" s="162"/>
      <c r="T563" s="162"/>
      <c r="Y563" s="162"/>
      <c r="AD563" s="162"/>
      <c r="AI563" s="162"/>
    </row>
    <row r="564">
      <c r="A564" s="162"/>
      <c r="B564" s="163"/>
      <c r="F564" s="162"/>
      <c r="K564" s="162"/>
      <c r="P564" s="162"/>
      <c r="T564" s="162"/>
      <c r="Y564" s="162"/>
      <c r="AD564" s="162"/>
      <c r="AI564" s="162"/>
    </row>
    <row r="565">
      <c r="A565" s="162"/>
      <c r="B565" s="163"/>
      <c r="F565" s="162"/>
      <c r="K565" s="162"/>
      <c r="P565" s="162"/>
      <c r="T565" s="162"/>
      <c r="Y565" s="162"/>
      <c r="AD565" s="162"/>
      <c r="AI565" s="162"/>
    </row>
    <row r="566">
      <c r="A566" s="162"/>
      <c r="B566" s="163"/>
      <c r="F566" s="162"/>
      <c r="K566" s="162"/>
      <c r="P566" s="162"/>
      <c r="T566" s="162"/>
      <c r="Y566" s="162"/>
      <c r="AD566" s="162"/>
      <c r="AI566" s="162"/>
    </row>
    <row r="567">
      <c r="A567" s="162"/>
      <c r="B567" s="163"/>
      <c r="F567" s="162"/>
      <c r="K567" s="162"/>
      <c r="P567" s="162"/>
      <c r="T567" s="162"/>
      <c r="Y567" s="162"/>
      <c r="AD567" s="162"/>
      <c r="AI567" s="162"/>
    </row>
    <row r="568">
      <c r="A568" s="162"/>
      <c r="B568" s="163"/>
      <c r="F568" s="162"/>
      <c r="K568" s="162"/>
      <c r="P568" s="162"/>
      <c r="T568" s="162"/>
      <c r="Y568" s="162"/>
      <c r="AD568" s="162"/>
      <c r="AI568" s="162"/>
    </row>
    <row r="569">
      <c r="A569" s="162"/>
      <c r="B569" s="163"/>
      <c r="F569" s="162"/>
      <c r="K569" s="162"/>
      <c r="P569" s="162"/>
      <c r="T569" s="162"/>
      <c r="Y569" s="162"/>
      <c r="AD569" s="162"/>
      <c r="AI569" s="162"/>
    </row>
    <row r="570">
      <c r="A570" s="162"/>
      <c r="B570" s="163"/>
      <c r="F570" s="162"/>
      <c r="K570" s="162"/>
      <c r="P570" s="162"/>
      <c r="T570" s="162"/>
      <c r="Y570" s="162"/>
      <c r="AD570" s="162"/>
      <c r="AI570" s="162"/>
    </row>
    <row r="571">
      <c r="A571" s="162"/>
      <c r="B571" s="163"/>
      <c r="F571" s="162"/>
      <c r="K571" s="162"/>
      <c r="P571" s="162"/>
      <c r="T571" s="162"/>
      <c r="Y571" s="162"/>
      <c r="AD571" s="162"/>
      <c r="AI571" s="162"/>
    </row>
    <row r="572">
      <c r="A572" s="162"/>
      <c r="B572" s="163"/>
      <c r="F572" s="162"/>
      <c r="K572" s="162"/>
      <c r="P572" s="162"/>
      <c r="T572" s="162"/>
      <c r="Y572" s="162"/>
      <c r="AD572" s="162"/>
      <c r="AI572" s="162"/>
    </row>
    <row r="573">
      <c r="A573" s="162"/>
      <c r="B573" s="163"/>
      <c r="F573" s="162"/>
      <c r="K573" s="162"/>
      <c r="P573" s="162"/>
      <c r="T573" s="162"/>
      <c r="Y573" s="162"/>
      <c r="AD573" s="162"/>
      <c r="AI573" s="162"/>
    </row>
    <row r="574">
      <c r="A574" s="162"/>
      <c r="B574" s="163"/>
      <c r="F574" s="162"/>
      <c r="K574" s="162"/>
      <c r="P574" s="162"/>
      <c r="T574" s="162"/>
      <c r="Y574" s="162"/>
      <c r="AD574" s="162"/>
      <c r="AI574" s="162"/>
    </row>
    <row r="575">
      <c r="A575" s="162"/>
      <c r="B575" s="163"/>
      <c r="F575" s="162"/>
      <c r="K575" s="162"/>
      <c r="P575" s="162"/>
      <c r="T575" s="162"/>
      <c r="Y575" s="162"/>
      <c r="AD575" s="162"/>
      <c r="AI575" s="162"/>
    </row>
    <row r="576">
      <c r="A576" s="162"/>
      <c r="B576" s="163"/>
      <c r="F576" s="162"/>
      <c r="K576" s="162"/>
      <c r="P576" s="162"/>
      <c r="T576" s="162"/>
      <c r="Y576" s="162"/>
      <c r="AD576" s="162"/>
      <c r="AI576" s="162"/>
    </row>
    <row r="577">
      <c r="A577" s="162"/>
      <c r="B577" s="163"/>
      <c r="F577" s="162"/>
      <c r="K577" s="162"/>
      <c r="P577" s="162"/>
      <c r="T577" s="162"/>
      <c r="Y577" s="162"/>
      <c r="AD577" s="162"/>
      <c r="AI577" s="162"/>
    </row>
    <row r="578">
      <c r="A578" s="162"/>
      <c r="B578" s="163"/>
      <c r="F578" s="162"/>
      <c r="K578" s="162"/>
      <c r="P578" s="162"/>
      <c r="T578" s="162"/>
      <c r="Y578" s="162"/>
      <c r="AD578" s="162"/>
      <c r="AI578" s="162"/>
    </row>
    <row r="579">
      <c r="A579" s="162"/>
      <c r="B579" s="163"/>
      <c r="F579" s="162"/>
      <c r="K579" s="162"/>
      <c r="P579" s="162"/>
      <c r="T579" s="162"/>
      <c r="Y579" s="162"/>
      <c r="AD579" s="162"/>
      <c r="AI579" s="162"/>
    </row>
    <row r="580">
      <c r="A580" s="162"/>
      <c r="B580" s="163"/>
      <c r="F580" s="162"/>
      <c r="K580" s="162"/>
      <c r="P580" s="162"/>
      <c r="T580" s="162"/>
      <c r="Y580" s="162"/>
      <c r="AD580" s="162"/>
      <c r="AI580" s="162"/>
    </row>
    <row r="581">
      <c r="A581" s="162"/>
      <c r="B581" s="163"/>
      <c r="F581" s="162"/>
      <c r="K581" s="162"/>
      <c r="P581" s="162"/>
      <c r="T581" s="162"/>
      <c r="Y581" s="162"/>
      <c r="AD581" s="162"/>
      <c r="AI581" s="162"/>
    </row>
    <row r="582">
      <c r="A582" s="162"/>
      <c r="B582" s="163"/>
      <c r="F582" s="162"/>
      <c r="K582" s="162"/>
      <c r="P582" s="162"/>
      <c r="T582" s="162"/>
      <c r="Y582" s="162"/>
      <c r="AD582" s="162"/>
      <c r="AI582" s="162"/>
    </row>
    <row r="583">
      <c r="A583" s="162"/>
      <c r="B583" s="163"/>
      <c r="F583" s="162"/>
      <c r="K583" s="162"/>
      <c r="P583" s="162"/>
      <c r="T583" s="162"/>
      <c r="Y583" s="162"/>
      <c r="AD583" s="162"/>
      <c r="AI583" s="162"/>
    </row>
    <row r="584">
      <c r="A584" s="162"/>
      <c r="B584" s="163"/>
      <c r="F584" s="162"/>
      <c r="K584" s="162"/>
      <c r="P584" s="162"/>
      <c r="T584" s="162"/>
      <c r="Y584" s="162"/>
      <c r="AD584" s="162"/>
      <c r="AI584" s="162"/>
    </row>
    <row r="585">
      <c r="A585" s="162"/>
      <c r="B585" s="163"/>
      <c r="F585" s="162"/>
      <c r="K585" s="162"/>
      <c r="P585" s="162"/>
      <c r="T585" s="162"/>
      <c r="Y585" s="162"/>
      <c r="AD585" s="162"/>
      <c r="AI585" s="162"/>
    </row>
    <row r="586">
      <c r="A586" s="162"/>
      <c r="B586" s="163"/>
      <c r="F586" s="162"/>
      <c r="K586" s="162"/>
      <c r="P586" s="162"/>
      <c r="T586" s="162"/>
      <c r="Y586" s="162"/>
      <c r="AD586" s="162"/>
      <c r="AI586" s="162"/>
    </row>
    <row r="587">
      <c r="A587" s="162"/>
      <c r="B587" s="163"/>
      <c r="F587" s="162"/>
      <c r="K587" s="162"/>
      <c r="P587" s="162"/>
      <c r="T587" s="162"/>
      <c r="Y587" s="162"/>
      <c r="AD587" s="162"/>
      <c r="AI587" s="162"/>
    </row>
    <row r="588">
      <c r="A588" s="162"/>
      <c r="B588" s="163"/>
      <c r="F588" s="162"/>
      <c r="K588" s="162"/>
      <c r="P588" s="162"/>
      <c r="T588" s="162"/>
      <c r="Y588" s="162"/>
      <c r="AD588" s="162"/>
      <c r="AI588" s="162"/>
    </row>
    <row r="589">
      <c r="A589" s="162"/>
      <c r="B589" s="163"/>
      <c r="F589" s="162"/>
      <c r="K589" s="162"/>
      <c r="P589" s="162"/>
      <c r="T589" s="162"/>
      <c r="Y589" s="162"/>
      <c r="AD589" s="162"/>
      <c r="AI589" s="162"/>
    </row>
    <row r="590">
      <c r="A590" s="162"/>
      <c r="B590" s="163"/>
      <c r="F590" s="162"/>
      <c r="K590" s="162"/>
      <c r="P590" s="162"/>
      <c r="T590" s="162"/>
      <c r="Y590" s="162"/>
      <c r="AD590" s="162"/>
      <c r="AI590" s="162"/>
    </row>
    <row r="591">
      <c r="A591" s="162"/>
      <c r="B591" s="163"/>
      <c r="F591" s="162"/>
      <c r="K591" s="162"/>
      <c r="P591" s="162"/>
      <c r="T591" s="162"/>
      <c r="Y591" s="162"/>
      <c r="AD591" s="162"/>
      <c r="AI591" s="162"/>
    </row>
    <row r="592">
      <c r="A592" s="162"/>
      <c r="B592" s="163"/>
      <c r="F592" s="162"/>
      <c r="K592" s="162"/>
      <c r="P592" s="162"/>
      <c r="T592" s="162"/>
      <c r="Y592" s="162"/>
      <c r="AD592" s="162"/>
      <c r="AI592" s="162"/>
    </row>
    <row r="593">
      <c r="A593" s="162"/>
      <c r="B593" s="163"/>
      <c r="F593" s="162"/>
      <c r="K593" s="162"/>
      <c r="P593" s="162"/>
      <c r="T593" s="162"/>
      <c r="Y593" s="162"/>
      <c r="AD593" s="162"/>
      <c r="AI593" s="162"/>
    </row>
    <row r="594">
      <c r="A594" s="162"/>
      <c r="B594" s="163"/>
      <c r="F594" s="162"/>
      <c r="K594" s="162"/>
      <c r="P594" s="162"/>
      <c r="T594" s="162"/>
      <c r="Y594" s="162"/>
      <c r="AD594" s="162"/>
      <c r="AI594" s="162"/>
    </row>
    <row r="595">
      <c r="A595" s="162"/>
      <c r="B595" s="163"/>
      <c r="F595" s="162"/>
      <c r="K595" s="162"/>
      <c r="P595" s="162"/>
      <c r="T595" s="162"/>
      <c r="Y595" s="162"/>
      <c r="AD595" s="162"/>
      <c r="AI595" s="162"/>
    </row>
    <row r="596">
      <c r="A596" s="162"/>
      <c r="B596" s="163"/>
      <c r="F596" s="162"/>
      <c r="K596" s="162"/>
      <c r="P596" s="162"/>
      <c r="T596" s="162"/>
      <c r="Y596" s="162"/>
      <c r="AD596" s="162"/>
      <c r="AI596" s="162"/>
    </row>
    <row r="597">
      <c r="A597" s="162"/>
      <c r="B597" s="163"/>
      <c r="F597" s="162"/>
      <c r="K597" s="162"/>
      <c r="P597" s="162"/>
      <c r="T597" s="162"/>
      <c r="Y597" s="162"/>
      <c r="AD597" s="162"/>
      <c r="AI597" s="162"/>
    </row>
    <row r="598">
      <c r="A598" s="162"/>
      <c r="B598" s="163"/>
      <c r="F598" s="162"/>
      <c r="K598" s="162"/>
      <c r="P598" s="162"/>
      <c r="T598" s="162"/>
      <c r="Y598" s="162"/>
      <c r="AD598" s="162"/>
      <c r="AI598" s="162"/>
    </row>
    <row r="599">
      <c r="A599" s="162"/>
      <c r="B599" s="163"/>
      <c r="F599" s="162"/>
      <c r="K599" s="162"/>
      <c r="P599" s="162"/>
      <c r="T599" s="162"/>
      <c r="Y599" s="162"/>
      <c r="AD599" s="162"/>
      <c r="AI599" s="162"/>
    </row>
    <row r="600">
      <c r="A600" s="162"/>
      <c r="B600" s="163"/>
      <c r="F600" s="162"/>
      <c r="K600" s="162"/>
      <c r="P600" s="162"/>
      <c r="T600" s="162"/>
      <c r="Y600" s="162"/>
      <c r="AD600" s="162"/>
      <c r="AI600" s="162"/>
    </row>
    <row r="601">
      <c r="A601" s="162"/>
      <c r="B601" s="163"/>
      <c r="F601" s="162"/>
      <c r="K601" s="162"/>
      <c r="P601" s="162"/>
      <c r="T601" s="162"/>
      <c r="Y601" s="162"/>
      <c r="AD601" s="162"/>
      <c r="AI601" s="162"/>
    </row>
    <row r="602">
      <c r="A602" s="162"/>
      <c r="B602" s="163"/>
      <c r="F602" s="162"/>
      <c r="K602" s="162"/>
      <c r="P602" s="162"/>
      <c r="T602" s="162"/>
      <c r="Y602" s="162"/>
      <c r="AD602" s="162"/>
      <c r="AI602" s="162"/>
    </row>
    <row r="603">
      <c r="A603" s="162"/>
      <c r="B603" s="163"/>
      <c r="F603" s="162"/>
      <c r="K603" s="162"/>
      <c r="P603" s="162"/>
      <c r="T603" s="162"/>
      <c r="Y603" s="162"/>
      <c r="AD603" s="162"/>
      <c r="AI603" s="162"/>
    </row>
    <row r="604">
      <c r="A604" s="162"/>
      <c r="B604" s="163"/>
      <c r="F604" s="162"/>
      <c r="K604" s="162"/>
      <c r="P604" s="162"/>
      <c r="T604" s="162"/>
      <c r="Y604" s="162"/>
      <c r="AD604" s="162"/>
      <c r="AI604" s="162"/>
    </row>
    <row r="605">
      <c r="A605" s="162"/>
      <c r="B605" s="163"/>
      <c r="F605" s="162"/>
      <c r="K605" s="162"/>
      <c r="P605" s="162"/>
      <c r="T605" s="162"/>
      <c r="Y605" s="162"/>
      <c r="AD605" s="162"/>
      <c r="AI605" s="162"/>
    </row>
    <row r="606">
      <c r="A606" s="162"/>
      <c r="B606" s="163"/>
      <c r="F606" s="162"/>
      <c r="K606" s="162"/>
      <c r="P606" s="162"/>
      <c r="T606" s="162"/>
      <c r="Y606" s="162"/>
      <c r="AD606" s="162"/>
      <c r="AI606" s="162"/>
    </row>
    <row r="607">
      <c r="A607" s="162"/>
      <c r="B607" s="163"/>
      <c r="F607" s="162"/>
      <c r="K607" s="162"/>
      <c r="P607" s="162"/>
      <c r="T607" s="162"/>
      <c r="Y607" s="162"/>
      <c r="AD607" s="162"/>
      <c r="AI607" s="162"/>
    </row>
    <row r="608">
      <c r="A608" s="162"/>
      <c r="B608" s="163"/>
      <c r="F608" s="162"/>
      <c r="K608" s="162"/>
      <c r="P608" s="162"/>
      <c r="T608" s="162"/>
      <c r="Y608" s="162"/>
      <c r="AD608" s="162"/>
      <c r="AI608" s="162"/>
    </row>
    <row r="609">
      <c r="A609" s="162"/>
      <c r="B609" s="163"/>
      <c r="F609" s="162"/>
      <c r="K609" s="162"/>
      <c r="P609" s="162"/>
      <c r="T609" s="162"/>
      <c r="Y609" s="162"/>
      <c r="AD609" s="162"/>
      <c r="AI609" s="162"/>
    </row>
    <row r="610">
      <c r="A610" s="162"/>
      <c r="B610" s="163"/>
      <c r="F610" s="162"/>
      <c r="K610" s="162"/>
      <c r="P610" s="162"/>
      <c r="T610" s="162"/>
      <c r="Y610" s="162"/>
      <c r="AD610" s="162"/>
      <c r="AI610" s="162"/>
    </row>
    <row r="611">
      <c r="A611" s="162"/>
      <c r="B611" s="163"/>
      <c r="F611" s="162"/>
      <c r="K611" s="162"/>
      <c r="P611" s="162"/>
      <c r="T611" s="162"/>
      <c r="Y611" s="162"/>
      <c r="AD611" s="162"/>
      <c r="AI611" s="162"/>
    </row>
    <row r="612">
      <c r="A612" s="162"/>
      <c r="B612" s="163"/>
      <c r="F612" s="162"/>
      <c r="K612" s="162"/>
      <c r="P612" s="162"/>
      <c r="T612" s="162"/>
      <c r="Y612" s="162"/>
      <c r="AD612" s="162"/>
      <c r="AI612" s="162"/>
    </row>
    <row r="613">
      <c r="A613" s="162"/>
      <c r="B613" s="163"/>
      <c r="F613" s="162"/>
      <c r="K613" s="162"/>
      <c r="P613" s="162"/>
      <c r="T613" s="162"/>
      <c r="Y613" s="162"/>
      <c r="AD613" s="162"/>
      <c r="AI613" s="162"/>
    </row>
    <row r="614">
      <c r="A614" s="162"/>
      <c r="B614" s="163"/>
      <c r="F614" s="162"/>
      <c r="K614" s="162"/>
      <c r="P614" s="162"/>
      <c r="T614" s="162"/>
      <c r="Y614" s="162"/>
      <c r="AD614" s="162"/>
      <c r="AI614" s="162"/>
    </row>
    <row r="615">
      <c r="A615" s="162"/>
      <c r="B615" s="163"/>
      <c r="F615" s="162"/>
      <c r="K615" s="162"/>
      <c r="P615" s="162"/>
      <c r="T615" s="162"/>
      <c r="Y615" s="162"/>
      <c r="AD615" s="162"/>
      <c r="AI615" s="162"/>
    </row>
    <row r="616">
      <c r="A616" s="162"/>
      <c r="B616" s="163"/>
      <c r="F616" s="162"/>
      <c r="K616" s="162"/>
      <c r="P616" s="162"/>
      <c r="T616" s="162"/>
      <c r="Y616" s="162"/>
      <c r="AD616" s="162"/>
      <c r="AI616" s="162"/>
    </row>
    <row r="617">
      <c r="A617" s="162"/>
      <c r="B617" s="163"/>
      <c r="F617" s="162"/>
      <c r="K617" s="162"/>
      <c r="P617" s="162"/>
      <c r="T617" s="162"/>
      <c r="Y617" s="162"/>
      <c r="AD617" s="162"/>
      <c r="AI617" s="162"/>
    </row>
    <row r="618">
      <c r="A618" s="162"/>
      <c r="B618" s="163"/>
      <c r="F618" s="162"/>
      <c r="K618" s="162"/>
      <c r="P618" s="162"/>
      <c r="T618" s="162"/>
      <c r="Y618" s="162"/>
      <c r="AD618" s="162"/>
      <c r="AI618" s="162"/>
    </row>
    <row r="619">
      <c r="A619" s="162"/>
      <c r="B619" s="163"/>
      <c r="F619" s="162"/>
      <c r="K619" s="162"/>
      <c r="P619" s="162"/>
      <c r="T619" s="162"/>
      <c r="Y619" s="162"/>
      <c r="AD619" s="162"/>
      <c r="AI619" s="162"/>
    </row>
    <row r="620">
      <c r="A620" s="162"/>
      <c r="B620" s="163"/>
      <c r="F620" s="162"/>
      <c r="K620" s="162"/>
      <c r="P620" s="162"/>
      <c r="T620" s="162"/>
      <c r="Y620" s="162"/>
      <c r="AD620" s="162"/>
      <c r="AI620" s="162"/>
    </row>
    <row r="621">
      <c r="A621" s="162"/>
      <c r="B621" s="163"/>
      <c r="F621" s="162"/>
      <c r="K621" s="162"/>
      <c r="P621" s="162"/>
      <c r="T621" s="162"/>
      <c r="Y621" s="162"/>
      <c r="AD621" s="162"/>
      <c r="AI621" s="162"/>
    </row>
    <row r="622">
      <c r="A622" s="162"/>
      <c r="B622" s="163"/>
      <c r="F622" s="162"/>
      <c r="K622" s="162"/>
      <c r="P622" s="162"/>
      <c r="T622" s="162"/>
      <c r="Y622" s="162"/>
      <c r="AD622" s="162"/>
      <c r="AI622" s="162"/>
    </row>
    <row r="623">
      <c r="A623" s="162"/>
      <c r="B623" s="163"/>
      <c r="F623" s="162"/>
      <c r="K623" s="162"/>
      <c r="P623" s="162"/>
      <c r="T623" s="162"/>
      <c r="Y623" s="162"/>
      <c r="AD623" s="162"/>
      <c r="AI623" s="162"/>
    </row>
    <row r="624">
      <c r="A624" s="162"/>
      <c r="B624" s="163"/>
      <c r="F624" s="162"/>
      <c r="K624" s="162"/>
      <c r="P624" s="162"/>
      <c r="T624" s="162"/>
      <c r="Y624" s="162"/>
      <c r="AD624" s="162"/>
      <c r="AI624" s="162"/>
    </row>
    <row r="625">
      <c r="A625" s="162"/>
      <c r="B625" s="163"/>
      <c r="F625" s="162"/>
      <c r="K625" s="162"/>
      <c r="P625" s="162"/>
      <c r="T625" s="162"/>
      <c r="Y625" s="162"/>
      <c r="AD625" s="162"/>
      <c r="AI625" s="162"/>
    </row>
    <row r="626">
      <c r="A626" s="162"/>
      <c r="B626" s="163"/>
      <c r="F626" s="162"/>
      <c r="K626" s="162"/>
      <c r="P626" s="162"/>
      <c r="T626" s="162"/>
      <c r="Y626" s="162"/>
      <c r="AD626" s="162"/>
      <c r="AI626" s="162"/>
    </row>
    <row r="627">
      <c r="A627" s="162"/>
      <c r="B627" s="163"/>
      <c r="F627" s="162"/>
      <c r="K627" s="162"/>
      <c r="P627" s="162"/>
      <c r="T627" s="162"/>
      <c r="Y627" s="162"/>
      <c r="AD627" s="162"/>
      <c r="AI627" s="162"/>
    </row>
    <row r="628">
      <c r="A628" s="162"/>
      <c r="B628" s="163"/>
      <c r="F628" s="162"/>
      <c r="K628" s="162"/>
      <c r="P628" s="162"/>
      <c r="T628" s="162"/>
      <c r="Y628" s="162"/>
      <c r="AD628" s="162"/>
      <c r="AI628" s="162"/>
    </row>
    <row r="629">
      <c r="A629" s="162"/>
      <c r="B629" s="163"/>
      <c r="F629" s="162"/>
      <c r="K629" s="162"/>
      <c r="P629" s="162"/>
      <c r="T629" s="162"/>
      <c r="Y629" s="162"/>
      <c r="AD629" s="162"/>
      <c r="AI629" s="162"/>
    </row>
    <row r="630">
      <c r="A630" s="162"/>
      <c r="B630" s="163"/>
      <c r="F630" s="162"/>
      <c r="K630" s="162"/>
      <c r="P630" s="162"/>
      <c r="T630" s="162"/>
      <c r="Y630" s="162"/>
      <c r="AD630" s="162"/>
      <c r="AI630" s="162"/>
    </row>
    <row r="631">
      <c r="A631" s="162"/>
      <c r="B631" s="163"/>
      <c r="F631" s="162"/>
      <c r="K631" s="162"/>
      <c r="P631" s="162"/>
      <c r="T631" s="162"/>
      <c r="Y631" s="162"/>
      <c r="AD631" s="162"/>
      <c r="AI631" s="162"/>
    </row>
    <row r="632">
      <c r="A632" s="162"/>
      <c r="B632" s="163"/>
      <c r="F632" s="162"/>
      <c r="K632" s="162"/>
      <c r="P632" s="162"/>
      <c r="T632" s="162"/>
      <c r="Y632" s="162"/>
      <c r="AD632" s="162"/>
      <c r="AI632" s="162"/>
    </row>
    <row r="633">
      <c r="A633" s="162"/>
      <c r="B633" s="163"/>
      <c r="F633" s="162"/>
      <c r="K633" s="162"/>
      <c r="P633" s="162"/>
      <c r="T633" s="162"/>
      <c r="Y633" s="162"/>
      <c r="AD633" s="162"/>
      <c r="AI633" s="162"/>
    </row>
    <row r="634">
      <c r="A634" s="162"/>
      <c r="B634" s="163"/>
      <c r="F634" s="162"/>
      <c r="K634" s="162"/>
      <c r="P634" s="162"/>
      <c r="T634" s="162"/>
      <c r="Y634" s="162"/>
      <c r="AD634" s="162"/>
      <c r="AI634" s="162"/>
    </row>
    <row r="635">
      <c r="A635" s="162"/>
      <c r="B635" s="163"/>
      <c r="F635" s="162"/>
      <c r="K635" s="162"/>
      <c r="P635" s="162"/>
      <c r="T635" s="162"/>
      <c r="Y635" s="162"/>
      <c r="AD635" s="162"/>
      <c r="AI635" s="162"/>
    </row>
    <row r="636">
      <c r="A636" s="162"/>
      <c r="B636" s="163"/>
      <c r="F636" s="162"/>
      <c r="K636" s="162"/>
      <c r="P636" s="162"/>
      <c r="T636" s="162"/>
      <c r="Y636" s="162"/>
      <c r="AD636" s="162"/>
      <c r="AI636" s="162"/>
    </row>
    <row r="637">
      <c r="A637" s="162"/>
      <c r="B637" s="163"/>
      <c r="F637" s="162"/>
      <c r="K637" s="162"/>
      <c r="P637" s="162"/>
      <c r="T637" s="162"/>
      <c r="Y637" s="162"/>
      <c r="AD637" s="162"/>
      <c r="AI637" s="162"/>
    </row>
    <row r="638">
      <c r="A638" s="162"/>
      <c r="B638" s="163"/>
      <c r="F638" s="162"/>
      <c r="K638" s="162"/>
      <c r="P638" s="162"/>
      <c r="T638" s="162"/>
      <c r="Y638" s="162"/>
      <c r="AD638" s="162"/>
      <c r="AI638" s="162"/>
    </row>
    <row r="639">
      <c r="A639" s="162"/>
      <c r="B639" s="163"/>
      <c r="F639" s="162"/>
      <c r="K639" s="162"/>
      <c r="P639" s="162"/>
      <c r="T639" s="162"/>
      <c r="Y639" s="162"/>
      <c r="AD639" s="162"/>
      <c r="AI639" s="162"/>
    </row>
    <row r="640">
      <c r="A640" s="162"/>
      <c r="B640" s="163"/>
      <c r="F640" s="162"/>
      <c r="K640" s="162"/>
      <c r="P640" s="162"/>
      <c r="T640" s="162"/>
      <c r="Y640" s="162"/>
      <c r="AD640" s="162"/>
      <c r="AI640" s="162"/>
    </row>
    <row r="641">
      <c r="A641" s="162"/>
      <c r="B641" s="163"/>
      <c r="F641" s="162"/>
      <c r="K641" s="162"/>
      <c r="P641" s="162"/>
      <c r="T641" s="162"/>
      <c r="Y641" s="162"/>
      <c r="AD641" s="162"/>
      <c r="AI641" s="162"/>
    </row>
    <row r="642">
      <c r="A642" s="162"/>
      <c r="B642" s="163"/>
      <c r="F642" s="162"/>
      <c r="K642" s="162"/>
      <c r="P642" s="162"/>
      <c r="T642" s="162"/>
      <c r="Y642" s="162"/>
      <c r="AD642" s="162"/>
      <c r="AI642" s="162"/>
    </row>
    <row r="643">
      <c r="A643" s="162"/>
      <c r="B643" s="163"/>
      <c r="F643" s="162"/>
      <c r="K643" s="162"/>
      <c r="P643" s="162"/>
      <c r="T643" s="162"/>
      <c r="Y643" s="162"/>
      <c r="AD643" s="162"/>
      <c r="AI643" s="162"/>
    </row>
    <row r="644">
      <c r="A644" s="162"/>
      <c r="B644" s="163"/>
      <c r="F644" s="162"/>
      <c r="K644" s="162"/>
      <c r="P644" s="162"/>
      <c r="T644" s="162"/>
      <c r="Y644" s="162"/>
      <c r="AD644" s="162"/>
      <c r="AI644" s="162"/>
    </row>
    <row r="645">
      <c r="A645" s="162"/>
      <c r="B645" s="163"/>
      <c r="F645" s="162"/>
      <c r="K645" s="162"/>
      <c r="P645" s="162"/>
      <c r="T645" s="162"/>
      <c r="Y645" s="162"/>
      <c r="AD645" s="162"/>
      <c r="AI645" s="162"/>
    </row>
    <row r="646">
      <c r="A646" s="162"/>
      <c r="B646" s="163"/>
      <c r="F646" s="162"/>
      <c r="K646" s="162"/>
      <c r="P646" s="162"/>
      <c r="T646" s="162"/>
      <c r="Y646" s="162"/>
      <c r="AD646" s="162"/>
      <c r="AI646" s="162"/>
    </row>
    <row r="647">
      <c r="A647" s="162"/>
      <c r="B647" s="163"/>
      <c r="F647" s="162"/>
      <c r="K647" s="162"/>
      <c r="P647" s="162"/>
      <c r="T647" s="162"/>
      <c r="Y647" s="162"/>
      <c r="AD647" s="162"/>
      <c r="AI647" s="162"/>
    </row>
    <row r="648">
      <c r="A648" s="162"/>
      <c r="B648" s="163"/>
      <c r="F648" s="162"/>
      <c r="K648" s="162"/>
      <c r="P648" s="162"/>
      <c r="T648" s="162"/>
      <c r="Y648" s="162"/>
      <c r="AD648" s="162"/>
      <c r="AI648" s="162"/>
    </row>
    <row r="649">
      <c r="A649" s="162"/>
      <c r="B649" s="163"/>
      <c r="F649" s="162"/>
      <c r="K649" s="162"/>
      <c r="P649" s="162"/>
      <c r="T649" s="162"/>
      <c r="Y649" s="162"/>
      <c r="AD649" s="162"/>
      <c r="AI649" s="162"/>
    </row>
    <row r="650">
      <c r="A650" s="162"/>
      <c r="B650" s="163"/>
      <c r="F650" s="162"/>
      <c r="K650" s="162"/>
      <c r="P650" s="162"/>
      <c r="T650" s="162"/>
      <c r="Y650" s="162"/>
      <c r="AD650" s="162"/>
      <c r="AI650" s="162"/>
    </row>
    <row r="651">
      <c r="A651" s="162"/>
      <c r="B651" s="163"/>
      <c r="F651" s="162"/>
      <c r="K651" s="162"/>
      <c r="P651" s="162"/>
      <c r="T651" s="162"/>
      <c r="Y651" s="162"/>
      <c r="AD651" s="162"/>
      <c r="AI651" s="162"/>
    </row>
    <row r="652">
      <c r="A652" s="162"/>
      <c r="B652" s="163"/>
      <c r="F652" s="162"/>
      <c r="K652" s="162"/>
      <c r="P652" s="162"/>
      <c r="T652" s="162"/>
      <c r="Y652" s="162"/>
      <c r="AD652" s="162"/>
      <c r="AI652" s="162"/>
    </row>
    <row r="653">
      <c r="A653" s="162"/>
      <c r="B653" s="163"/>
      <c r="F653" s="162"/>
      <c r="K653" s="162"/>
      <c r="P653" s="162"/>
      <c r="T653" s="162"/>
      <c r="Y653" s="162"/>
      <c r="AD653" s="162"/>
      <c r="AI653" s="162"/>
    </row>
    <row r="654">
      <c r="A654" s="162"/>
      <c r="B654" s="163"/>
      <c r="F654" s="162"/>
      <c r="K654" s="162"/>
      <c r="P654" s="162"/>
      <c r="T654" s="162"/>
      <c r="Y654" s="162"/>
      <c r="AD654" s="162"/>
      <c r="AI654" s="162"/>
    </row>
    <row r="655">
      <c r="A655" s="162"/>
      <c r="B655" s="163"/>
      <c r="F655" s="162"/>
      <c r="K655" s="162"/>
      <c r="P655" s="162"/>
      <c r="T655" s="162"/>
      <c r="Y655" s="162"/>
      <c r="AD655" s="162"/>
      <c r="AI655" s="162"/>
    </row>
    <row r="656">
      <c r="A656" s="162"/>
      <c r="B656" s="163"/>
      <c r="F656" s="162"/>
      <c r="K656" s="162"/>
      <c r="P656" s="162"/>
      <c r="T656" s="162"/>
      <c r="Y656" s="162"/>
      <c r="AD656" s="162"/>
      <c r="AI656" s="162"/>
    </row>
    <row r="657">
      <c r="A657" s="162"/>
      <c r="B657" s="163"/>
      <c r="F657" s="162"/>
      <c r="K657" s="162"/>
      <c r="P657" s="162"/>
      <c r="T657" s="162"/>
      <c r="Y657" s="162"/>
      <c r="AD657" s="162"/>
      <c r="AI657" s="162"/>
    </row>
    <row r="658">
      <c r="A658" s="162"/>
      <c r="B658" s="163"/>
      <c r="F658" s="162"/>
      <c r="K658" s="162"/>
      <c r="P658" s="162"/>
      <c r="T658" s="162"/>
      <c r="Y658" s="162"/>
      <c r="AD658" s="162"/>
      <c r="AI658" s="162"/>
    </row>
    <row r="659">
      <c r="A659" s="162"/>
      <c r="B659" s="163"/>
      <c r="F659" s="162"/>
      <c r="K659" s="162"/>
      <c r="P659" s="162"/>
      <c r="T659" s="162"/>
      <c r="Y659" s="162"/>
      <c r="AD659" s="162"/>
      <c r="AI659" s="162"/>
    </row>
    <row r="660">
      <c r="A660" s="162"/>
      <c r="B660" s="163"/>
      <c r="F660" s="162"/>
      <c r="K660" s="162"/>
      <c r="P660" s="162"/>
      <c r="T660" s="162"/>
      <c r="Y660" s="162"/>
      <c r="AD660" s="162"/>
      <c r="AI660" s="162"/>
    </row>
    <row r="661">
      <c r="A661" s="162"/>
      <c r="B661" s="163"/>
      <c r="F661" s="162"/>
      <c r="K661" s="162"/>
      <c r="P661" s="162"/>
      <c r="T661" s="162"/>
      <c r="Y661" s="162"/>
      <c r="AD661" s="162"/>
      <c r="AI661" s="162"/>
    </row>
    <row r="662">
      <c r="A662" s="162"/>
      <c r="B662" s="163"/>
      <c r="F662" s="162"/>
      <c r="K662" s="162"/>
      <c r="P662" s="162"/>
      <c r="T662" s="162"/>
      <c r="Y662" s="162"/>
      <c r="AD662" s="162"/>
      <c r="AI662" s="162"/>
    </row>
    <row r="663">
      <c r="A663" s="162"/>
      <c r="B663" s="163"/>
      <c r="F663" s="162"/>
      <c r="K663" s="162"/>
      <c r="P663" s="162"/>
      <c r="T663" s="162"/>
      <c r="Y663" s="162"/>
      <c r="AD663" s="162"/>
      <c r="AI663" s="162"/>
    </row>
    <row r="664">
      <c r="A664" s="162"/>
      <c r="B664" s="163"/>
      <c r="F664" s="162"/>
      <c r="K664" s="162"/>
      <c r="P664" s="162"/>
      <c r="T664" s="162"/>
      <c r="Y664" s="162"/>
      <c r="AD664" s="162"/>
      <c r="AI664" s="162"/>
    </row>
    <row r="665">
      <c r="A665" s="162"/>
      <c r="B665" s="163"/>
      <c r="F665" s="162"/>
      <c r="K665" s="162"/>
      <c r="P665" s="162"/>
      <c r="T665" s="162"/>
      <c r="Y665" s="162"/>
      <c r="AD665" s="162"/>
      <c r="AI665" s="162"/>
    </row>
    <row r="666">
      <c r="A666" s="162"/>
      <c r="B666" s="163"/>
      <c r="F666" s="162"/>
      <c r="K666" s="162"/>
      <c r="P666" s="162"/>
      <c r="T666" s="162"/>
      <c r="Y666" s="162"/>
      <c r="AD666" s="162"/>
      <c r="AI666" s="162"/>
    </row>
    <row r="667">
      <c r="A667" s="162"/>
      <c r="B667" s="163"/>
      <c r="F667" s="162"/>
      <c r="K667" s="162"/>
      <c r="P667" s="162"/>
      <c r="T667" s="162"/>
      <c r="Y667" s="162"/>
      <c r="AD667" s="162"/>
      <c r="AI667" s="162"/>
    </row>
    <row r="668">
      <c r="A668" s="162"/>
      <c r="B668" s="163"/>
      <c r="F668" s="162"/>
      <c r="K668" s="162"/>
      <c r="P668" s="162"/>
      <c r="T668" s="162"/>
      <c r="Y668" s="162"/>
      <c r="AD668" s="162"/>
      <c r="AI668" s="162"/>
    </row>
    <row r="669">
      <c r="A669" s="162"/>
      <c r="B669" s="163"/>
      <c r="F669" s="162"/>
      <c r="K669" s="162"/>
      <c r="P669" s="162"/>
      <c r="T669" s="162"/>
      <c r="Y669" s="162"/>
      <c r="AD669" s="162"/>
      <c r="AI669" s="162"/>
    </row>
    <row r="670">
      <c r="A670" s="162"/>
      <c r="B670" s="163"/>
      <c r="F670" s="162"/>
      <c r="K670" s="162"/>
      <c r="P670" s="162"/>
      <c r="T670" s="162"/>
      <c r="Y670" s="162"/>
      <c r="AD670" s="162"/>
      <c r="AI670" s="162"/>
    </row>
    <row r="671">
      <c r="A671" s="162"/>
      <c r="B671" s="163"/>
      <c r="F671" s="162"/>
      <c r="K671" s="162"/>
      <c r="P671" s="162"/>
      <c r="T671" s="162"/>
      <c r="Y671" s="162"/>
      <c r="AD671" s="162"/>
      <c r="AI671" s="162"/>
    </row>
    <row r="672">
      <c r="A672" s="162"/>
      <c r="B672" s="163"/>
      <c r="F672" s="162"/>
      <c r="K672" s="162"/>
      <c r="P672" s="162"/>
      <c r="T672" s="162"/>
      <c r="Y672" s="162"/>
      <c r="AD672" s="162"/>
      <c r="AI672" s="162"/>
    </row>
    <row r="673">
      <c r="A673" s="162"/>
      <c r="B673" s="163"/>
      <c r="F673" s="162"/>
      <c r="K673" s="162"/>
      <c r="P673" s="162"/>
      <c r="T673" s="162"/>
      <c r="Y673" s="162"/>
      <c r="AD673" s="162"/>
      <c r="AI673" s="162"/>
    </row>
    <row r="674">
      <c r="A674" s="162"/>
      <c r="B674" s="163"/>
      <c r="F674" s="162"/>
      <c r="K674" s="162"/>
      <c r="P674" s="162"/>
      <c r="T674" s="162"/>
      <c r="Y674" s="162"/>
      <c r="AD674" s="162"/>
      <c r="AI674" s="162"/>
    </row>
    <row r="675">
      <c r="A675" s="162"/>
      <c r="B675" s="163"/>
      <c r="F675" s="162"/>
      <c r="K675" s="162"/>
      <c r="P675" s="162"/>
      <c r="T675" s="162"/>
      <c r="Y675" s="162"/>
      <c r="AD675" s="162"/>
      <c r="AI675" s="162"/>
    </row>
    <row r="676">
      <c r="A676" s="162"/>
      <c r="B676" s="163"/>
      <c r="F676" s="162"/>
      <c r="K676" s="162"/>
      <c r="P676" s="162"/>
      <c r="T676" s="162"/>
      <c r="Y676" s="162"/>
      <c r="AD676" s="162"/>
      <c r="AI676" s="162"/>
    </row>
    <row r="677">
      <c r="A677" s="162"/>
      <c r="B677" s="163"/>
      <c r="F677" s="162"/>
      <c r="K677" s="162"/>
      <c r="P677" s="162"/>
      <c r="T677" s="162"/>
      <c r="Y677" s="162"/>
      <c r="AD677" s="162"/>
      <c r="AI677" s="162"/>
    </row>
    <row r="678">
      <c r="A678" s="162"/>
      <c r="B678" s="163"/>
      <c r="F678" s="162"/>
      <c r="K678" s="162"/>
      <c r="P678" s="162"/>
      <c r="T678" s="162"/>
      <c r="Y678" s="162"/>
      <c r="AD678" s="162"/>
      <c r="AI678" s="162"/>
    </row>
    <row r="679">
      <c r="A679" s="162"/>
      <c r="B679" s="163"/>
      <c r="F679" s="162"/>
      <c r="K679" s="162"/>
      <c r="P679" s="162"/>
      <c r="T679" s="162"/>
      <c r="Y679" s="162"/>
      <c r="AD679" s="162"/>
      <c r="AI679" s="162"/>
    </row>
    <row r="680">
      <c r="A680" s="162"/>
      <c r="B680" s="163"/>
      <c r="F680" s="162"/>
      <c r="K680" s="162"/>
      <c r="P680" s="162"/>
      <c r="T680" s="162"/>
      <c r="Y680" s="162"/>
      <c r="AD680" s="162"/>
      <c r="AI680" s="162"/>
    </row>
    <row r="681">
      <c r="A681" s="162"/>
      <c r="B681" s="163"/>
      <c r="F681" s="162"/>
      <c r="K681" s="162"/>
      <c r="P681" s="162"/>
      <c r="T681" s="162"/>
      <c r="Y681" s="162"/>
      <c r="AD681" s="162"/>
      <c r="AI681" s="162"/>
    </row>
    <row r="682">
      <c r="A682" s="162"/>
      <c r="B682" s="163"/>
      <c r="F682" s="162"/>
      <c r="K682" s="162"/>
      <c r="P682" s="162"/>
      <c r="T682" s="162"/>
      <c r="Y682" s="162"/>
      <c r="AD682" s="162"/>
      <c r="AI682" s="162"/>
    </row>
    <row r="683">
      <c r="A683" s="162"/>
      <c r="B683" s="163"/>
      <c r="F683" s="162"/>
      <c r="K683" s="162"/>
      <c r="P683" s="162"/>
      <c r="T683" s="162"/>
      <c r="Y683" s="162"/>
      <c r="AD683" s="162"/>
      <c r="AI683" s="162"/>
    </row>
    <row r="684">
      <c r="A684" s="162"/>
      <c r="B684" s="163"/>
      <c r="F684" s="162"/>
      <c r="K684" s="162"/>
      <c r="P684" s="162"/>
      <c r="T684" s="162"/>
      <c r="Y684" s="162"/>
      <c r="AD684" s="162"/>
      <c r="AI684" s="162"/>
    </row>
    <row r="685">
      <c r="A685" s="162"/>
      <c r="B685" s="163"/>
      <c r="F685" s="162"/>
      <c r="K685" s="162"/>
      <c r="P685" s="162"/>
      <c r="T685" s="162"/>
      <c r="Y685" s="162"/>
      <c r="AD685" s="162"/>
      <c r="AI685" s="162"/>
    </row>
    <row r="686">
      <c r="A686" s="162"/>
      <c r="B686" s="163"/>
      <c r="F686" s="162"/>
      <c r="K686" s="162"/>
      <c r="P686" s="162"/>
      <c r="T686" s="162"/>
      <c r="Y686" s="162"/>
      <c r="AD686" s="162"/>
      <c r="AI686" s="162"/>
    </row>
    <row r="687">
      <c r="A687" s="162"/>
      <c r="B687" s="163"/>
      <c r="F687" s="162"/>
      <c r="K687" s="162"/>
      <c r="P687" s="162"/>
      <c r="T687" s="162"/>
      <c r="Y687" s="162"/>
      <c r="AD687" s="162"/>
      <c r="AI687" s="162"/>
    </row>
    <row r="688">
      <c r="A688" s="162"/>
      <c r="B688" s="163"/>
      <c r="F688" s="162"/>
      <c r="K688" s="162"/>
      <c r="P688" s="162"/>
      <c r="T688" s="162"/>
      <c r="Y688" s="162"/>
      <c r="AD688" s="162"/>
      <c r="AI688" s="162"/>
    </row>
    <row r="689">
      <c r="A689" s="162"/>
      <c r="B689" s="163"/>
      <c r="F689" s="162"/>
      <c r="K689" s="162"/>
      <c r="P689" s="162"/>
      <c r="T689" s="162"/>
      <c r="Y689" s="162"/>
      <c r="AD689" s="162"/>
      <c r="AI689" s="162"/>
    </row>
    <row r="690">
      <c r="A690" s="162"/>
      <c r="B690" s="163"/>
      <c r="F690" s="162"/>
      <c r="K690" s="162"/>
      <c r="P690" s="162"/>
      <c r="T690" s="162"/>
      <c r="Y690" s="162"/>
      <c r="AD690" s="162"/>
      <c r="AI690" s="162"/>
    </row>
    <row r="691">
      <c r="A691" s="162"/>
      <c r="B691" s="163"/>
      <c r="F691" s="162"/>
      <c r="K691" s="162"/>
      <c r="P691" s="162"/>
      <c r="T691" s="162"/>
      <c r="Y691" s="162"/>
      <c r="AD691" s="162"/>
      <c r="AI691" s="162"/>
    </row>
    <row r="692">
      <c r="A692" s="162"/>
      <c r="B692" s="163"/>
      <c r="F692" s="162"/>
      <c r="K692" s="162"/>
      <c r="P692" s="162"/>
      <c r="T692" s="162"/>
      <c r="Y692" s="162"/>
      <c r="AD692" s="162"/>
      <c r="AI692" s="162"/>
    </row>
    <row r="693">
      <c r="A693" s="162"/>
      <c r="B693" s="163"/>
      <c r="F693" s="162"/>
      <c r="K693" s="162"/>
      <c r="P693" s="162"/>
      <c r="T693" s="162"/>
      <c r="Y693" s="162"/>
      <c r="AD693" s="162"/>
      <c r="AI693" s="162"/>
    </row>
    <row r="694">
      <c r="A694" s="162"/>
      <c r="B694" s="163"/>
      <c r="F694" s="162"/>
      <c r="K694" s="162"/>
      <c r="P694" s="162"/>
      <c r="T694" s="162"/>
      <c r="Y694" s="162"/>
      <c r="AD694" s="162"/>
      <c r="AI694" s="162"/>
    </row>
    <row r="695">
      <c r="A695" s="162"/>
      <c r="B695" s="163"/>
      <c r="F695" s="162"/>
      <c r="K695" s="162"/>
      <c r="P695" s="162"/>
      <c r="T695" s="162"/>
      <c r="Y695" s="162"/>
      <c r="AD695" s="162"/>
      <c r="AI695" s="162"/>
    </row>
    <row r="696">
      <c r="A696" s="162"/>
      <c r="B696" s="163"/>
      <c r="F696" s="162"/>
      <c r="K696" s="162"/>
      <c r="P696" s="162"/>
      <c r="T696" s="162"/>
      <c r="Y696" s="162"/>
      <c r="AD696" s="162"/>
      <c r="AI696" s="162"/>
    </row>
    <row r="697">
      <c r="A697" s="162"/>
      <c r="B697" s="163"/>
      <c r="F697" s="162"/>
      <c r="K697" s="162"/>
      <c r="P697" s="162"/>
      <c r="T697" s="162"/>
      <c r="Y697" s="162"/>
      <c r="AD697" s="162"/>
      <c r="AI697" s="162"/>
    </row>
    <row r="698">
      <c r="A698" s="162"/>
      <c r="B698" s="163"/>
      <c r="F698" s="162"/>
      <c r="K698" s="162"/>
      <c r="P698" s="162"/>
      <c r="T698" s="162"/>
      <c r="Y698" s="162"/>
      <c r="AD698" s="162"/>
      <c r="AI698" s="162"/>
    </row>
    <row r="699">
      <c r="A699" s="162"/>
      <c r="B699" s="163"/>
      <c r="F699" s="162"/>
      <c r="K699" s="162"/>
      <c r="P699" s="162"/>
      <c r="T699" s="162"/>
      <c r="Y699" s="162"/>
      <c r="AD699" s="162"/>
      <c r="AI699" s="162"/>
    </row>
    <row r="700">
      <c r="A700" s="162"/>
      <c r="B700" s="163"/>
      <c r="F700" s="162"/>
      <c r="K700" s="162"/>
      <c r="P700" s="162"/>
      <c r="T700" s="162"/>
      <c r="Y700" s="162"/>
      <c r="AD700" s="162"/>
      <c r="AI700" s="162"/>
    </row>
    <row r="701">
      <c r="A701" s="162"/>
      <c r="B701" s="163"/>
      <c r="F701" s="162"/>
      <c r="K701" s="162"/>
      <c r="P701" s="162"/>
      <c r="T701" s="162"/>
      <c r="Y701" s="162"/>
      <c r="AD701" s="162"/>
      <c r="AI701" s="162"/>
    </row>
    <row r="702">
      <c r="A702" s="162"/>
      <c r="B702" s="163"/>
      <c r="F702" s="162"/>
      <c r="K702" s="162"/>
      <c r="P702" s="162"/>
      <c r="T702" s="162"/>
      <c r="Y702" s="162"/>
      <c r="AD702" s="162"/>
      <c r="AI702" s="162"/>
    </row>
    <row r="703">
      <c r="A703" s="162"/>
      <c r="B703" s="163"/>
      <c r="F703" s="162"/>
      <c r="K703" s="162"/>
      <c r="P703" s="162"/>
      <c r="T703" s="162"/>
      <c r="Y703" s="162"/>
      <c r="AD703" s="162"/>
      <c r="AI703" s="162"/>
    </row>
    <row r="704">
      <c r="A704" s="162"/>
      <c r="B704" s="163"/>
      <c r="F704" s="162"/>
      <c r="K704" s="162"/>
      <c r="P704" s="162"/>
      <c r="T704" s="162"/>
      <c r="Y704" s="162"/>
      <c r="AD704" s="162"/>
      <c r="AI704" s="162"/>
    </row>
    <row r="705">
      <c r="A705" s="162"/>
      <c r="B705" s="163"/>
      <c r="F705" s="162"/>
      <c r="K705" s="162"/>
      <c r="P705" s="162"/>
      <c r="T705" s="162"/>
      <c r="Y705" s="162"/>
      <c r="AD705" s="162"/>
      <c r="AI705" s="162"/>
    </row>
    <row r="706">
      <c r="A706" s="162"/>
      <c r="B706" s="163"/>
      <c r="F706" s="162"/>
      <c r="K706" s="162"/>
      <c r="P706" s="162"/>
      <c r="T706" s="162"/>
      <c r="Y706" s="162"/>
      <c r="AD706" s="162"/>
      <c r="AI706" s="162"/>
    </row>
    <row r="707">
      <c r="A707" s="162"/>
      <c r="B707" s="163"/>
      <c r="F707" s="162"/>
      <c r="K707" s="162"/>
      <c r="P707" s="162"/>
      <c r="T707" s="162"/>
      <c r="Y707" s="162"/>
      <c r="AD707" s="162"/>
      <c r="AI707" s="162"/>
    </row>
    <row r="708">
      <c r="A708" s="162"/>
      <c r="B708" s="163"/>
      <c r="F708" s="162"/>
      <c r="K708" s="162"/>
      <c r="P708" s="162"/>
      <c r="T708" s="162"/>
      <c r="Y708" s="162"/>
      <c r="AD708" s="162"/>
      <c r="AI708" s="162"/>
    </row>
    <row r="709">
      <c r="A709" s="162"/>
      <c r="B709" s="163"/>
      <c r="F709" s="162"/>
      <c r="K709" s="162"/>
      <c r="P709" s="162"/>
      <c r="T709" s="162"/>
      <c r="Y709" s="162"/>
      <c r="AD709" s="162"/>
      <c r="AI709" s="162"/>
    </row>
    <row r="710">
      <c r="A710" s="162"/>
      <c r="B710" s="163"/>
      <c r="F710" s="162"/>
      <c r="K710" s="162"/>
      <c r="P710" s="162"/>
      <c r="T710" s="162"/>
      <c r="Y710" s="162"/>
      <c r="AD710" s="162"/>
      <c r="AI710" s="162"/>
    </row>
    <row r="711">
      <c r="A711" s="162"/>
      <c r="B711" s="163"/>
      <c r="F711" s="162"/>
      <c r="K711" s="162"/>
      <c r="P711" s="162"/>
      <c r="T711" s="162"/>
      <c r="Y711" s="162"/>
      <c r="AD711" s="162"/>
      <c r="AI711" s="162"/>
    </row>
    <row r="712">
      <c r="A712" s="162"/>
      <c r="B712" s="163"/>
      <c r="F712" s="162"/>
      <c r="K712" s="162"/>
      <c r="P712" s="162"/>
      <c r="T712" s="162"/>
      <c r="Y712" s="162"/>
      <c r="AD712" s="162"/>
      <c r="AI712" s="162"/>
    </row>
    <row r="713">
      <c r="A713" s="162"/>
      <c r="B713" s="163"/>
      <c r="F713" s="162"/>
      <c r="K713" s="162"/>
      <c r="P713" s="162"/>
      <c r="T713" s="162"/>
      <c r="Y713" s="162"/>
      <c r="AD713" s="162"/>
      <c r="AI713" s="162"/>
    </row>
    <row r="714">
      <c r="A714" s="162"/>
      <c r="B714" s="163"/>
      <c r="F714" s="162"/>
      <c r="K714" s="162"/>
      <c r="P714" s="162"/>
      <c r="T714" s="162"/>
      <c r="Y714" s="162"/>
      <c r="AD714" s="162"/>
      <c r="AI714" s="162"/>
    </row>
    <row r="715">
      <c r="A715" s="162"/>
      <c r="B715" s="163"/>
      <c r="F715" s="162"/>
      <c r="K715" s="162"/>
      <c r="P715" s="162"/>
      <c r="T715" s="162"/>
      <c r="Y715" s="162"/>
      <c r="AD715" s="162"/>
      <c r="AI715" s="162"/>
    </row>
    <row r="716">
      <c r="A716" s="162"/>
      <c r="B716" s="163"/>
      <c r="F716" s="162"/>
      <c r="K716" s="162"/>
      <c r="P716" s="162"/>
      <c r="T716" s="162"/>
      <c r="Y716" s="162"/>
      <c r="AD716" s="162"/>
      <c r="AI716" s="162"/>
    </row>
    <row r="717">
      <c r="A717" s="162"/>
      <c r="B717" s="163"/>
      <c r="F717" s="162"/>
      <c r="K717" s="162"/>
      <c r="P717" s="162"/>
      <c r="T717" s="162"/>
      <c r="Y717" s="162"/>
      <c r="AD717" s="162"/>
      <c r="AI717" s="162"/>
    </row>
    <row r="718">
      <c r="A718" s="162"/>
      <c r="B718" s="163"/>
      <c r="F718" s="162"/>
      <c r="K718" s="162"/>
      <c r="P718" s="162"/>
      <c r="T718" s="162"/>
      <c r="Y718" s="162"/>
      <c r="AD718" s="162"/>
      <c r="AI718" s="162"/>
    </row>
    <row r="719">
      <c r="A719" s="162"/>
      <c r="B719" s="163"/>
      <c r="F719" s="162"/>
      <c r="K719" s="162"/>
      <c r="P719" s="162"/>
      <c r="T719" s="162"/>
      <c r="Y719" s="162"/>
      <c r="AD719" s="162"/>
      <c r="AI719" s="162"/>
    </row>
    <row r="720">
      <c r="A720" s="162"/>
      <c r="B720" s="163"/>
      <c r="F720" s="162"/>
      <c r="K720" s="162"/>
      <c r="P720" s="162"/>
      <c r="T720" s="162"/>
      <c r="Y720" s="162"/>
      <c r="AD720" s="162"/>
      <c r="AI720" s="162"/>
    </row>
    <row r="721">
      <c r="A721" s="162"/>
      <c r="B721" s="163"/>
      <c r="F721" s="162"/>
      <c r="K721" s="162"/>
      <c r="P721" s="162"/>
      <c r="T721" s="162"/>
      <c r="Y721" s="162"/>
      <c r="AD721" s="162"/>
      <c r="AI721" s="162"/>
    </row>
    <row r="722">
      <c r="A722" s="162"/>
      <c r="B722" s="163"/>
      <c r="F722" s="162"/>
      <c r="K722" s="162"/>
      <c r="P722" s="162"/>
      <c r="T722" s="162"/>
      <c r="Y722" s="162"/>
      <c r="AD722" s="162"/>
      <c r="AI722" s="162"/>
    </row>
    <row r="723">
      <c r="A723" s="162"/>
      <c r="B723" s="163"/>
      <c r="F723" s="162"/>
      <c r="K723" s="162"/>
      <c r="P723" s="162"/>
      <c r="T723" s="162"/>
      <c r="Y723" s="162"/>
      <c r="AD723" s="162"/>
      <c r="AI723" s="162"/>
    </row>
    <row r="724">
      <c r="A724" s="162"/>
      <c r="B724" s="163"/>
      <c r="F724" s="162"/>
      <c r="K724" s="162"/>
      <c r="P724" s="162"/>
      <c r="T724" s="162"/>
      <c r="Y724" s="162"/>
      <c r="AD724" s="162"/>
      <c r="AI724" s="162"/>
    </row>
    <row r="725">
      <c r="A725" s="162"/>
      <c r="B725" s="163"/>
      <c r="F725" s="162"/>
      <c r="K725" s="162"/>
      <c r="P725" s="162"/>
      <c r="T725" s="162"/>
      <c r="Y725" s="162"/>
      <c r="AD725" s="162"/>
      <c r="AI725" s="162"/>
    </row>
    <row r="726">
      <c r="A726" s="162"/>
      <c r="B726" s="163"/>
      <c r="F726" s="162"/>
      <c r="K726" s="162"/>
      <c r="P726" s="162"/>
      <c r="T726" s="162"/>
      <c r="Y726" s="162"/>
      <c r="AD726" s="162"/>
      <c r="AI726" s="162"/>
    </row>
    <row r="727">
      <c r="A727" s="162"/>
      <c r="B727" s="163"/>
      <c r="F727" s="162"/>
      <c r="K727" s="162"/>
      <c r="P727" s="162"/>
      <c r="T727" s="162"/>
      <c r="Y727" s="162"/>
      <c r="AD727" s="162"/>
      <c r="AI727" s="162"/>
    </row>
    <row r="728">
      <c r="A728" s="162"/>
      <c r="B728" s="163"/>
      <c r="F728" s="162"/>
      <c r="K728" s="162"/>
      <c r="P728" s="162"/>
      <c r="T728" s="162"/>
      <c r="Y728" s="162"/>
      <c r="AD728" s="162"/>
      <c r="AI728" s="162"/>
    </row>
    <row r="729">
      <c r="A729" s="162"/>
      <c r="B729" s="163"/>
      <c r="F729" s="162"/>
      <c r="K729" s="162"/>
      <c r="P729" s="162"/>
      <c r="T729" s="162"/>
      <c r="Y729" s="162"/>
      <c r="AD729" s="162"/>
      <c r="AI729" s="162"/>
    </row>
    <row r="730">
      <c r="A730" s="162"/>
      <c r="B730" s="163"/>
      <c r="F730" s="162"/>
      <c r="K730" s="162"/>
      <c r="P730" s="162"/>
      <c r="T730" s="162"/>
      <c r="Y730" s="162"/>
      <c r="AD730" s="162"/>
      <c r="AI730" s="162"/>
    </row>
    <row r="731">
      <c r="A731" s="162"/>
      <c r="B731" s="163"/>
      <c r="F731" s="162"/>
      <c r="K731" s="162"/>
      <c r="P731" s="162"/>
      <c r="T731" s="162"/>
      <c r="Y731" s="162"/>
      <c r="AD731" s="162"/>
      <c r="AI731" s="162"/>
    </row>
    <row r="732">
      <c r="A732" s="162"/>
      <c r="B732" s="163"/>
      <c r="F732" s="162"/>
      <c r="K732" s="162"/>
      <c r="P732" s="162"/>
      <c r="T732" s="162"/>
      <c r="Y732" s="162"/>
      <c r="AD732" s="162"/>
      <c r="AI732" s="162"/>
    </row>
    <row r="733">
      <c r="A733" s="162"/>
      <c r="B733" s="163"/>
      <c r="F733" s="162"/>
      <c r="K733" s="162"/>
      <c r="P733" s="162"/>
      <c r="T733" s="162"/>
      <c r="Y733" s="162"/>
      <c r="AD733" s="162"/>
      <c r="AI733" s="162"/>
    </row>
    <row r="734">
      <c r="A734" s="162"/>
      <c r="B734" s="163"/>
      <c r="F734" s="162"/>
      <c r="K734" s="162"/>
      <c r="P734" s="162"/>
      <c r="T734" s="162"/>
      <c r="Y734" s="162"/>
      <c r="AD734" s="162"/>
      <c r="AI734" s="162"/>
    </row>
    <row r="735">
      <c r="A735" s="162"/>
      <c r="B735" s="163"/>
      <c r="F735" s="162"/>
      <c r="K735" s="162"/>
      <c r="P735" s="162"/>
      <c r="T735" s="162"/>
      <c r="Y735" s="162"/>
      <c r="AD735" s="162"/>
      <c r="AI735" s="162"/>
    </row>
    <row r="736">
      <c r="A736" s="162"/>
      <c r="B736" s="163"/>
      <c r="F736" s="162"/>
      <c r="K736" s="162"/>
      <c r="P736" s="162"/>
      <c r="T736" s="162"/>
      <c r="Y736" s="162"/>
      <c r="AD736" s="162"/>
      <c r="AI736" s="162"/>
    </row>
    <row r="737">
      <c r="A737" s="162"/>
      <c r="B737" s="163"/>
      <c r="F737" s="162"/>
      <c r="K737" s="162"/>
      <c r="P737" s="162"/>
      <c r="T737" s="162"/>
      <c r="Y737" s="162"/>
      <c r="AD737" s="162"/>
      <c r="AI737" s="162"/>
    </row>
    <row r="738">
      <c r="A738" s="162"/>
      <c r="B738" s="163"/>
      <c r="F738" s="162"/>
      <c r="K738" s="162"/>
      <c r="P738" s="162"/>
      <c r="T738" s="162"/>
      <c r="Y738" s="162"/>
      <c r="AD738" s="162"/>
      <c r="AI738" s="162"/>
    </row>
    <row r="739">
      <c r="A739" s="162"/>
      <c r="B739" s="163"/>
      <c r="F739" s="162"/>
      <c r="K739" s="162"/>
      <c r="P739" s="162"/>
      <c r="T739" s="162"/>
      <c r="Y739" s="162"/>
      <c r="AD739" s="162"/>
      <c r="AI739" s="162"/>
    </row>
    <row r="740">
      <c r="A740" s="162"/>
      <c r="B740" s="163"/>
      <c r="F740" s="162"/>
      <c r="K740" s="162"/>
      <c r="P740" s="162"/>
      <c r="T740" s="162"/>
      <c r="Y740" s="162"/>
      <c r="AD740" s="162"/>
      <c r="AI740" s="162"/>
    </row>
    <row r="741">
      <c r="A741" s="162"/>
      <c r="B741" s="163"/>
      <c r="F741" s="162"/>
      <c r="K741" s="162"/>
      <c r="P741" s="162"/>
      <c r="T741" s="162"/>
      <c r="Y741" s="162"/>
      <c r="AD741" s="162"/>
      <c r="AI741" s="162"/>
    </row>
    <row r="742">
      <c r="A742" s="162"/>
      <c r="B742" s="163"/>
      <c r="F742" s="162"/>
      <c r="K742" s="162"/>
      <c r="P742" s="162"/>
      <c r="T742" s="162"/>
      <c r="Y742" s="162"/>
      <c r="AD742" s="162"/>
      <c r="AI742" s="162"/>
    </row>
    <row r="743">
      <c r="A743" s="162"/>
      <c r="B743" s="163"/>
      <c r="F743" s="162"/>
      <c r="K743" s="162"/>
      <c r="P743" s="162"/>
      <c r="T743" s="162"/>
      <c r="Y743" s="162"/>
      <c r="AD743" s="162"/>
      <c r="AI743" s="162"/>
    </row>
    <row r="744">
      <c r="A744" s="162"/>
      <c r="B744" s="163"/>
      <c r="F744" s="162"/>
      <c r="K744" s="162"/>
      <c r="P744" s="162"/>
      <c r="T744" s="162"/>
      <c r="Y744" s="162"/>
      <c r="AD744" s="162"/>
      <c r="AI744" s="162"/>
    </row>
    <row r="745">
      <c r="A745" s="162"/>
      <c r="B745" s="163"/>
      <c r="F745" s="162"/>
      <c r="K745" s="162"/>
      <c r="P745" s="162"/>
      <c r="T745" s="162"/>
      <c r="Y745" s="162"/>
      <c r="AD745" s="162"/>
      <c r="AI745" s="162"/>
    </row>
    <row r="746">
      <c r="A746" s="162"/>
      <c r="B746" s="163"/>
      <c r="F746" s="162"/>
      <c r="K746" s="162"/>
      <c r="P746" s="162"/>
      <c r="T746" s="162"/>
      <c r="Y746" s="162"/>
      <c r="AD746" s="162"/>
      <c r="AI746" s="162"/>
    </row>
    <row r="747">
      <c r="A747" s="162"/>
      <c r="B747" s="163"/>
      <c r="F747" s="162"/>
      <c r="K747" s="162"/>
      <c r="P747" s="162"/>
      <c r="T747" s="162"/>
      <c r="Y747" s="162"/>
      <c r="AD747" s="162"/>
      <c r="AI747" s="162"/>
    </row>
    <row r="748">
      <c r="A748" s="162"/>
      <c r="B748" s="163"/>
      <c r="F748" s="162"/>
      <c r="K748" s="162"/>
      <c r="P748" s="162"/>
      <c r="T748" s="162"/>
      <c r="Y748" s="162"/>
      <c r="AD748" s="162"/>
      <c r="AI748" s="162"/>
    </row>
    <row r="749">
      <c r="A749" s="162"/>
      <c r="B749" s="163"/>
      <c r="F749" s="162"/>
      <c r="K749" s="162"/>
      <c r="P749" s="162"/>
      <c r="T749" s="162"/>
      <c r="Y749" s="162"/>
      <c r="AD749" s="162"/>
      <c r="AI749" s="162"/>
    </row>
    <row r="750">
      <c r="A750" s="162"/>
      <c r="B750" s="163"/>
      <c r="F750" s="162"/>
      <c r="K750" s="162"/>
      <c r="P750" s="162"/>
      <c r="T750" s="162"/>
      <c r="Y750" s="162"/>
      <c r="AD750" s="162"/>
      <c r="AI750" s="162"/>
    </row>
    <row r="751">
      <c r="A751" s="162"/>
      <c r="B751" s="163"/>
      <c r="F751" s="162"/>
      <c r="K751" s="162"/>
      <c r="P751" s="162"/>
      <c r="T751" s="162"/>
      <c r="Y751" s="162"/>
      <c r="AD751" s="162"/>
      <c r="AI751" s="162"/>
    </row>
    <row r="752">
      <c r="A752" s="162"/>
      <c r="B752" s="163"/>
      <c r="F752" s="162"/>
      <c r="K752" s="162"/>
      <c r="P752" s="162"/>
      <c r="T752" s="162"/>
      <c r="Y752" s="162"/>
      <c r="AD752" s="162"/>
      <c r="AI752" s="162"/>
    </row>
    <row r="753">
      <c r="A753" s="162"/>
      <c r="B753" s="163"/>
      <c r="F753" s="162"/>
      <c r="K753" s="162"/>
      <c r="P753" s="162"/>
      <c r="T753" s="162"/>
      <c r="Y753" s="162"/>
      <c r="AD753" s="162"/>
      <c r="AI753" s="162"/>
    </row>
    <row r="754">
      <c r="A754" s="162"/>
      <c r="B754" s="163"/>
      <c r="F754" s="162"/>
      <c r="K754" s="162"/>
      <c r="P754" s="162"/>
      <c r="T754" s="162"/>
      <c r="Y754" s="162"/>
      <c r="AD754" s="162"/>
      <c r="AI754" s="162"/>
    </row>
    <row r="755">
      <c r="A755" s="162"/>
      <c r="B755" s="163"/>
      <c r="F755" s="162"/>
      <c r="K755" s="162"/>
      <c r="P755" s="162"/>
      <c r="T755" s="162"/>
      <c r="Y755" s="162"/>
      <c r="AD755" s="162"/>
      <c r="AI755" s="162"/>
    </row>
    <row r="756">
      <c r="A756" s="162"/>
      <c r="B756" s="163"/>
      <c r="F756" s="162"/>
      <c r="K756" s="162"/>
      <c r="P756" s="162"/>
      <c r="T756" s="162"/>
      <c r="Y756" s="162"/>
      <c r="AD756" s="162"/>
      <c r="AI756" s="162"/>
    </row>
    <row r="757">
      <c r="A757" s="162"/>
      <c r="B757" s="163"/>
      <c r="F757" s="162"/>
      <c r="K757" s="162"/>
      <c r="P757" s="162"/>
      <c r="T757" s="162"/>
      <c r="Y757" s="162"/>
      <c r="AD757" s="162"/>
      <c r="AI757" s="162"/>
    </row>
    <row r="758">
      <c r="A758" s="162"/>
      <c r="B758" s="163"/>
      <c r="F758" s="162"/>
      <c r="K758" s="162"/>
      <c r="P758" s="162"/>
      <c r="T758" s="162"/>
      <c r="Y758" s="162"/>
      <c r="AD758" s="162"/>
      <c r="AI758" s="162"/>
    </row>
    <row r="759">
      <c r="A759" s="162"/>
      <c r="B759" s="163"/>
      <c r="F759" s="162"/>
      <c r="K759" s="162"/>
      <c r="P759" s="162"/>
      <c r="T759" s="162"/>
      <c r="Y759" s="162"/>
      <c r="AD759" s="162"/>
      <c r="AI759" s="162"/>
    </row>
    <row r="760">
      <c r="A760" s="162"/>
      <c r="B760" s="163"/>
      <c r="F760" s="162"/>
      <c r="K760" s="162"/>
      <c r="P760" s="162"/>
      <c r="T760" s="162"/>
      <c r="Y760" s="162"/>
      <c r="AD760" s="162"/>
      <c r="AI760" s="162"/>
    </row>
    <row r="761">
      <c r="A761" s="162"/>
      <c r="B761" s="163"/>
      <c r="F761" s="162"/>
      <c r="K761" s="162"/>
      <c r="P761" s="162"/>
      <c r="T761" s="162"/>
      <c r="Y761" s="162"/>
      <c r="AD761" s="162"/>
      <c r="AI761" s="162"/>
    </row>
    <row r="762">
      <c r="A762" s="162"/>
      <c r="B762" s="163"/>
      <c r="F762" s="162"/>
      <c r="K762" s="162"/>
      <c r="P762" s="162"/>
      <c r="T762" s="162"/>
      <c r="Y762" s="162"/>
      <c r="AD762" s="162"/>
      <c r="AI762" s="162"/>
    </row>
    <row r="763">
      <c r="A763" s="162"/>
      <c r="B763" s="163"/>
      <c r="F763" s="162"/>
      <c r="K763" s="162"/>
      <c r="P763" s="162"/>
      <c r="T763" s="162"/>
      <c r="Y763" s="162"/>
      <c r="AD763" s="162"/>
      <c r="AI763" s="162"/>
    </row>
    <row r="764">
      <c r="A764" s="162"/>
      <c r="B764" s="163"/>
      <c r="F764" s="162"/>
      <c r="K764" s="162"/>
      <c r="P764" s="162"/>
      <c r="T764" s="162"/>
      <c r="Y764" s="162"/>
      <c r="AD764" s="162"/>
      <c r="AI764" s="162"/>
    </row>
    <row r="765">
      <c r="A765" s="162"/>
      <c r="B765" s="163"/>
      <c r="F765" s="162"/>
      <c r="K765" s="162"/>
      <c r="P765" s="162"/>
      <c r="T765" s="162"/>
      <c r="Y765" s="162"/>
      <c r="AD765" s="162"/>
      <c r="AI765" s="162"/>
    </row>
    <row r="766">
      <c r="A766" s="162"/>
      <c r="B766" s="163"/>
      <c r="F766" s="162"/>
      <c r="K766" s="162"/>
      <c r="P766" s="162"/>
      <c r="T766" s="162"/>
      <c r="Y766" s="162"/>
      <c r="AD766" s="162"/>
      <c r="AI766" s="162"/>
    </row>
    <row r="767">
      <c r="A767" s="162"/>
      <c r="B767" s="163"/>
      <c r="F767" s="162"/>
      <c r="K767" s="162"/>
      <c r="P767" s="162"/>
      <c r="T767" s="162"/>
      <c r="Y767" s="162"/>
      <c r="AD767" s="162"/>
      <c r="AI767" s="162"/>
    </row>
    <row r="768">
      <c r="A768" s="162"/>
      <c r="B768" s="163"/>
      <c r="F768" s="162"/>
      <c r="K768" s="162"/>
      <c r="P768" s="162"/>
      <c r="T768" s="162"/>
      <c r="Y768" s="162"/>
      <c r="AD768" s="162"/>
      <c r="AI768" s="162"/>
    </row>
    <row r="769">
      <c r="A769" s="162"/>
      <c r="B769" s="163"/>
      <c r="F769" s="162"/>
      <c r="K769" s="162"/>
      <c r="P769" s="162"/>
      <c r="T769" s="162"/>
      <c r="Y769" s="162"/>
      <c r="AD769" s="162"/>
      <c r="AI769" s="162"/>
    </row>
    <row r="770">
      <c r="A770" s="162"/>
      <c r="B770" s="163"/>
      <c r="F770" s="162"/>
      <c r="K770" s="162"/>
      <c r="P770" s="162"/>
      <c r="T770" s="162"/>
      <c r="Y770" s="162"/>
      <c r="AD770" s="162"/>
      <c r="AI770" s="162"/>
    </row>
    <row r="771">
      <c r="A771" s="162"/>
      <c r="B771" s="163"/>
      <c r="F771" s="162"/>
      <c r="K771" s="162"/>
      <c r="P771" s="162"/>
      <c r="T771" s="162"/>
      <c r="Y771" s="162"/>
      <c r="AD771" s="162"/>
      <c r="AI771" s="162"/>
    </row>
    <row r="772">
      <c r="A772" s="162"/>
      <c r="B772" s="163"/>
      <c r="F772" s="162"/>
      <c r="K772" s="162"/>
      <c r="P772" s="162"/>
      <c r="T772" s="162"/>
      <c r="Y772" s="162"/>
      <c r="AD772" s="162"/>
      <c r="AI772" s="162"/>
    </row>
    <row r="773">
      <c r="A773" s="162"/>
      <c r="B773" s="163"/>
      <c r="F773" s="162"/>
      <c r="K773" s="162"/>
      <c r="P773" s="162"/>
      <c r="T773" s="162"/>
      <c r="Y773" s="162"/>
      <c r="AD773" s="162"/>
      <c r="AI773" s="162"/>
    </row>
    <row r="774">
      <c r="A774" s="162"/>
      <c r="B774" s="163"/>
      <c r="F774" s="162"/>
      <c r="K774" s="162"/>
      <c r="P774" s="162"/>
      <c r="T774" s="162"/>
      <c r="Y774" s="162"/>
      <c r="AD774" s="162"/>
      <c r="AI774" s="162"/>
    </row>
    <row r="775">
      <c r="A775" s="162"/>
      <c r="B775" s="163"/>
      <c r="F775" s="162"/>
      <c r="K775" s="162"/>
      <c r="P775" s="162"/>
      <c r="T775" s="162"/>
      <c r="Y775" s="162"/>
      <c r="AD775" s="162"/>
      <c r="AI775" s="162"/>
    </row>
    <row r="776">
      <c r="A776" s="162"/>
      <c r="B776" s="163"/>
      <c r="F776" s="162"/>
      <c r="K776" s="162"/>
      <c r="P776" s="162"/>
      <c r="T776" s="162"/>
      <c r="Y776" s="162"/>
      <c r="AD776" s="162"/>
      <c r="AI776" s="162"/>
    </row>
    <row r="777">
      <c r="A777" s="162"/>
      <c r="B777" s="163"/>
      <c r="F777" s="162"/>
      <c r="K777" s="162"/>
      <c r="P777" s="162"/>
      <c r="T777" s="162"/>
      <c r="Y777" s="162"/>
      <c r="AD777" s="162"/>
      <c r="AI777" s="162"/>
    </row>
    <row r="778">
      <c r="A778" s="162"/>
      <c r="B778" s="163"/>
      <c r="F778" s="162"/>
      <c r="K778" s="162"/>
      <c r="P778" s="162"/>
      <c r="T778" s="162"/>
      <c r="Y778" s="162"/>
      <c r="AD778" s="162"/>
      <c r="AI778" s="162"/>
    </row>
    <row r="779">
      <c r="A779" s="162"/>
      <c r="B779" s="163"/>
      <c r="F779" s="162"/>
      <c r="K779" s="162"/>
      <c r="P779" s="162"/>
      <c r="T779" s="162"/>
      <c r="Y779" s="162"/>
      <c r="AD779" s="162"/>
      <c r="AI779" s="162"/>
    </row>
    <row r="780">
      <c r="A780" s="162"/>
      <c r="B780" s="163"/>
      <c r="F780" s="162"/>
      <c r="K780" s="162"/>
      <c r="P780" s="162"/>
      <c r="T780" s="162"/>
      <c r="Y780" s="162"/>
      <c r="AD780" s="162"/>
      <c r="AI780" s="162"/>
    </row>
    <row r="781">
      <c r="A781" s="162"/>
      <c r="B781" s="163"/>
      <c r="F781" s="162"/>
      <c r="K781" s="162"/>
      <c r="P781" s="162"/>
      <c r="T781" s="162"/>
      <c r="Y781" s="162"/>
      <c r="AD781" s="162"/>
      <c r="AI781" s="162"/>
    </row>
    <row r="782">
      <c r="A782" s="162"/>
      <c r="B782" s="163"/>
      <c r="F782" s="162"/>
      <c r="K782" s="162"/>
      <c r="P782" s="162"/>
      <c r="T782" s="162"/>
      <c r="Y782" s="162"/>
      <c r="AD782" s="162"/>
      <c r="AI782" s="162"/>
    </row>
    <row r="783">
      <c r="A783" s="162"/>
      <c r="B783" s="163"/>
      <c r="F783" s="162"/>
      <c r="K783" s="162"/>
      <c r="P783" s="162"/>
      <c r="T783" s="162"/>
      <c r="Y783" s="162"/>
      <c r="AD783" s="162"/>
      <c r="AI783" s="162"/>
    </row>
    <row r="784">
      <c r="A784" s="162"/>
      <c r="B784" s="163"/>
      <c r="F784" s="162"/>
      <c r="K784" s="162"/>
      <c r="P784" s="162"/>
      <c r="T784" s="162"/>
      <c r="Y784" s="162"/>
      <c r="AD784" s="162"/>
      <c r="AI784" s="162"/>
    </row>
    <row r="785">
      <c r="A785" s="162"/>
      <c r="B785" s="163"/>
      <c r="F785" s="162"/>
      <c r="K785" s="162"/>
      <c r="P785" s="162"/>
      <c r="T785" s="162"/>
      <c r="Y785" s="162"/>
      <c r="AD785" s="162"/>
      <c r="AI785" s="162"/>
    </row>
    <row r="786">
      <c r="A786" s="162"/>
      <c r="B786" s="163"/>
      <c r="F786" s="162"/>
      <c r="K786" s="162"/>
      <c r="P786" s="162"/>
      <c r="T786" s="162"/>
      <c r="Y786" s="162"/>
      <c r="AD786" s="162"/>
      <c r="AI786" s="162"/>
    </row>
    <row r="787">
      <c r="A787" s="162"/>
      <c r="B787" s="163"/>
      <c r="F787" s="162"/>
      <c r="K787" s="162"/>
      <c r="P787" s="162"/>
      <c r="T787" s="162"/>
      <c r="Y787" s="162"/>
      <c r="AD787" s="162"/>
      <c r="AI787" s="162"/>
    </row>
    <row r="788">
      <c r="A788" s="162"/>
      <c r="B788" s="163"/>
      <c r="F788" s="162"/>
      <c r="K788" s="162"/>
      <c r="P788" s="162"/>
      <c r="T788" s="162"/>
      <c r="Y788" s="162"/>
      <c r="AD788" s="162"/>
      <c r="AI788" s="162"/>
    </row>
    <row r="789">
      <c r="A789" s="162"/>
      <c r="B789" s="163"/>
      <c r="F789" s="162"/>
      <c r="K789" s="162"/>
      <c r="P789" s="162"/>
      <c r="T789" s="162"/>
      <c r="Y789" s="162"/>
      <c r="AD789" s="162"/>
      <c r="AI789" s="162"/>
    </row>
    <row r="790">
      <c r="A790" s="162"/>
      <c r="B790" s="163"/>
      <c r="F790" s="162"/>
      <c r="K790" s="162"/>
      <c r="P790" s="162"/>
      <c r="T790" s="162"/>
      <c r="Y790" s="162"/>
      <c r="AD790" s="162"/>
      <c r="AI790" s="162"/>
    </row>
    <row r="791">
      <c r="A791" s="162"/>
      <c r="B791" s="163"/>
      <c r="F791" s="162"/>
      <c r="K791" s="162"/>
      <c r="P791" s="162"/>
      <c r="T791" s="162"/>
      <c r="Y791" s="162"/>
      <c r="AD791" s="162"/>
      <c r="AI791" s="162"/>
    </row>
    <row r="792">
      <c r="A792" s="162"/>
      <c r="B792" s="163"/>
      <c r="F792" s="162"/>
      <c r="K792" s="162"/>
      <c r="P792" s="162"/>
      <c r="T792" s="162"/>
      <c r="Y792" s="162"/>
      <c r="AD792" s="162"/>
      <c r="AI792" s="162"/>
    </row>
    <row r="793">
      <c r="A793" s="162"/>
      <c r="B793" s="163"/>
      <c r="F793" s="162"/>
      <c r="K793" s="162"/>
      <c r="P793" s="162"/>
      <c r="T793" s="162"/>
      <c r="Y793" s="162"/>
      <c r="AD793" s="162"/>
      <c r="AI793" s="162"/>
    </row>
    <row r="794">
      <c r="A794" s="162"/>
      <c r="B794" s="163"/>
      <c r="F794" s="162"/>
      <c r="K794" s="162"/>
      <c r="P794" s="162"/>
      <c r="T794" s="162"/>
      <c r="Y794" s="162"/>
      <c r="AD794" s="162"/>
      <c r="AI794" s="162"/>
    </row>
    <row r="795">
      <c r="A795" s="162"/>
      <c r="B795" s="163"/>
      <c r="F795" s="162"/>
      <c r="K795" s="162"/>
      <c r="P795" s="162"/>
      <c r="T795" s="162"/>
      <c r="Y795" s="162"/>
      <c r="AD795" s="162"/>
      <c r="AI795" s="162"/>
    </row>
    <row r="796">
      <c r="A796" s="162"/>
      <c r="B796" s="163"/>
      <c r="F796" s="162"/>
      <c r="K796" s="162"/>
      <c r="P796" s="162"/>
      <c r="T796" s="162"/>
      <c r="Y796" s="162"/>
      <c r="AD796" s="162"/>
      <c r="AI796" s="162"/>
    </row>
    <row r="797">
      <c r="A797" s="162"/>
      <c r="B797" s="163"/>
      <c r="F797" s="162"/>
      <c r="K797" s="162"/>
      <c r="P797" s="162"/>
      <c r="T797" s="162"/>
      <c r="Y797" s="162"/>
      <c r="AD797" s="162"/>
      <c r="AI797" s="162"/>
    </row>
    <row r="798">
      <c r="A798" s="162"/>
      <c r="B798" s="163"/>
      <c r="F798" s="162"/>
      <c r="K798" s="162"/>
      <c r="P798" s="162"/>
      <c r="T798" s="162"/>
      <c r="Y798" s="162"/>
      <c r="AD798" s="162"/>
      <c r="AI798" s="162"/>
    </row>
    <row r="799">
      <c r="A799" s="162"/>
      <c r="B799" s="163"/>
      <c r="F799" s="162"/>
      <c r="K799" s="162"/>
      <c r="P799" s="162"/>
      <c r="T799" s="162"/>
      <c r="Y799" s="162"/>
      <c r="AD799" s="162"/>
      <c r="AI799" s="162"/>
    </row>
    <row r="800">
      <c r="A800" s="162"/>
      <c r="B800" s="163"/>
      <c r="F800" s="162"/>
      <c r="K800" s="162"/>
      <c r="P800" s="162"/>
      <c r="T800" s="162"/>
      <c r="Y800" s="162"/>
      <c r="AD800" s="162"/>
      <c r="AI800" s="162"/>
    </row>
    <row r="801">
      <c r="A801" s="162"/>
      <c r="B801" s="163"/>
      <c r="F801" s="162"/>
      <c r="K801" s="162"/>
      <c r="P801" s="162"/>
      <c r="T801" s="162"/>
      <c r="Y801" s="162"/>
      <c r="AD801" s="162"/>
      <c r="AI801" s="162"/>
    </row>
    <row r="802">
      <c r="A802" s="162"/>
      <c r="B802" s="163"/>
      <c r="F802" s="162"/>
      <c r="K802" s="162"/>
      <c r="P802" s="162"/>
      <c r="T802" s="162"/>
      <c r="Y802" s="162"/>
      <c r="AD802" s="162"/>
      <c r="AI802" s="162"/>
    </row>
    <row r="803">
      <c r="A803" s="162"/>
      <c r="B803" s="163"/>
      <c r="F803" s="162"/>
      <c r="K803" s="162"/>
      <c r="P803" s="162"/>
      <c r="T803" s="162"/>
      <c r="Y803" s="162"/>
      <c r="AD803" s="162"/>
      <c r="AI803" s="162"/>
    </row>
    <row r="804">
      <c r="A804" s="162"/>
      <c r="B804" s="163"/>
      <c r="F804" s="162"/>
      <c r="K804" s="162"/>
      <c r="P804" s="162"/>
      <c r="T804" s="162"/>
      <c r="Y804" s="162"/>
      <c r="AD804" s="162"/>
      <c r="AI804" s="162"/>
    </row>
    <row r="805">
      <c r="A805" s="162"/>
      <c r="B805" s="163"/>
      <c r="F805" s="162"/>
      <c r="K805" s="162"/>
      <c r="P805" s="162"/>
      <c r="T805" s="162"/>
      <c r="Y805" s="162"/>
      <c r="AD805" s="162"/>
      <c r="AI805" s="162"/>
    </row>
    <row r="806">
      <c r="A806" s="162"/>
      <c r="B806" s="163"/>
      <c r="F806" s="162"/>
      <c r="K806" s="162"/>
      <c r="P806" s="162"/>
      <c r="T806" s="162"/>
      <c r="Y806" s="162"/>
      <c r="AD806" s="162"/>
      <c r="AI806" s="162"/>
    </row>
    <row r="807">
      <c r="A807" s="162"/>
      <c r="B807" s="163"/>
      <c r="F807" s="162"/>
      <c r="K807" s="162"/>
      <c r="P807" s="162"/>
      <c r="T807" s="162"/>
      <c r="Y807" s="162"/>
      <c r="AD807" s="162"/>
      <c r="AI807" s="162"/>
    </row>
    <row r="808">
      <c r="A808" s="162"/>
      <c r="B808" s="163"/>
      <c r="F808" s="162"/>
      <c r="K808" s="162"/>
      <c r="P808" s="162"/>
      <c r="T808" s="162"/>
      <c r="Y808" s="162"/>
      <c r="AD808" s="162"/>
      <c r="AI808" s="162"/>
    </row>
    <row r="809">
      <c r="A809" s="162"/>
      <c r="B809" s="163"/>
      <c r="F809" s="162"/>
      <c r="K809" s="162"/>
      <c r="P809" s="162"/>
      <c r="T809" s="162"/>
      <c r="Y809" s="162"/>
      <c r="AD809" s="162"/>
      <c r="AI809" s="162"/>
    </row>
    <row r="810">
      <c r="A810" s="162"/>
      <c r="B810" s="163"/>
      <c r="F810" s="162"/>
      <c r="K810" s="162"/>
      <c r="P810" s="162"/>
      <c r="T810" s="162"/>
      <c r="Y810" s="162"/>
      <c r="AD810" s="162"/>
      <c r="AI810" s="162"/>
    </row>
    <row r="811">
      <c r="A811" s="162"/>
      <c r="B811" s="163"/>
      <c r="F811" s="162"/>
      <c r="K811" s="162"/>
      <c r="P811" s="162"/>
      <c r="T811" s="162"/>
      <c r="Y811" s="162"/>
      <c r="AD811" s="162"/>
      <c r="AI811" s="162"/>
    </row>
    <row r="812">
      <c r="A812" s="162"/>
      <c r="B812" s="163"/>
      <c r="F812" s="162"/>
      <c r="K812" s="162"/>
      <c r="P812" s="162"/>
      <c r="T812" s="162"/>
      <c r="Y812" s="162"/>
      <c r="AD812" s="162"/>
      <c r="AI812" s="162"/>
    </row>
    <row r="813">
      <c r="A813" s="162"/>
      <c r="B813" s="163"/>
      <c r="F813" s="162"/>
      <c r="K813" s="162"/>
      <c r="P813" s="162"/>
      <c r="T813" s="162"/>
      <c r="Y813" s="162"/>
      <c r="AD813" s="162"/>
      <c r="AI813" s="162"/>
    </row>
    <row r="814">
      <c r="A814" s="162"/>
      <c r="B814" s="163"/>
      <c r="F814" s="162"/>
      <c r="K814" s="162"/>
      <c r="P814" s="162"/>
      <c r="T814" s="162"/>
      <c r="Y814" s="162"/>
      <c r="AD814" s="162"/>
      <c r="AI814" s="162"/>
    </row>
    <row r="815">
      <c r="A815" s="162"/>
      <c r="B815" s="163"/>
      <c r="F815" s="162"/>
      <c r="K815" s="162"/>
      <c r="P815" s="162"/>
      <c r="T815" s="162"/>
      <c r="Y815" s="162"/>
      <c r="AD815" s="162"/>
      <c r="AI815" s="162"/>
    </row>
    <row r="816">
      <c r="A816" s="162"/>
      <c r="B816" s="163"/>
      <c r="F816" s="162"/>
      <c r="K816" s="162"/>
      <c r="P816" s="162"/>
      <c r="T816" s="162"/>
      <c r="Y816" s="162"/>
      <c r="AD816" s="162"/>
      <c r="AI816" s="162"/>
    </row>
    <row r="817">
      <c r="A817" s="162"/>
      <c r="B817" s="163"/>
      <c r="F817" s="162"/>
      <c r="K817" s="162"/>
      <c r="P817" s="162"/>
      <c r="T817" s="162"/>
      <c r="Y817" s="162"/>
      <c r="AD817" s="162"/>
      <c r="AI817" s="162"/>
    </row>
    <row r="818">
      <c r="A818" s="162"/>
      <c r="B818" s="163"/>
      <c r="F818" s="162"/>
      <c r="K818" s="162"/>
      <c r="P818" s="162"/>
      <c r="T818" s="162"/>
      <c r="Y818" s="162"/>
      <c r="AD818" s="162"/>
      <c r="AI818" s="162"/>
    </row>
    <row r="819">
      <c r="A819" s="162"/>
      <c r="B819" s="163"/>
      <c r="F819" s="162"/>
      <c r="K819" s="162"/>
      <c r="P819" s="162"/>
      <c r="T819" s="162"/>
      <c r="Y819" s="162"/>
      <c r="AD819" s="162"/>
      <c r="AI819" s="162"/>
    </row>
    <row r="820">
      <c r="A820" s="162"/>
      <c r="B820" s="163"/>
      <c r="F820" s="162"/>
      <c r="K820" s="162"/>
      <c r="P820" s="162"/>
      <c r="T820" s="162"/>
      <c r="Y820" s="162"/>
      <c r="AD820" s="162"/>
      <c r="AI820" s="162"/>
    </row>
    <row r="821">
      <c r="A821" s="162"/>
      <c r="B821" s="163"/>
      <c r="F821" s="162"/>
      <c r="K821" s="162"/>
      <c r="P821" s="162"/>
      <c r="T821" s="162"/>
      <c r="Y821" s="162"/>
      <c r="AD821" s="162"/>
      <c r="AI821" s="162"/>
    </row>
    <row r="822">
      <c r="A822" s="162"/>
      <c r="B822" s="163"/>
      <c r="F822" s="162"/>
      <c r="K822" s="162"/>
      <c r="P822" s="162"/>
      <c r="T822" s="162"/>
      <c r="Y822" s="162"/>
      <c r="AD822" s="162"/>
      <c r="AI822" s="162"/>
    </row>
    <row r="823">
      <c r="A823" s="162"/>
      <c r="B823" s="163"/>
      <c r="F823" s="162"/>
      <c r="K823" s="162"/>
      <c r="P823" s="162"/>
      <c r="T823" s="162"/>
      <c r="Y823" s="162"/>
      <c r="AD823" s="162"/>
      <c r="AI823" s="162"/>
    </row>
    <row r="824">
      <c r="A824" s="162"/>
      <c r="B824" s="163"/>
      <c r="F824" s="162"/>
      <c r="K824" s="162"/>
      <c r="P824" s="162"/>
      <c r="T824" s="162"/>
      <c r="Y824" s="162"/>
      <c r="AD824" s="162"/>
      <c r="AI824" s="162"/>
    </row>
    <row r="825">
      <c r="A825" s="162"/>
      <c r="B825" s="163"/>
      <c r="F825" s="162"/>
      <c r="K825" s="162"/>
      <c r="P825" s="162"/>
      <c r="T825" s="162"/>
      <c r="Y825" s="162"/>
      <c r="AD825" s="162"/>
      <c r="AI825" s="162"/>
    </row>
    <row r="826">
      <c r="A826" s="162"/>
      <c r="B826" s="163"/>
      <c r="F826" s="162"/>
      <c r="K826" s="162"/>
      <c r="P826" s="162"/>
      <c r="T826" s="162"/>
      <c r="Y826" s="162"/>
      <c r="AD826" s="162"/>
      <c r="AI826" s="162"/>
    </row>
    <row r="827">
      <c r="A827" s="162"/>
      <c r="B827" s="163"/>
      <c r="F827" s="162"/>
      <c r="K827" s="162"/>
      <c r="P827" s="162"/>
      <c r="T827" s="162"/>
      <c r="Y827" s="162"/>
      <c r="AD827" s="162"/>
      <c r="AI827" s="162"/>
    </row>
    <row r="828">
      <c r="A828" s="162"/>
      <c r="B828" s="163"/>
      <c r="F828" s="162"/>
      <c r="K828" s="162"/>
      <c r="P828" s="162"/>
      <c r="T828" s="162"/>
      <c r="Y828" s="162"/>
      <c r="AD828" s="162"/>
      <c r="AI828" s="162"/>
    </row>
    <row r="829">
      <c r="A829" s="162"/>
      <c r="B829" s="163"/>
      <c r="F829" s="162"/>
      <c r="K829" s="162"/>
      <c r="P829" s="162"/>
      <c r="T829" s="162"/>
      <c r="Y829" s="162"/>
      <c r="AD829" s="162"/>
      <c r="AI829" s="162"/>
    </row>
    <row r="830">
      <c r="A830" s="162"/>
      <c r="B830" s="163"/>
      <c r="F830" s="162"/>
      <c r="K830" s="162"/>
      <c r="P830" s="162"/>
      <c r="T830" s="162"/>
      <c r="Y830" s="162"/>
      <c r="AD830" s="162"/>
      <c r="AI830" s="162"/>
    </row>
    <row r="831">
      <c r="A831" s="162"/>
      <c r="B831" s="163"/>
      <c r="F831" s="162"/>
      <c r="K831" s="162"/>
      <c r="P831" s="162"/>
      <c r="T831" s="162"/>
      <c r="Y831" s="162"/>
      <c r="AD831" s="162"/>
      <c r="AI831" s="162"/>
    </row>
    <row r="832">
      <c r="A832" s="162"/>
      <c r="B832" s="163"/>
      <c r="F832" s="162"/>
      <c r="K832" s="162"/>
      <c r="P832" s="162"/>
      <c r="T832" s="162"/>
      <c r="Y832" s="162"/>
      <c r="AD832" s="162"/>
      <c r="AI832" s="162"/>
    </row>
    <row r="833">
      <c r="A833" s="162"/>
      <c r="B833" s="163"/>
      <c r="F833" s="162"/>
      <c r="K833" s="162"/>
      <c r="P833" s="162"/>
      <c r="T833" s="162"/>
      <c r="Y833" s="162"/>
      <c r="AD833" s="162"/>
      <c r="AI833" s="162"/>
    </row>
    <row r="834">
      <c r="A834" s="162"/>
      <c r="B834" s="163"/>
      <c r="F834" s="162"/>
      <c r="K834" s="162"/>
      <c r="P834" s="162"/>
      <c r="T834" s="162"/>
      <c r="Y834" s="162"/>
      <c r="AD834" s="162"/>
      <c r="AI834" s="162"/>
    </row>
    <row r="835">
      <c r="A835" s="162"/>
      <c r="B835" s="163"/>
      <c r="F835" s="162"/>
      <c r="K835" s="162"/>
      <c r="P835" s="162"/>
      <c r="T835" s="162"/>
      <c r="Y835" s="162"/>
      <c r="AD835" s="162"/>
      <c r="AI835" s="162"/>
    </row>
    <row r="836">
      <c r="A836" s="162"/>
      <c r="B836" s="163"/>
      <c r="F836" s="162"/>
      <c r="K836" s="162"/>
      <c r="P836" s="162"/>
      <c r="T836" s="162"/>
      <c r="Y836" s="162"/>
      <c r="AD836" s="162"/>
      <c r="AI836" s="162"/>
    </row>
    <row r="837">
      <c r="A837" s="162"/>
      <c r="B837" s="163"/>
      <c r="F837" s="162"/>
      <c r="K837" s="162"/>
      <c r="P837" s="162"/>
      <c r="T837" s="162"/>
      <c r="Y837" s="162"/>
      <c r="AD837" s="162"/>
      <c r="AI837" s="162"/>
    </row>
    <row r="838">
      <c r="A838" s="162"/>
      <c r="B838" s="163"/>
      <c r="F838" s="162"/>
      <c r="K838" s="162"/>
      <c r="P838" s="162"/>
      <c r="T838" s="162"/>
      <c r="Y838" s="162"/>
      <c r="AD838" s="162"/>
      <c r="AI838" s="162"/>
    </row>
    <row r="839">
      <c r="A839" s="162"/>
      <c r="B839" s="163"/>
      <c r="F839" s="162"/>
      <c r="K839" s="162"/>
      <c r="P839" s="162"/>
      <c r="T839" s="162"/>
      <c r="Y839" s="162"/>
      <c r="AD839" s="162"/>
      <c r="AI839" s="162"/>
    </row>
    <row r="840">
      <c r="A840" s="162"/>
      <c r="B840" s="163"/>
      <c r="F840" s="162"/>
      <c r="K840" s="162"/>
      <c r="P840" s="162"/>
      <c r="T840" s="162"/>
      <c r="Y840" s="162"/>
      <c r="AD840" s="162"/>
      <c r="AI840" s="162"/>
    </row>
    <row r="841">
      <c r="A841" s="162"/>
      <c r="B841" s="163"/>
      <c r="F841" s="162"/>
      <c r="K841" s="162"/>
      <c r="P841" s="162"/>
      <c r="T841" s="162"/>
      <c r="Y841" s="162"/>
      <c r="AD841" s="162"/>
      <c r="AI841" s="162"/>
    </row>
    <row r="842">
      <c r="A842" s="162"/>
      <c r="B842" s="163"/>
      <c r="F842" s="162"/>
      <c r="K842" s="162"/>
      <c r="P842" s="162"/>
      <c r="T842" s="162"/>
      <c r="Y842" s="162"/>
      <c r="AD842" s="162"/>
      <c r="AI842" s="162"/>
    </row>
    <row r="843">
      <c r="A843" s="162"/>
      <c r="B843" s="163"/>
      <c r="F843" s="162"/>
      <c r="K843" s="162"/>
      <c r="P843" s="162"/>
      <c r="T843" s="162"/>
      <c r="Y843" s="162"/>
      <c r="AD843" s="162"/>
      <c r="AI843" s="162"/>
    </row>
    <row r="844">
      <c r="A844" s="162"/>
      <c r="B844" s="163"/>
      <c r="F844" s="162"/>
      <c r="K844" s="162"/>
      <c r="P844" s="162"/>
      <c r="T844" s="162"/>
      <c r="Y844" s="162"/>
      <c r="AD844" s="162"/>
      <c r="AI844" s="162"/>
    </row>
    <row r="845">
      <c r="A845" s="162"/>
      <c r="B845" s="163"/>
      <c r="F845" s="162"/>
      <c r="K845" s="162"/>
      <c r="P845" s="162"/>
      <c r="T845" s="162"/>
      <c r="Y845" s="162"/>
      <c r="AD845" s="162"/>
      <c r="AI845" s="162"/>
    </row>
    <row r="846">
      <c r="A846" s="162"/>
      <c r="B846" s="163"/>
      <c r="F846" s="162"/>
      <c r="K846" s="162"/>
      <c r="P846" s="162"/>
      <c r="T846" s="162"/>
      <c r="Y846" s="162"/>
      <c r="AD846" s="162"/>
      <c r="AI846" s="162"/>
    </row>
    <row r="847">
      <c r="A847" s="162"/>
      <c r="B847" s="163"/>
      <c r="F847" s="162"/>
      <c r="K847" s="162"/>
      <c r="P847" s="162"/>
      <c r="T847" s="162"/>
      <c r="Y847" s="162"/>
      <c r="AD847" s="162"/>
      <c r="AI847" s="162"/>
    </row>
    <row r="848">
      <c r="A848" s="162"/>
      <c r="B848" s="163"/>
      <c r="F848" s="162"/>
      <c r="K848" s="162"/>
      <c r="P848" s="162"/>
      <c r="T848" s="162"/>
      <c r="Y848" s="162"/>
      <c r="AD848" s="162"/>
      <c r="AI848" s="162"/>
    </row>
    <row r="849">
      <c r="A849" s="162"/>
      <c r="B849" s="163"/>
      <c r="F849" s="162"/>
      <c r="K849" s="162"/>
      <c r="P849" s="162"/>
      <c r="T849" s="162"/>
      <c r="Y849" s="162"/>
      <c r="AD849" s="162"/>
      <c r="AI849" s="162"/>
    </row>
    <row r="850">
      <c r="A850" s="162"/>
      <c r="B850" s="163"/>
      <c r="F850" s="162"/>
      <c r="K850" s="162"/>
      <c r="P850" s="162"/>
      <c r="T850" s="162"/>
      <c r="Y850" s="162"/>
      <c r="AD850" s="162"/>
      <c r="AI850" s="162"/>
    </row>
    <row r="851">
      <c r="A851" s="162"/>
      <c r="B851" s="163"/>
      <c r="F851" s="162"/>
      <c r="K851" s="162"/>
      <c r="P851" s="162"/>
      <c r="T851" s="162"/>
      <c r="Y851" s="162"/>
      <c r="AD851" s="162"/>
      <c r="AI851" s="162"/>
    </row>
    <row r="852">
      <c r="A852" s="162"/>
      <c r="B852" s="163"/>
      <c r="F852" s="162"/>
      <c r="K852" s="162"/>
      <c r="P852" s="162"/>
      <c r="T852" s="162"/>
      <c r="Y852" s="162"/>
      <c r="AD852" s="162"/>
      <c r="AI852" s="162"/>
    </row>
    <row r="853">
      <c r="A853" s="162"/>
      <c r="B853" s="163"/>
      <c r="F853" s="162"/>
      <c r="K853" s="162"/>
      <c r="P853" s="162"/>
      <c r="T853" s="162"/>
      <c r="Y853" s="162"/>
      <c r="AD853" s="162"/>
      <c r="AI853" s="162"/>
    </row>
    <row r="854">
      <c r="A854" s="162"/>
      <c r="B854" s="163"/>
      <c r="F854" s="162"/>
      <c r="K854" s="162"/>
      <c r="P854" s="162"/>
      <c r="T854" s="162"/>
      <c r="Y854" s="162"/>
      <c r="AD854" s="162"/>
      <c r="AI854" s="162"/>
    </row>
    <row r="855">
      <c r="A855" s="162"/>
      <c r="B855" s="163"/>
      <c r="F855" s="162"/>
      <c r="K855" s="162"/>
      <c r="P855" s="162"/>
      <c r="T855" s="162"/>
      <c r="Y855" s="162"/>
      <c r="AD855" s="162"/>
      <c r="AI855" s="162"/>
    </row>
    <row r="856">
      <c r="A856" s="162"/>
      <c r="B856" s="163"/>
      <c r="F856" s="162"/>
      <c r="K856" s="162"/>
      <c r="P856" s="162"/>
      <c r="T856" s="162"/>
      <c r="Y856" s="162"/>
      <c r="AD856" s="162"/>
      <c r="AI856" s="162"/>
    </row>
    <row r="857">
      <c r="A857" s="162"/>
      <c r="B857" s="163"/>
      <c r="F857" s="162"/>
      <c r="K857" s="162"/>
      <c r="P857" s="162"/>
      <c r="T857" s="162"/>
      <c r="Y857" s="162"/>
      <c r="AD857" s="162"/>
      <c r="AI857" s="162"/>
    </row>
    <row r="858">
      <c r="A858" s="162"/>
      <c r="B858" s="163"/>
      <c r="F858" s="162"/>
      <c r="K858" s="162"/>
      <c r="P858" s="162"/>
      <c r="T858" s="162"/>
      <c r="Y858" s="162"/>
      <c r="AD858" s="162"/>
      <c r="AI858" s="162"/>
    </row>
    <row r="859">
      <c r="A859" s="162"/>
      <c r="B859" s="163"/>
      <c r="F859" s="162"/>
      <c r="K859" s="162"/>
      <c r="P859" s="162"/>
      <c r="T859" s="162"/>
      <c r="Y859" s="162"/>
      <c r="AD859" s="162"/>
      <c r="AI859" s="162"/>
    </row>
    <row r="860">
      <c r="A860" s="162"/>
      <c r="B860" s="163"/>
      <c r="F860" s="162"/>
      <c r="K860" s="162"/>
      <c r="P860" s="162"/>
      <c r="T860" s="162"/>
      <c r="Y860" s="162"/>
      <c r="AD860" s="162"/>
      <c r="AI860" s="162"/>
    </row>
    <row r="861">
      <c r="A861" s="162"/>
      <c r="B861" s="163"/>
      <c r="F861" s="162"/>
      <c r="K861" s="162"/>
      <c r="P861" s="162"/>
      <c r="T861" s="162"/>
      <c r="Y861" s="162"/>
      <c r="AD861" s="162"/>
      <c r="AI861" s="162"/>
    </row>
    <row r="862">
      <c r="A862" s="162"/>
      <c r="B862" s="163"/>
      <c r="F862" s="162"/>
      <c r="K862" s="162"/>
      <c r="P862" s="162"/>
      <c r="T862" s="162"/>
      <c r="Y862" s="162"/>
      <c r="AD862" s="162"/>
      <c r="AI862" s="162"/>
    </row>
    <row r="863">
      <c r="A863" s="162"/>
      <c r="B863" s="163"/>
      <c r="F863" s="162"/>
      <c r="K863" s="162"/>
      <c r="P863" s="162"/>
      <c r="T863" s="162"/>
      <c r="Y863" s="162"/>
      <c r="AD863" s="162"/>
      <c r="AI863" s="162"/>
    </row>
    <row r="864">
      <c r="A864" s="162"/>
      <c r="B864" s="163"/>
      <c r="F864" s="162"/>
      <c r="K864" s="162"/>
      <c r="P864" s="162"/>
      <c r="T864" s="162"/>
      <c r="Y864" s="162"/>
      <c r="AD864" s="162"/>
      <c r="AI864" s="162"/>
    </row>
    <row r="865">
      <c r="A865" s="162"/>
      <c r="B865" s="163"/>
      <c r="F865" s="162"/>
      <c r="K865" s="162"/>
      <c r="P865" s="162"/>
      <c r="T865" s="162"/>
      <c r="Y865" s="162"/>
      <c r="AD865" s="162"/>
      <c r="AI865" s="162"/>
    </row>
    <row r="866">
      <c r="A866" s="162"/>
      <c r="B866" s="163"/>
      <c r="F866" s="162"/>
      <c r="K866" s="162"/>
      <c r="P866" s="162"/>
      <c r="T866" s="162"/>
      <c r="Y866" s="162"/>
      <c r="AD866" s="162"/>
      <c r="AI866" s="162"/>
    </row>
    <row r="867">
      <c r="A867" s="162"/>
      <c r="B867" s="163"/>
      <c r="F867" s="162"/>
      <c r="K867" s="162"/>
      <c r="P867" s="162"/>
      <c r="T867" s="162"/>
      <c r="Y867" s="162"/>
      <c r="AD867" s="162"/>
      <c r="AI867" s="162"/>
    </row>
    <row r="868">
      <c r="A868" s="162"/>
      <c r="B868" s="163"/>
      <c r="F868" s="162"/>
      <c r="K868" s="162"/>
      <c r="P868" s="162"/>
      <c r="T868" s="162"/>
      <c r="Y868" s="162"/>
      <c r="AD868" s="162"/>
      <c r="AI868" s="162"/>
    </row>
    <row r="869">
      <c r="A869" s="162"/>
      <c r="B869" s="163"/>
      <c r="F869" s="162"/>
      <c r="K869" s="162"/>
      <c r="P869" s="162"/>
      <c r="T869" s="162"/>
      <c r="Y869" s="162"/>
      <c r="AD869" s="162"/>
      <c r="AI869" s="162"/>
    </row>
    <row r="870">
      <c r="A870" s="162"/>
      <c r="B870" s="163"/>
      <c r="F870" s="162"/>
      <c r="K870" s="162"/>
      <c r="P870" s="162"/>
      <c r="T870" s="162"/>
      <c r="Y870" s="162"/>
      <c r="AD870" s="162"/>
      <c r="AI870" s="162"/>
    </row>
    <row r="871">
      <c r="A871" s="162"/>
      <c r="B871" s="163"/>
      <c r="F871" s="162"/>
      <c r="K871" s="162"/>
      <c r="P871" s="162"/>
      <c r="T871" s="162"/>
      <c r="Y871" s="162"/>
      <c r="AD871" s="162"/>
      <c r="AI871" s="162"/>
    </row>
    <row r="872">
      <c r="A872" s="162"/>
      <c r="B872" s="163"/>
      <c r="F872" s="162"/>
      <c r="K872" s="162"/>
      <c r="P872" s="162"/>
      <c r="T872" s="162"/>
      <c r="Y872" s="162"/>
      <c r="AD872" s="162"/>
      <c r="AI872" s="162"/>
    </row>
    <row r="873">
      <c r="A873" s="162"/>
      <c r="B873" s="163"/>
      <c r="F873" s="162"/>
      <c r="K873" s="162"/>
      <c r="P873" s="162"/>
      <c r="T873" s="162"/>
      <c r="Y873" s="162"/>
      <c r="AD873" s="162"/>
      <c r="AI873" s="162"/>
    </row>
    <row r="874">
      <c r="A874" s="162"/>
      <c r="B874" s="163"/>
      <c r="F874" s="162"/>
      <c r="K874" s="162"/>
      <c r="P874" s="162"/>
      <c r="T874" s="162"/>
      <c r="Y874" s="162"/>
      <c r="AD874" s="162"/>
      <c r="AI874" s="162"/>
    </row>
    <row r="875">
      <c r="A875" s="162"/>
      <c r="B875" s="163"/>
      <c r="F875" s="162"/>
      <c r="K875" s="162"/>
      <c r="P875" s="162"/>
      <c r="T875" s="162"/>
      <c r="Y875" s="162"/>
      <c r="AD875" s="162"/>
      <c r="AI875" s="162"/>
    </row>
    <row r="876">
      <c r="A876" s="162"/>
      <c r="B876" s="163"/>
      <c r="F876" s="162"/>
      <c r="K876" s="162"/>
      <c r="P876" s="162"/>
      <c r="T876" s="162"/>
      <c r="Y876" s="162"/>
      <c r="AD876" s="162"/>
      <c r="AI876" s="162"/>
    </row>
    <row r="877">
      <c r="A877" s="162"/>
      <c r="B877" s="163"/>
      <c r="F877" s="162"/>
      <c r="K877" s="162"/>
      <c r="P877" s="162"/>
      <c r="T877" s="162"/>
      <c r="Y877" s="162"/>
      <c r="AD877" s="162"/>
      <c r="AI877" s="162"/>
    </row>
    <row r="878">
      <c r="A878" s="162"/>
      <c r="B878" s="163"/>
      <c r="F878" s="162"/>
      <c r="K878" s="162"/>
      <c r="P878" s="162"/>
      <c r="T878" s="162"/>
      <c r="Y878" s="162"/>
      <c r="AD878" s="162"/>
      <c r="AI878" s="162"/>
    </row>
    <row r="879">
      <c r="A879" s="162"/>
      <c r="B879" s="163"/>
      <c r="F879" s="162"/>
      <c r="K879" s="162"/>
      <c r="P879" s="162"/>
      <c r="T879" s="162"/>
      <c r="Y879" s="162"/>
      <c r="AD879" s="162"/>
      <c r="AI879" s="162"/>
    </row>
    <row r="880">
      <c r="A880" s="162"/>
      <c r="B880" s="163"/>
      <c r="F880" s="162"/>
      <c r="K880" s="162"/>
      <c r="P880" s="162"/>
      <c r="T880" s="162"/>
      <c r="Y880" s="162"/>
      <c r="AD880" s="162"/>
      <c r="AI880" s="162"/>
    </row>
    <row r="881">
      <c r="A881" s="162"/>
      <c r="B881" s="163"/>
      <c r="F881" s="162"/>
      <c r="K881" s="162"/>
      <c r="P881" s="162"/>
      <c r="T881" s="162"/>
      <c r="Y881" s="162"/>
      <c r="AD881" s="162"/>
      <c r="AI881" s="162"/>
    </row>
    <row r="882">
      <c r="A882" s="162"/>
      <c r="B882" s="163"/>
      <c r="F882" s="162"/>
      <c r="K882" s="162"/>
      <c r="P882" s="162"/>
      <c r="T882" s="162"/>
      <c r="Y882" s="162"/>
      <c r="AD882" s="162"/>
      <c r="AI882" s="162"/>
    </row>
    <row r="883">
      <c r="A883" s="162"/>
      <c r="B883" s="163"/>
      <c r="F883" s="162"/>
      <c r="K883" s="162"/>
      <c r="P883" s="162"/>
      <c r="T883" s="162"/>
      <c r="Y883" s="162"/>
      <c r="AD883" s="162"/>
      <c r="AI883" s="162"/>
    </row>
    <row r="884">
      <c r="A884" s="162"/>
      <c r="B884" s="163"/>
      <c r="F884" s="162"/>
      <c r="K884" s="162"/>
      <c r="P884" s="162"/>
      <c r="T884" s="162"/>
      <c r="Y884" s="162"/>
      <c r="AD884" s="162"/>
      <c r="AI884" s="162"/>
    </row>
    <row r="885">
      <c r="A885" s="162"/>
      <c r="B885" s="163"/>
      <c r="F885" s="162"/>
      <c r="K885" s="162"/>
      <c r="P885" s="162"/>
      <c r="T885" s="162"/>
      <c r="Y885" s="162"/>
      <c r="AD885" s="162"/>
      <c r="AI885" s="162"/>
    </row>
    <row r="886">
      <c r="A886" s="162"/>
      <c r="B886" s="163"/>
      <c r="F886" s="162"/>
      <c r="K886" s="162"/>
      <c r="P886" s="162"/>
      <c r="T886" s="162"/>
      <c r="Y886" s="162"/>
      <c r="AD886" s="162"/>
      <c r="AI886" s="162"/>
    </row>
    <row r="887">
      <c r="A887" s="162"/>
      <c r="B887" s="163"/>
      <c r="F887" s="162"/>
      <c r="K887" s="162"/>
      <c r="P887" s="162"/>
      <c r="T887" s="162"/>
      <c r="Y887" s="162"/>
      <c r="AD887" s="162"/>
      <c r="AI887" s="162"/>
    </row>
    <row r="888">
      <c r="A888" s="162"/>
      <c r="B888" s="163"/>
      <c r="F888" s="162"/>
      <c r="K888" s="162"/>
      <c r="P888" s="162"/>
      <c r="T888" s="162"/>
      <c r="Y888" s="162"/>
      <c r="AD888" s="162"/>
      <c r="AI888" s="162"/>
    </row>
    <row r="889">
      <c r="A889" s="162"/>
      <c r="B889" s="163"/>
      <c r="F889" s="162"/>
      <c r="K889" s="162"/>
      <c r="P889" s="162"/>
      <c r="T889" s="162"/>
      <c r="Y889" s="162"/>
      <c r="AD889" s="162"/>
      <c r="AI889" s="162"/>
    </row>
    <row r="890">
      <c r="A890" s="162"/>
      <c r="B890" s="163"/>
      <c r="F890" s="162"/>
      <c r="K890" s="162"/>
      <c r="P890" s="162"/>
      <c r="T890" s="162"/>
      <c r="Y890" s="162"/>
      <c r="AD890" s="162"/>
      <c r="AI890" s="162"/>
    </row>
    <row r="891">
      <c r="A891" s="162"/>
      <c r="B891" s="163"/>
      <c r="F891" s="162"/>
      <c r="K891" s="162"/>
      <c r="P891" s="162"/>
      <c r="T891" s="162"/>
      <c r="Y891" s="162"/>
      <c r="AD891" s="162"/>
      <c r="AI891" s="162"/>
    </row>
    <row r="892">
      <c r="A892" s="162"/>
      <c r="B892" s="163"/>
      <c r="F892" s="162"/>
      <c r="K892" s="162"/>
      <c r="P892" s="162"/>
      <c r="T892" s="162"/>
      <c r="Y892" s="162"/>
      <c r="AD892" s="162"/>
      <c r="AI892" s="162"/>
    </row>
    <row r="893">
      <c r="A893" s="162"/>
      <c r="B893" s="163"/>
      <c r="F893" s="162"/>
      <c r="K893" s="162"/>
      <c r="P893" s="162"/>
      <c r="T893" s="162"/>
      <c r="Y893" s="162"/>
      <c r="AD893" s="162"/>
      <c r="AI893" s="162"/>
    </row>
    <row r="894">
      <c r="A894" s="162"/>
      <c r="B894" s="163"/>
      <c r="F894" s="162"/>
      <c r="K894" s="162"/>
      <c r="P894" s="162"/>
      <c r="T894" s="162"/>
      <c r="Y894" s="162"/>
      <c r="AD894" s="162"/>
      <c r="AI894" s="162"/>
    </row>
    <row r="895">
      <c r="A895" s="162"/>
      <c r="B895" s="163"/>
      <c r="F895" s="162"/>
      <c r="K895" s="162"/>
      <c r="P895" s="162"/>
      <c r="T895" s="162"/>
      <c r="Y895" s="162"/>
      <c r="AD895" s="162"/>
      <c r="AI895" s="162"/>
    </row>
    <row r="896">
      <c r="A896" s="162"/>
      <c r="B896" s="163"/>
      <c r="F896" s="162"/>
      <c r="K896" s="162"/>
      <c r="P896" s="162"/>
      <c r="T896" s="162"/>
      <c r="Y896" s="162"/>
      <c r="AD896" s="162"/>
      <c r="AI896" s="162"/>
    </row>
    <row r="897">
      <c r="A897" s="162"/>
      <c r="B897" s="163"/>
      <c r="F897" s="162"/>
      <c r="K897" s="162"/>
      <c r="P897" s="162"/>
      <c r="T897" s="162"/>
      <c r="Y897" s="162"/>
      <c r="AD897" s="162"/>
      <c r="AI897" s="162"/>
    </row>
    <row r="898">
      <c r="A898" s="162"/>
      <c r="B898" s="163"/>
      <c r="F898" s="162"/>
      <c r="K898" s="162"/>
      <c r="P898" s="162"/>
      <c r="T898" s="162"/>
      <c r="Y898" s="162"/>
      <c r="AD898" s="162"/>
      <c r="AI898" s="162"/>
    </row>
    <row r="899">
      <c r="A899" s="162"/>
      <c r="B899" s="163"/>
      <c r="F899" s="162"/>
      <c r="K899" s="162"/>
      <c r="P899" s="162"/>
      <c r="T899" s="162"/>
      <c r="Y899" s="162"/>
      <c r="AD899" s="162"/>
      <c r="AI899" s="162"/>
    </row>
    <row r="900">
      <c r="A900" s="162"/>
      <c r="B900" s="163"/>
      <c r="F900" s="162"/>
      <c r="K900" s="162"/>
      <c r="P900" s="162"/>
      <c r="T900" s="162"/>
      <c r="Y900" s="162"/>
      <c r="AD900" s="162"/>
      <c r="AI900" s="162"/>
    </row>
    <row r="901">
      <c r="A901" s="162"/>
      <c r="B901" s="163"/>
      <c r="F901" s="162"/>
      <c r="K901" s="162"/>
      <c r="P901" s="162"/>
      <c r="T901" s="162"/>
      <c r="Y901" s="162"/>
      <c r="AD901" s="162"/>
      <c r="AI901" s="162"/>
    </row>
    <row r="902">
      <c r="A902" s="162"/>
      <c r="B902" s="163"/>
      <c r="F902" s="162"/>
      <c r="K902" s="162"/>
      <c r="P902" s="162"/>
      <c r="T902" s="162"/>
      <c r="Y902" s="162"/>
      <c r="AD902" s="162"/>
      <c r="AI902" s="162"/>
    </row>
    <row r="903">
      <c r="A903" s="162"/>
      <c r="B903" s="163"/>
      <c r="F903" s="162"/>
      <c r="K903" s="162"/>
      <c r="P903" s="162"/>
      <c r="T903" s="162"/>
      <c r="Y903" s="162"/>
      <c r="AD903" s="162"/>
      <c r="AI903" s="162"/>
    </row>
    <row r="904">
      <c r="A904" s="162"/>
      <c r="B904" s="163"/>
      <c r="F904" s="162"/>
      <c r="K904" s="162"/>
      <c r="P904" s="162"/>
      <c r="T904" s="162"/>
      <c r="Y904" s="162"/>
      <c r="AD904" s="162"/>
      <c r="AI904" s="162"/>
    </row>
    <row r="905">
      <c r="A905" s="162"/>
      <c r="B905" s="163"/>
      <c r="F905" s="162"/>
      <c r="K905" s="162"/>
      <c r="P905" s="162"/>
      <c r="T905" s="162"/>
      <c r="Y905" s="162"/>
      <c r="AD905" s="162"/>
      <c r="AI905" s="162"/>
    </row>
    <row r="906">
      <c r="A906" s="162"/>
      <c r="B906" s="163"/>
      <c r="F906" s="162"/>
      <c r="K906" s="162"/>
      <c r="P906" s="162"/>
      <c r="T906" s="162"/>
      <c r="Y906" s="162"/>
      <c r="AD906" s="162"/>
      <c r="AI906" s="162"/>
    </row>
    <row r="907">
      <c r="A907" s="162"/>
      <c r="B907" s="163"/>
      <c r="F907" s="162"/>
      <c r="K907" s="162"/>
      <c r="P907" s="162"/>
      <c r="T907" s="162"/>
      <c r="Y907" s="162"/>
      <c r="AD907" s="162"/>
      <c r="AI907" s="162"/>
    </row>
    <row r="908">
      <c r="A908" s="162"/>
      <c r="B908" s="163"/>
      <c r="F908" s="162"/>
      <c r="K908" s="162"/>
      <c r="P908" s="162"/>
      <c r="T908" s="162"/>
      <c r="Y908" s="162"/>
      <c r="AD908" s="162"/>
      <c r="AI908" s="162"/>
    </row>
    <row r="909">
      <c r="A909" s="162"/>
      <c r="B909" s="163"/>
      <c r="F909" s="162"/>
      <c r="K909" s="162"/>
      <c r="P909" s="162"/>
      <c r="T909" s="162"/>
      <c r="Y909" s="162"/>
      <c r="AD909" s="162"/>
      <c r="AI909" s="162"/>
    </row>
    <row r="910">
      <c r="A910" s="162"/>
      <c r="B910" s="163"/>
      <c r="F910" s="162"/>
      <c r="K910" s="162"/>
      <c r="P910" s="162"/>
      <c r="T910" s="162"/>
      <c r="Y910" s="162"/>
      <c r="AD910" s="162"/>
      <c r="AI910" s="162"/>
    </row>
    <row r="911">
      <c r="A911" s="162"/>
      <c r="B911" s="163"/>
      <c r="F911" s="162"/>
      <c r="K911" s="162"/>
      <c r="P911" s="162"/>
      <c r="T911" s="162"/>
      <c r="Y911" s="162"/>
      <c r="AD911" s="162"/>
      <c r="AI911" s="162"/>
    </row>
    <row r="912">
      <c r="A912" s="162"/>
      <c r="B912" s="163"/>
      <c r="F912" s="162"/>
      <c r="K912" s="162"/>
      <c r="P912" s="162"/>
      <c r="T912" s="162"/>
      <c r="Y912" s="162"/>
      <c r="AD912" s="162"/>
      <c r="AI912" s="162"/>
    </row>
    <row r="913">
      <c r="A913" s="162"/>
      <c r="B913" s="163"/>
      <c r="F913" s="162"/>
      <c r="K913" s="162"/>
      <c r="P913" s="162"/>
      <c r="T913" s="162"/>
      <c r="Y913" s="162"/>
      <c r="AD913" s="162"/>
      <c r="AI913" s="162"/>
    </row>
    <row r="914">
      <c r="A914" s="162"/>
      <c r="B914" s="163"/>
      <c r="F914" s="162"/>
      <c r="K914" s="162"/>
      <c r="P914" s="162"/>
      <c r="T914" s="162"/>
      <c r="Y914" s="162"/>
      <c r="AD914" s="162"/>
      <c r="AI914" s="162"/>
    </row>
    <row r="915">
      <c r="A915" s="162"/>
      <c r="B915" s="163"/>
      <c r="F915" s="162"/>
      <c r="K915" s="162"/>
      <c r="P915" s="162"/>
      <c r="T915" s="162"/>
      <c r="Y915" s="162"/>
      <c r="AD915" s="162"/>
      <c r="AI915" s="162"/>
    </row>
    <row r="916">
      <c r="A916" s="162"/>
      <c r="B916" s="163"/>
      <c r="F916" s="162"/>
      <c r="K916" s="162"/>
      <c r="P916" s="162"/>
      <c r="T916" s="162"/>
      <c r="Y916" s="162"/>
      <c r="AD916" s="162"/>
      <c r="AI916" s="162"/>
    </row>
    <row r="917">
      <c r="A917" s="162"/>
      <c r="B917" s="163"/>
      <c r="F917" s="162"/>
      <c r="K917" s="162"/>
      <c r="P917" s="162"/>
      <c r="T917" s="162"/>
      <c r="Y917" s="162"/>
      <c r="AD917" s="162"/>
      <c r="AI917" s="162"/>
    </row>
    <row r="918">
      <c r="A918" s="162"/>
      <c r="B918" s="163"/>
      <c r="F918" s="162"/>
      <c r="K918" s="162"/>
      <c r="P918" s="162"/>
      <c r="T918" s="162"/>
      <c r="Y918" s="162"/>
      <c r="AD918" s="162"/>
      <c r="AI918" s="162"/>
    </row>
    <row r="919">
      <c r="A919" s="162"/>
      <c r="B919" s="163"/>
      <c r="F919" s="162"/>
      <c r="K919" s="162"/>
      <c r="P919" s="162"/>
      <c r="T919" s="162"/>
      <c r="Y919" s="162"/>
      <c r="AD919" s="162"/>
      <c r="AI919" s="162"/>
    </row>
    <row r="920">
      <c r="A920" s="162"/>
      <c r="B920" s="163"/>
      <c r="F920" s="162"/>
      <c r="K920" s="162"/>
      <c r="P920" s="162"/>
      <c r="T920" s="162"/>
      <c r="Y920" s="162"/>
      <c r="AD920" s="162"/>
      <c r="AI920" s="162"/>
    </row>
    <row r="921">
      <c r="A921" s="162"/>
      <c r="B921" s="163"/>
      <c r="F921" s="162"/>
      <c r="K921" s="162"/>
      <c r="P921" s="162"/>
      <c r="T921" s="162"/>
      <c r="Y921" s="162"/>
      <c r="AD921" s="162"/>
      <c r="AI921" s="162"/>
    </row>
    <row r="922">
      <c r="A922" s="162"/>
      <c r="B922" s="163"/>
      <c r="F922" s="162"/>
      <c r="K922" s="162"/>
      <c r="P922" s="162"/>
      <c r="T922" s="162"/>
      <c r="Y922" s="162"/>
      <c r="AD922" s="162"/>
      <c r="AI922" s="162"/>
    </row>
    <row r="923">
      <c r="A923" s="162"/>
      <c r="B923" s="163"/>
      <c r="F923" s="162"/>
      <c r="K923" s="162"/>
      <c r="P923" s="162"/>
      <c r="T923" s="162"/>
      <c r="Y923" s="162"/>
      <c r="AD923" s="162"/>
      <c r="AI923" s="162"/>
    </row>
    <row r="924">
      <c r="A924" s="162"/>
      <c r="B924" s="163"/>
      <c r="F924" s="162"/>
      <c r="K924" s="162"/>
      <c r="P924" s="162"/>
      <c r="T924" s="162"/>
      <c r="Y924" s="162"/>
      <c r="AD924" s="162"/>
      <c r="AI924" s="162"/>
    </row>
    <row r="925">
      <c r="A925" s="162"/>
      <c r="B925" s="163"/>
      <c r="F925" s="162"/>
      <c r="K925" s="162"/>
      <c r="P925" s="162"/>
      <c r="T925" s="162"/>
      <c r="Y925" s="162"/>
      <c r="AD925" s="162"/>
      <c r="AI925" s="162"/>
    </row>
    <row r="926">
      <c r="A926" s="162"/>
      <c r="B926" s="163"/>
      <c r="F926" s="162"/>
      <c r="K926" s="162"/>
      <c r="P926" s="162"/>
      <c r="T926" s="162"/>
      <c r="Y926" s="162"/>
      <c r="AD926" s="162"/>
      <c r="AI926" s="162"/>
    </row>
    <row r="927">
      <c r="A927" s="162"/>
      <c r="B927" s="163"/>
      <c r="F927" s="162"/>
      <c r="K927" s="162"/>
      <c r="P927" s="162"/>
      <c r="T927" s="162"/>
      <c r="Y927" s="162"/>
      <c r="AD927" s="162"/>
      <c r="AI927" s="162"/>
    </row>
    <row r="928">
      <c r="A928" s="162"/>
      <c r="B928" s="163"/>
      <c r="F928" s="162"/>
      <c r="K928" s="162"/>
      <c r="P928" s="162"/>
      <c r="T928" s="162"/>
      <c r="Y928" s="162"/>
      <c r="AD928" s="162"/>
      <c r="AI928" s="162"/>
    </row>
    <row r="929">
      <c r="A929" s="162"/>
      <c r="B929" s="163"/>
      <c r="F929" s="162"/>
      <c r="K929" s="162"/>
      <c r="P929" s="162"/>
      <c r="T929" s="162"/>
      <c r="Y929" s="162"/>
      <c r="AD929" s="162"/>
      <c r="AI929" s="162"/>
    </row>
    <row r="930">
      <c r="A930" s="162"/>
      <c r="B930" s="163"/>
      <c r="F930" s="162"/>
      <c r="K930" s="162"/>
      <c r="P930" s="162"/>
      <c r="T930" s="162"/>
      <c r="Y930" s="162"/>
      <c r="AD930" s="162"/>
      <c r="AI930" s="162"/>
    </row>
    <row r="931">
      <c r="A931" s="162"/>
      <c r="B931" s="163"/>
      <c r="F931" s="162"/>
      <c r="K931" s="162"/>
      <c r="P931" s="162"/>
      <c r="T931" s="162"/>
      <c r="Y931" s="162"/>
      <c r="AD931" s="162"/>
      <c r="AI931" s="162"/>
    </row>
    <row r="932">
      <c r="A932" s="162"/>
      <c r="B932" s="163"/>
      <c r="F932" s="162"/>
      <c r="K932" s="162"/>
      <c r="P932" s="162"/>
      <c r="T932" s="162"/>
      <c r="Y932" s="162"/>
      <c r="AD932" s="162"/>
      <c r="AI932" s="162"/>
    </row>
    <row r="933">
      <c r="A933" s="162"/>
      <c r="B933" s="163"/>
      <c r="F933" s="162"/>
      <c r="K933" s="162"/>
      <c r="P933" s="162"/>
      <c r="T933" s="162"/>
      <c r="Y933" s="162"/>
      <c r="AD933" s="162"/>
      <c r="AI933" s="162"/>
    </row>
    <row r="934">
      <c r="A934" s="162"/>
      <c r="B934" s="163"/>
      <c r="F934" s="162"/>
      <c r="K934" s="162"/>
      <c r="P934" s="162"/>
      <c r="T934" s="162"/>
      <c r="Y934" s="162"/>
      <c r="AD934" s="162"/>
      <c r="AI934" s="162"/>
    </row>
    <row r="935">
      <c r="A935" s="162"/>
      <c r="B935" s="163"/>
      <c r="F935" s="162"/>
      <c r="K935" s="162"/>
      <c r="P935" s="162"/>
      <c r="T935" s="162"/>
      <c r="Y935" s="162"/>
      <c r="AD935" s="162"/>
      <c r="AI935" s="162"/>
    </row>
    <row r="936">
      <c r="A936" s="162"/>
      <c r="B936" s="163"/>
      <c r="F936" s="162"/>
      <c r="K936" s="162"/>
      <c r="P936" s="162"/>
      <c r="T936" s="162"/>
      <c r="Y936" s="162"/>
      <c r="AD936" s="162"/>
      <c r="AI936" s="162"/>
    </row>
    <row r="937">
      <c r="A937" s="162"/>
      <c r="B937" s="163"/>
      <c r="F937" s="162"/>
      <c r="K937" s="162"/>
      <c r="P937" s="162"/>
      <c r="T937" s="162"/>
      <c r="Y937" s="162"/>
      <c r="AD937" s="162"/>
      <c r="AI937" s="162"/>
    </row>
    <row r="938">
      <c r="A938" s="162"/>
      <c r="B938" s="163"/>
      <c r="F938" s="162"/>
      <c r="K938" s="162"/>
      <c r="P938" s="162"/>
      <c r="T938" s="162"/>
      <c r="Y938" s="162"/>
      <c r="AD938" s="162"/>
      <c r="AI938" s="162"/>
    </row>
    <row r="939">
      <c r="A939" s="162"/>
      <c r="B939" s="163"/>
      <c r="F939" s="162"/>
      <c r="K939" s="162"/>
      <c r="P939" s="162"/>
      <c r="T939" s="162"/>
      <c r="Y939" s="162"/>
      <c r="AD939" s="162"/>
      <c r="AI939" s="162"/>
    </row>
    <row r="940">
      <c r="A940" s="162"/>
      <c r="B940" s="163"/>
      <c r="F940" s="162"/>
      <c r="K940" s="162"/>
      <c r="P940" s="162"/>
      <c r="T940" s="162"/>
      <c r="Y940" s="162"/>
      <c r="AD940" s="162"/>
      <c r="AI940" s="162"/>
    </row>
    <row r="941">
      <c r="A941" s="162"/>
      <c r="B941" s="163"/>
      <c r="F941" s="162"/>
      <c r="K941" s="162"/>
      <c r="P941" s="162"/>
      <c r="T941" s="162"/>
      <c r="Y941" s="162"/>
      <c r="AD941" s="162"/>
      <c r="AI941" s="162"/>
    </row>
    <row r="942">
      <c r="A942" s="162"/>
      <c r="B942" s="163"/>
      <c r="F942" s="162"/>
      <c r="K942" s="162"/>
      <c r="P942" s="162"/>
      <c r="T942" s="162"/>
      <c r="Y942" s="162"/>
      <c r="AD942" s="162"/>
      <c r="AI942" s="162"/>
    </row>
    <row r="943">
      <c r="A943" s="162"/>
      <c r="B943" s="163"/>
      <c r="F943" s="162"/>
      <c r="K943" s="162"/>
      <c r="P943" s="162"/>
      <c r="T943" s="162"/>
      <c r="Y943" s="162"/>
      <c r="AD943" s="162"/>
      <c r="AI943" s="162"/>
    </row>
    <row r="944">
      <c r="A944" s="162"/>
      <c r="B944" s="163"/>
      <c r="F944" s="162"/>
      <c r="K944" s="162"/>
      <c r="P944" s="162"/>
      <c r="T944" s="162"/>
      <c r="Y944" s="162"/>
      <c r="AD944" s="162"/>
      <c r="AI944" s="162"/>
    </row>
    <row r="945">
      <c r="A945" s="162"/>
      <c r="B945" s="163"/>
      <c r="F945" s="162"/>
      <c r="K945" s="162"/>
      <c r="P945" s="162"/>
      <c r="T945" s="162"/>
      <c r="Y945" s="162"/>
      <c r="AD945" s="162"/>
      <c r="AI945" s="162"/>
    </row>
    <row r="946">
      <c r="A946" s="162"/>
      <c r="B946" s="163"/>
      <c r="F946" s="162"/>
      <c r="K946" s="162"/>
      <c r="P946" s="162"/>
      <c r="T946" s="162"/>
      <c r="Y946" s="162"/>
      <c r="AD946" s="162"/>
      <c r="AI946" s="162"/>
    </row>
    <row r="947">
      <c r="A947" s="162"/>
      <c r="B947" s="163"/>
      <c r="F947" s="162"/>
      <c r="K947" s="162"/>
      <c r="P947" s="162"/>
      <c r="T947" s="162"/>
      <c r="Y947" s="162"/>
      <c r="AD947" s="162"/>
      <c r="AI947" s="162"/>
    </row>
    <row r="948">
      <c r="A948" s="162"/>
      <c r="B948" s="163"/>
      <c r="F948" s="162"/>
      <c r="K948" s="162"/>
      <c r="P948" s="162"/>
      <c r="T948" s="162"/>
      <c r="Y948" s="162"/>
      <c r="AD948" s="162"/>
      <c r="AI948" s="162"/>
    </row>
    <row r="949">
      <c r="A949" s="162"/>
      <c r="B949" s="163"/>
      <c r="F949" s="162"/>
      <c r="K949" s="162"/>
      <c r="P949" s="162"/>
      <c r="T949" s="162"/>
      <c r="Y949" s="162"/>
      <c r="AD949" s="162"/>
      <c r="AI949" s="162"/>
    </row>
    <row r="950">
      <c r="A950" s="162"/>
      <c r="B950" s="163"/>
      <c r="F950" s="162"/>
      <c r="K950" s="162"/>
      <c r="P950" s="162"/>
      <c r="T950" s="162"/>
      <c r="Y950" s="162"/>
      <c r="AD950" s="162"/>
      <c r="AI950" s="162"/>
    </row>
    <row r="951">
      <c r="A951" s="162"/>
      <c r="B951" s="163"/>
      <c r="F951" s="162"/>
      <c r="K951" s="162"/>
      <c r="P951" s="162"/>
      <c r="T951" s="162"/>
      <c r="Y951" s="162"/>
      <c r="AD951" s="162"/>
      <c r="AI951" s="162"/>
    </row>
    <row r="952">
      <c r="A952" s="162"/>
      <c r="B952" s="163"/>
      <c r="F952" s="162"/>
      <c r="K952" s="162"/>
      <c r="P952" s="162"/>
      <c r="T952" s="162"/>
      <c r="Y952" s="162"/>
      <c r="AD952" s="162"/>
      <c r="AI952" s="162"/>
    </row>
    <row r="953">
      <c r="A953" s="162"/>
      <c r="B953" s="163"/>
      <c r="F953" s="162"/>
      <c r="K953" s="162"/>
      <c r="P953" s="162"/>
      <c r="T953" s="162"/>
      <c r="Y953" s="162"/>
      <c r="AD953" s="162"/>
      <c r="AI953" s="162"/>
    </row>
    <row r="954">
      <c r="A954" s="162"/>
      <c r="B954" s="163"/>
      <c r="F954" s="162"/>
      <c r="K954" s="162"/>
      <c r="P954" s="162"/>
      <c r="T954" s="162"/>
      <c r="Y954" s="162"/>
      <c r="AD954" s="162"/>
      <c r="AI954" s="162"/>
    </row>
    <row r="955">
      <c r="A955" s="162"/>
      <c r="B955" s="163"/>
      <c r="F955" s="162"/>
      <c r="K955" s="162"/>
      <c r="P955" s="162"/>
      <c r="T955" s="162"/>
      <c r="Y955" s="162"/>
      <c r="AD955" s="162"/>
      <c r="AI955" s="162"/>
    </row>
    <row r="956">
      <c r="A956" s="162"/>
      <c r="B956" s="163"/>
      <c r="F956" s="162"/>
      <c r="K956" s="162"/>
      <c r="P956" s="162"/>
      <c r="T956" s="162"/>
      <c r="Y956" s="162"/>
      <c r="AD956" s="162"/>
      <c r="AI956" s="162"/>
    </row>
    <row r="957">
      <c r="A957" s="162"/>
      <c r="B957" s="163"/>
      <c r="F957" s="162"/>
      <c r="K957" s="162"/>
      <c r="P957" s="162"/>
      <c r="T957" s="162"/>
      <c r="Y957" s="162"/>
      <c r="AD957" s="162"/>
      <c r="AI957" s="162"/>
    </row>
    <row r="958">
      <c r="A958" s="162"/>
      <c r="B958" s="163"/>
      <c r="F958" s="162"/>
      <c r="K958" s="162"/>
      <c r="P958" s="162"/>
      <c r="T958" s="162"/>
      <c r="Y958" s="162"/>
      <c r="AD958" s="162"/>
      <c r="AI958" s="162"/>
    </row>
    <row r="959">
      <c r="A959" s="162"/>
      <c r="B959" s="163"/>
      <c r="F959" s="162"/>
      <c r="K959" s="162"/>
      <c r="P959" s="162"/>
      <c r="T959" s="162"/>
      <c r="Y959" s="162"/>
      <c r="AD959" s="162"/>
      <c r="AI959" s="162"/>
    </row>
    <row r="960">
      <c r="A960" s="162"/>
      <c r="B960" s="163"/>
      <c r="F960" s="162"/>
      <c r="K960" s="162"/>
      <c r="P960" s="162"/>
      <c r="T960" s="162"/>
      <c r="Y960" s="162"/>
      <c r="AD960" s="162"/>
      <c r="AI960" s="162"/>
    </row>
    <row r="961">
      <c r="A961" s="162"/>
      <c r="B961" s="163"/>
      <c r="F961" s="162"/>
      <c r="K961" s="162"/>
      <c r="P961" s="162"/>
      <c r="T961" s="162"/>
      <c r="Y961" s="162"/>
      <c r="AD961" s="162"/>
      <c r="AI961" s="162"/>
    </row>
    <row r="962">
      <c r="A962" s="162"/>
      <c r="B962" s="163"/>
      <c r="F962" s="162"/>
      <c r="K962" s="162"/>
      <c r="P962" s="162"/>
      <c r="T962" s="162"/>
      <c r="Y962" s="162"/>
      <c r="AD962" s="162"/>
      <c r="AI962" s="162"/>
    </row>
    <row r="963">
      <c r="A963" s="162"/>
      <c r="B963" s="163"/>
      <c r="F963" s="162"/>
      <c r="K963" s="162"/>
      <c r="P963" s="162"/>
      <c r="T963" s="162"/>
      <c r="Y963" s="162"/>
      <c r="AD963" s="162"/>
      <c r="AI963" s="162"/>
    </row>
    <row r="964">
      <c r="A964" s="162"/>
      <c r="B964" s="163"/>
      <c r="F964" s="162"/>
      <c r="K964" s="162"/>
      <c r="P964" s="162"/>
      <c r="T964" s="162"/>
      <c r="Y964" s="162"/>
      <c r="AD964" s="162"/>
      <c r="AI964" s="162"/>
    </row>
    <row r="965">
      <c r="A965" s="162"/>
      <c r="B965" s="163"/>
      <c r="F965" s="162"/>
      <c r="K965" s="162"/>
      <c r="P965" s="162"/>
      <c r="T965" s="162"/>
      <c r="Y965" s="162"/>
      <c r="AD965" s="162"/>
      <c r="AI965" s="162"/>
    </row>
    <row r="966">
      <c r="A966" s="162"/>
      <c r="B966" s="163"/>
      <c r="F966" s="162"/>
      <c r="K966" s="162"/>
      <c r="P966" s="162"/>
      <c r="T966" s="162"/>
      <c r="Y966" s="162"/>
      <c r="AD966" s="162"/>
      <c r="AI966" s="162"/>
    </row>
    <row r="967">
      <c r="A967" s="162"/>
      <c r="B967" s="163"/>
      <c r="F967" s="162"/>
      <c r="K967" s="162"/>
      <c r="P967" s="162"/>
      <c r="T967" s="162"/>
      <c r="Y967" s="162"/>
      <c r="AD967" s="162"/>
      <c r="AI967" s="162"/>
    </row>
    <row r="968">
      <c r="A968" s="162"/>
      <c r="B968" s="163"/>
      <c r="F968" s="162"/>
      <c r="K968" s="162"/>
      <c r="P968" s="162"/>
      <c r="T968" s="162"/>
      <c r="Y968" s="162"/>
      <c r="AD968" s="162"/>
      <c r="AI968" s="162"/>
    </row>
    <row r="969">
      <c r="A969" s="162"/>
      <c r="B969" s="163"/>
      <c r="F969" s="162"/>
      <c r="K969" s="162"/>
      <c r="P969" s="162"/>
      <c r="T969" s="162"/>
      <c r="Y969" s="162"/>
      <c r="AD969" s="162"/>
      <c r="AI969" s="162"/>
    </row>
    <row r="970">
      <c r="A970" s="162"/>
      <c r="B970" s="163"/>
      <c r="F970" s="162"/>
      <c r="K970" s="162"/>
      <c r="P970" s="162"/>
      <c r="T970" s="162"/>
      <c r="Y970" s="162"/>
      <c r="AD970" s="162"/>
      <c r="AI970" s="162"/>
    </row>
    <row r="971">
      <c r="A971" s="162"/>
      <c r="B971" s="163"/>
      <c r="F971" s="162"/>
      <c r="K971" s="162"/>
      <c r="P971" s="162"/>
      <c r="T971" s="162"/>
      <c r="Y971" s="162"/>
      <c r="AD971" s="162"/>
      <c r="AI971" s="162"/>
    </row>
    <row r="972">
      <c r="A972" s="162"/>
      <c r="B972" s="163"/>
      <c r="F972" s="162"/>
      <c r="K972" s="162"/>
      <c r="P972" s="162"/>
      <c r="T972" s="162"/>
      <c r="Y972" s="162"/>
      <c r="AD972" s="162"/>
      <c r="AI972" s="162"/>
    </row>
    <row r="973">
      <c r="A973" s="162"/>
      <c r="B973" s="163"/>
      <c r="F973" s="162"/>
      <c r="K973" s="162"/>
      <c r="P973" s="162"/>
      <c r="T973" s="162"/>
      <c r="Y973" s="162"/>
      <c r="AD973" s="162"/>
      <c r="AI973" s="162"/>
    </row>
    <row r="974">
      <c r="A974" s="162"/>
      <c r="B974" s="163"/>
      <c r="F974" s="162"/>
      <c r="K974" s="162"/>
      <c r="P974" s="162"/>
      <c r="T974" s="162"/>
      <c r="Y974" s="162"/>
      <c r="AD974" s="162"/>
      <c r="AI974" s="162"/>
    </row>
    <row r="975">
      <c r="A975" s="162"/>
      <c r="B975" s="163"/>
      <c r="F975" s="162"/>
      <c r="K975" s="162"/>
      <c r="P975" s="162"/>
      <c r="T975" s="162"/>
      <c r="Y975" s="162"/>
      <c r="AD975" s="162"/>
      <c r="AI975" s="162"/>
    </row>
    <row r="976">
      <c r="A976" s="162"/>
      <c r="B976" s="163"/>
      <c r="F976" s="162"/>
      <c r="K976" s="162"/>
      <c r="P976" s="162"/>
      <c r="T976" s="162"/>
      <c r="Y976" s="162"/>
      <c r="AD976" s="162"/>
      <c r="AI976" s="162"/>
    </row>
    <row r="977">
      <c r="A977" s="162"/>
      <c r="B977" s="163"/>
      <c r="F977" s="162"/>
      <c r="K977" s="162"/>
      <c r="P977" s="162"/>
      <c r="T977" s="162"/>
      <c r="Y977" s="162"/>
      <c r="AD977" s="162"/>
      <c r="AI977" s="162"/>
    </row>
    <row r="978">
      <c r="A978" s="162"/>
      <c r="B978" s="163"/>
      <c r="F978" s="162"/>
      <c r="K978" s="162"/>
      <c r="P978" s="162"/>
      <c r="T978" s="162"/>
      <c r="Y978" s="162"/>
      <c r="AD978" s="162"/>
      <c r="AI978" s="162"/>
    </row>
    <row r="979">
      <c r="A979" s="162"/>
      <c r="B979" s="163"/>
      <c r="F979" s="162"/>
      <c r="K979" s="162"/>
      <c r="P979" s="162"/>
      <c r="T979" s="162"/>
      <c r="Y979" s="162"/>
      <c r="AD979" s="162"/>
      <c r="AI979" s="162"/>
    </row>
    <row r="980">
      <c r="A980" s="162"/>
      <c r="B980" s="163"/>
      <c r="F980" s="162"/>
      <c r="K980" s="162"/>
      <c r="P980" s="162"/>
      <c r="T980" s="162"/>
      <c r="Y980" s="162"/>
      <c r="AD980" s="162"/>
      <c r="AI980" s="162"/>
    </row>
    <row r="981">
      <c r="A981" s="162"/>
      <c r="B981" s="163"/>
      <c r="F981" s="162"/>
      <c r="K981" s="162"/>
      <c r="P981" s="162"/>
      <c r="T981" s="162"/>
      <c r="Y981" s="162"/>
      <c r="AD981" s="162"/>
      <c r="AI981" s="162"/>
    </row>
    <row r="982">
      <c r="A982" s="162"/>
      <c r="B982" s="163"/>
      <c r="F982" s="162"/>
      <c r="K982" s="162"/>
      <c r="P982" s="162"/>
      <c r="T982" s="162"/>
      <c r="Y982" s="162"/>
      <c r="AD982" s="162"/>
      <c r="AI982" s="162"/>
    </row>
    <row r="983">
      <c r="A983" s="162"/>
      <c r="B983" s="163"/>
      <c r="F983" s="162"/>
      <c r="K983" s="162"/>
      <c r="P983" s="162"/>
      <c r="T983" s="162"/>
      <c r="Y983" s="162"/>
      <c r="AD983" s="162"/>
      <c r="AI983" s="162"/>
    </row>
    <row r="984">
      <c r="A984" s="162"/>
      <c r="B984" s="163"/>
      <c r="F984" s="162"/>
      <c r="K984" s="162"/>
      <c r="P984" s="162"/>
      <c r="T984" s="162"/>
      <c r="Y984" s="162"/>
      <c r="AD984" s="162"/>
      <c r="AI984" s="162"/>
    </row>
    <row r="985">
      <c r="A985" s="162"/>
      <c r="B985" s="163"/>
      <c r="F985" s="162"/>
      <c r="K985" s="162"/>
      <c r="P985" s="162"/>
      <c r="T985" s="162"/>
      <c r="Y985" s="162"/>
      <c r="AD985" s="162"/>
      <c r="AI985" s="162"/>
    </row>
    <row r="986">
      <c r="A986" s="162"/>
      <c r="B986" s="163"/>
      <c r="F986" s="162"/>
      <c r="K986" s="162"/>
      <c r="P986" s="162"/>
      <c r="T986" s="162"/>
      <c r="Y986" s="162"/>
      <c r="AD986" s="162"/>
      <c r="AI986" s="162"/>
    </row>
    <row r="987">
      <c r="A987" s="162"/>
      <c r="B987" s="163"/>
      <c r="F987" s="162"/>
      <c r="K987" s="162"/>
      <c r="P987" s="162"/>
      <c r="T987" s="162"/>
      <c r="Y987" s="162"/>
      <c r="AD987" s="162"/>
      <c r="AI987" s="162"/>
    </row>
    <row r="988">
      <c r="A988" s="162"/>
      <c r="B988" s="163"/>
      <c r="F988" s="162"/>
      <c r="K988" s="162"/>
      <c r="P988" s="162"/>
      <c r="T988" s="162"/>
      <c r="Y988" s="162"/>
      <c r="AD988" s="162"/>
      <c r="AI988" s="162"/>
    </row>
    <row r="989">
      <c r="A989" s="162"/>
      <c r="B989" s="163"/>
      <c r="F989" s="162"/>
      <c r="K989" s="162"/>
      <c r="P989" s="162"/>
      <c r="T989" s="162"/>
      <c r="Y989" s="162"/>
      <c r="AD989" s="162"/>
      <c r="AI989" s="162"/>
    </row>
    <row r="990">
      <c r="A990" s="162"/>
      <c r="B990" s="163"/>
      <c r="F990" s="162"/>
      <c r="K990" s="162"/>
      <c r="P990" s="162"/>
      <c r="T990" s="162"/>
      <c r="Y990" s="162"/>
      <c r="AD990" s="162"/>
      <c r="AI990" s="162"/>
    </row>
    <row r="991">
      <c r="A991" s="162"/>
      <c r="B991" s="163"/>
      <c r="F991" s="162"/>
      <c r="K991" s="162"/>
      <c r="P991" s="162"/>
      <c r="T991" s="162"/>
      <c r="Y991" s="162"/>
      <c r="AD991" s="162"/>
      <c r="AI991" s="162"/>
    </row>
    <row r="992">
      <c r="A992" s="162"/>
      <c r="B992" s="163"/>
      <c r="F992" s="162"/>
      <c r="K992" s="162"/>
      <c r="P992" s="162"/>
      <c r="T992" s="162"/>
      <c r="Y992" s="162"/>
      <c r="AD992" s="162"/>
      <c r="AI992" s="162"/>
    </row>
    <row r="993">
      <c r="A993" s="162"/>
      <c r="B993" s="163"/>
      <c r="F993" s="162"/>
      <c r="K993" s="162"/>
      <c r="P993" s="162"/>
      <c r="T993" s="162"/>
      <c r="Y993" s="162"/>
      <c r="AD993" s="162"/>
      <c r="AI993" s="162"/>
    </row>
    <row r="994">
      <c r="A994" s="162"/>
      <c r="B994" s="163"/>
      <c r="F994" s="162"/>
      <c r="K994" s="162"/>
      <c r="P994" s="162"/>
      <c r="T994" s="162"/>
      <c r="Y994" s="162"/>
      <c r="AD994" s="162"/>
      <c r="AI994" s="162"/>
    </row>
    <row r="995">
      <c r="A995" s="162"/>
      <c r="B995" s="163"/>
      <c r="F995" s="162"/>
      <c r="K995" s="162"/>
      <c r="P995" s="162"/>
      <c r="T995" s="162"/>
      <c r="Y995" s="162"/>
      <c r="AD995" s="162"/>
      <c r="AI995" s="162"/>
    </row>
    <row r="996">
      <c r="A996" s="162"/>
      <c r="B996" s="163"/>
      <c r="F996" s="162"/>
      <c r="K996" s="162"/>
      <c r="P996" s="162"/>
      <c r="T996" s="162"/>
      <c r="Y996" s="162"/>
      <c r="AD996" s="162"/>
      <c r="AI996" s="162"/>
    </row>
    <row r="997">
      <c r="A997" s="162"/>
      <c r="B997" s="163"/>
      <c r="F997" s="162"/>
      <c r="K997" s="162"/>
      <c r="P997" s="162"/>
      <c r="T997" s="162"/>
      <c r="Y997" s="162"/>
      <c r="AD997" s="162"/>
      <c r="AI997" s="162"/>
    </row>
    <row r="998">
      <c r="A998" s="162"/>
      <c r="B998" s="163"/>
      <c r="F998" s="162"/>
      <c r="K998" s="162"/>
      <c r="P998" s="162"/>
      <c r="T998" s="162"/>
      <c r="Y998" s="162"/>
      <c r="AD998" s="162"/>
      <c r="AI998" s="162"/>
    </row>
    <row r="999">
      <c r="A999" s="162"/>
      <c r="B999" s="163"/>
      <c r="F999" s="162"/>
      <c r="K999" s="162"/>
      <c r="P999" s="162"/>
      <c r="T999" s="162"/>
      <c r="Y999" s="162"/>
      <c r="AD999" s="162"/>
      <c r="AI999" s="162"/>
    </row>
    <row r="1000">
      <c r="A1000" s="162"/>
      <c r="B1000" s="163"/>
      <c r="F1000" s="162"/>
      <c r="K1000" s="162"/>
      <c r="P1000" s="162"/>
      <c r="T1000" s="162"/>
      <c r="Y1000" s="162"/>
      <c r="AD1000" s="162"/>
      <c r="AI1000" s="162"/>
    </row>
    <row r="1001">
      <c r="A1001" s="162"/>
      <c r="B1001" s="163"/>
      <c r="F1001" s="162"/>
      <c r="K1001" s="162"/>
      <c r="P1001" s="162"/>
      <c r="T1001" s="162"/>
      <c r="Y1001" s="162"/>
      <c r="AD1001" s="162"/>
      <c r="AI1001" s="162"/>
    </row>
    <row r="1002">
      <c r="A1002" s="162"/>
      <c r="B1002" s="163"/>
      <c r="F1002" s="162"/>
      <c r="K1002" s="162"/>
      <c r="P1002" s="162"/>
      <c r="T1002" s="162"/>
      <c r="Y1002" s="162"/>
      <c r="AD1002" s="162"/>
      <c r="AI1002" s="162"/>
    </row>
    <row r="1003">
      <c r="A1003" s="162"/>
      <c r="B1003" s="163"/>
      <c r="F1003" s="162"/>
      <c r="K1003" s="162"/>
      <c r="P1003" s="162"/>
      <c r="T1003" s="162"/>
      <c r="Y1003" s="162"/>
      <c r="AD1003" s="162"/>
      <c r="AI1003" s="162"/>
    </row>
    <row r="1004">
      <c r="A1004" s="162"/>
      <c r="B1004" s="163"/>
      <c r="F1004" s="162"/>
      <c r="K1004" s="162"/>
      <c r="P1004" s="162"/>
      <c r="T1004" s="162"/>
      <c r="Y1004" s="162"/>
      <c r="AD1004" s="162"/>
      <c r="AI1004" s="162"/>
    </row>
    <row r="1005">
      <c r="A1005" s="162"/>
      <c r="B1005" s="163"/>
      <c r="F1005" s="162"/>
      <c r="K1005" s="162"/>
      <c r="P1005" s="162"/>
      <c r="T1005" s="162"/>
      <c r="Y1005" s="162"/>
      <c r="AD1005" s="162"/>
      <c r="AI1005" s="162"/>
    </row>
    <row r="1006">
      <c r="A1006" s="162"/>
      <c r="B1006" s="163"/>
      <c r="F1006" s="162"/>
      <c r="K1006" s="162"/>
      <c r="P1006" s="162"/>
      <c r="T1006" s="162"/>
      <c r="Y1006" s="162"/>
      <c r="AD1006" s="162"/>
      <c r="AI1006" s="162"/>
    </row>
    <row r="1007">
      <c r="A1007" s="162"/>
      <c r="B1007" s="163"/>
      <c r="F1007" s="162"/>
      <c r="K1007" s="162"/>
      <c r="P1007" s="162"/>
      <c r="T1007" s="162"/>
      <c r="Y1007" s="162"/>
      <c r="AD1007" s="162"/>
      <c r="AI1007" s="162"/>
    </row>
    <row r="1008">
      <c r="A1008" s="162"/>
      <c r="B1008" s="163"/>
      <c r="F1008" s="162"/>
      <c r="K1008" s="162"/>
      <c r="P1008" s="162"/>
      <c r="T1008" s="162"/>
      <c r="Y1008" s="162"/>
      <c r="AD1008" s="162"/>
      <c r="AI1008" s="162"/>
    </row>
    <row r="1009">
      <c r="A1009" s="162"/>
      <c r="B1009" s="163"/>
      <c r="F1009" s="162"/>
      <c r="K1009" s="162"/>
      <c r="P1009" s="162"/>
      <c r="T1009" s="162"/>
      <c r="Y1009" s="162"/>
      <c r="AD1009" s="162"/>
      <c r="AI1009" s="162"/>
    </row>
    <row r="1010">
      <c r="A1010" s="162"/>
      <c r="B1010" s="163"/>
      <c r="F1010" s="162"/>
      <c r="K1010" s="162"/>
      <c r="P1010" s="162"/>
      <c r="T1010" s="162"/>
      <c r="Y1010" s="162"/>
      <c r="AD1010" s="162"/>
      <c r="AI1010" s="162"/>
    </row>
    <row r="1011">
      <c r="A1011" s="162"/>
      <c r="B1011" s="163"/>
      <c r="F1011" s="162"/>
      <c r="K1011" s="162"/>
      <c r="P1011" s="162"/>
      <c r="T1011" s="162"/>
      <c r="Y1011" s="162"/>
      <c r="AD1011" s="162"/>
      <c r="AI1011" s="162"/>
    </row>
    <row r="1012">
      <c r="A1012" s="162"/>
      <c r="B1012" s="163"/>
      <c r="F1012" s="162"/>
      <c r="K1012" s="162"/>
      <c r="P1012" s="162"/>
      <c r="T1012" s="162"/>
      <c r="Y1012" s="162"/>
      <c r="AD1012" s="162"/>
      <c r="AI1012" s="162"/>
    </row>
    <row r="1013">
      <c r="A1013" s="162"/>
      <c r="B1013" s="163"/>
      <c r="F1013" s="162"/>
      <c r="K1013" s="162"/>
      <c r="P1013" s="162"/>
      <c r="T1013" s="162"/>
      <c r="Y1013" s="162"/>
      <c r="AD1013" s="162"/>
      <c r="AI1013" s="162"/>
    </row>
    <row r="1014">
      <c r="A1014" s="162"/>
      <c r="B1014" s="163"/>
      <c r="F1014" s="162"/>
      <c r="K1014" s="162"/>
      <c r="P1014" s="162"/>
      <c r="T1014" s="162"/>
      <c r="Y1014" s="162"/>
      <c r="AD1014" s="162"/>
      <c r="AI1014" s="162"/>
    </row>
    <row r="1015">
      <c r="A1015" s="162"/>
      <c r="B1015" s="163"/>
      <c r="F1015" s="162"/>
      <c r="K1015" s="162"/>
      <c r="P1015" s="162"/>
      <c r="T1015" s="162"/>
      <c r="Y1015" s="162"/>
      <c r="AD1015" s="162"/>
      <c r="AI1015" s="162"/>
    </row>
    <row r="1016">
      <c r="A1016" s="162"/>
      <c r="B1016" s="163"/>
      <c r="F1016" s="162"/>
      <c r="K1016" s="162"/>
      <c r="P1016" s="162"/>
      <c r="T1016" s="162"/>
      <c r="Y1016" s="162"/>
      <c r="AD1016" s="162"/>
      <c r="AI1016" s="162"/>
    </row>
    <row r="1017">
      <c r="A1017" s="162"/>
      <c r="B1017" s="163"/>
      <c r="F1017" s="162"/>
      <c r="K1017" s="162"/>
      <c r="P1017" s="162"/>
      <c r="T1017" s="162"/>
      <c r="Y1017" s="162"/>
      <c r="AD1017" s="162"/>
      <c r="AI1017" s="162"/>
    </row>
    <row r="1018">
      <c r="A1018" s="162"/>
      <c r="B1018" s="163"/>
      <c r="F1018" s="162"/>
      <c r="K1018" s="162"/>
      <c r="P1018" s="162"/>
      <c r="T1018" s="162"/>
      <c r="Y1018" s="162"/>
      <c r="AD1018" s="162"/>
      <c r="AI1018" s="162"/>
    </row>
    <row r="1019">
      <c r="A1019" s="162"/>
      <c r="B1019" s="163"/>
      <c r="F1019" s="162"/>
      <c r="K1019" s="162"/>
      <c r="P1019" s="162"/>
      <c r="T1019" s="162"/>
      <c r="Y1019" s="162"/>
      <c r="AD1019" s="162"/>
      <c r="AI1019" s="162"/>
    </row>
    <row r="1020">
      <c r="A1020" s="162"/>
      <c r="B1020" s="163"/>
      <c r="F1020" s="162"/>
      <c r="K1020" s="162"/>
      <c r="P1020" s="162"/>
      <c r="T1020" s="162"/>
      <c r="Y1020" s="162"/>
      <c r="AD1020" s="162"/>
      <c r="AI1020" s="162"/>
    </row>
    <row r="1021">
      <c r="A1021" s="162"/>
      <c r="B1021" s="163"/>
      <c r="F1021" s="162"/>
      <c r="K1021" s="162"/>
      <c r="P1021" s="162"/>
      <c r="T1021" s="162"/>
      <c r="Y1021" s="162"/>
      <c r="AD1021" s="162"/>
      <c r="AI1021" s="162"/>
    </row>
    <row r="1022">
      <c r="A1022" s="162"/>
      <c r="B1022" s="163"/>
      <c r="F1022" s="162"/>
      <c r="K1022" s="162"/>
      <c r="P1022" s="162"/>
      <c r="T1022" s="162"/>
      <c r="Y1022" s="162"/>
      <c r="AD1022" s="162"/>
      <c r="AI1022" s="162"/>
    </row>
    <row r="1023">
      <c r="A1023" s="162"/>
      <c r="B1023" s="163"/>
      <c r="F1023" s="162"/>
      <c r="K1023" s="162"/>
      <c r="P1023" s="162"/>
      <c r="T1023" s="162"/>
      <c r="Y1023" s="162"/>
      <c r="AD1023" s="162"/>
      <c r="AI1023" s="162"/>
    </row>
    <row r="1024">
      <c r="A1024" s="162"/>
      <c r="B1024" s="163"/>
      <c r="F1024" s="162"/>
      <c r="K1024" s="162"/>
      <c r="P1024" s="162"/>
      <c r="T1024" s="162"/>
      <c r="Y1024" s="162"/>
      <c r="AD1024" s="162"/>
      <c r="AI1024" s="162"/>
    </row>
    <row r="1025">
      <c r="A1025" s="162"/>
      <c r="B1025" s="163"/>
      <c r="F1025" s="162"/>
      <c r="K1025" s="162"/>
      <c r="P1025" s="162"/>
      <c r="T1025" s="162"/>
      <c r="Y1025" s="162"/>
      <c r="AD1025" s="162"/>
      <c r="AI1025" s="162"/>
    </row>
    <row r="1026">
      <c r="A1026" s="162"/>
      <c r="B1026" s="163"/>
      <c r="F1026" s="162"/>
      <c r="K1026" s="162"/>
      <c r="P1026" s="162"/>
      <c r="T1026" s="162"/>
      <c r="Y1026" s="162"/>
      <c r="AD1026" s="162"/>
      <c r="AI1026" s="162"/>
    </row>
    <row r="1027">
      <c r="A1027" s="162"/>
      <c r="B1027" s="163"/>
      <c r="F1027" s="162"/>
      <c r="K1027" s="162"/>
      <c r="P1027" s="162"/>
      <c r="T1027" s="162"/>
      <c r="Y1027" s="162"/>
      <c r="AD1027" s="162"/>
      <c r="AI1027" s="162"/>
    </row>
    <row r="1028">
      <c r="A1028" s="162"/>
      <c r="B1028" s="163"/>
      <c r="F1028" s="162"/>
      <c r="K1028" s="162"/>
      <c r="P1028" s="162"/>
      <c r="T1028" s="162"/>
      <c r="Y1028" s="162"/>
      <c r="AD1028" s="162"/>
      <c r="AI1028" s="162"/>
    </row>
    <row r="1029">
      <c r="A1029" s="162"/>
      <c r="B1029" s="163"/>
      <c r="F1029" s="162"/>
      <c r="K1029" s="162"/>
      <c r="P1029" s="162"/>
      <c r="T1029" s="162"/>
      <c r="Y1029" s="162"/>
      <c r="AD1029" s="162"/>
      <c r="AI1029" s="162"/>
    </row>
    <row r="1030">
      <c r="A1030" s="162"/>
      <c r="B1030" s="163"/>
      <c r="F1030" s="162"/>
      <c r="K1030" s="162"/>
      <c r="P1030" s="162"/>
      <c r="T1030" s="162"/>
      <c r="Y1030" s="162"/>
      <c r="AD1030" s="162"/>
      <c r="AI1030" s="162"/>
    </row>
    <row r="1031">
      <c r="A1031" s="162"/>
      <c r="B1031" s="163"/>
      <c r="F1031" s="162"/>
      <c r="K1031" s="162"/>
      <c r="P1031" s="162"/>
      <c r="T1031" s="162"/>
      <c r="Y1031" s="162"/>
      <c r="AD1031" s="162"/>
      <c r="AI1031" s="162"/>
    </row>
    <row r="1032">
      <c r="A1032" s="162"/>
      <c r="B1032" s="163"/>
      <c r="F1032" s="162"/>
      <c r="K1032" s="162"/>
      <c r="P1032" s="162"/>
      <c r="T1032" s="162"/>
      <c r="Y1032" s="162"/>
      <c r="AD1032" s="162"/>
      <c r="AI1032" s="162"/>
    </row>
    <row r="1033">
      <c r="A1033" s="162"/>
      <c r="B1033" s="163"/>
      <c r="F1033" s="162"/>
      <c r="K1033" s="162"/>
      <c r="P1033" s="162"/>
      <c r="T1033" s="162"/>
      <c r="Y1033" s="162"/>
      <c r="AD1033" s="162"/>
      <c r="AI1033" s="162"/>
    </row>
    <row r="1034">
      <c r="A1034" s="162"/>
      <c r="B1034" s="163"/>
      <c r="F1034" s="162"/>
      <c r="K1034" s="162"/>
      <c r="P1034" s="162"/>
      <c r="T1034" s="162"/>
      <c r="Y1034" s="162"/>
      <c r="AD1034" s="162"/>
      <c r="AI1034" s="162"/>
    </row>
    <row r="1035">
      <c r="A1035" s="162"/>
      <c r="B1035" s="163"/>
      <c r="F1035" s="162"/>
      <c r="K1035" s="162"/>
      <c r="P1035" s="162"/>
      <c r="T1035" s="162"/>
      <c r="Y1035" s="162"/>
      <c r="AD1035" s="162"/>
      <c r="AI1035" s="162"/>
    </row>
  </sheetData>
  <mergeCells count="1">
    <mergeCell ref="A1:A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0.43"/>
    <col customWidth="1" min="4" max="4" width="10.57"/>
    <col customWidth="1" min="5" max="5" width="12.14"/>
    <col customWidth="1" min="6" max="6" width="11.29"/>
    <col customWidth="1" min="7" max="7" width="12.14"/>
    <col customWidth="1" min="8" max="8" width="13.29"/>
  </cols>
  <sheetData>
    <row r="1">
      <c r="A1" s="19"/>
      <c r="B1" s="19"/>
      <c r="C1" s="19"/>
      <c r="D1" s="21" t="s">
        <v>11</v>
      </c>
      <c r="E1" s="19"/>
      <c r="F1" s="21" t="s">
        <v>12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C2" s="25">
        <v>2020.0</v>
      </c>
      <c r="D2" s="27">
        <v>10000.0</v>
      </c>
      <c r="E2" s="29">
        <v>0.5</v>
      </c>
      <c r="F2" s="46">
        <f t="shared" ref="F2:F16" si="1">(D3-D2)/12</f>
        <v>416.6666667</v>
      </c>
    </row>
    <row r="3">
      <c r="C3" s="25">
        <v>2021.0</v>
      </c>
      <c r="D3" s="46">
        <f t="shared" ref="D3:D17" si="2">D2*(1+E2)</f>
        <v>15000</v>
      </c>
      <c r="E3" s="29">
        <v>0.5</v>
      </c>
      <c r="F3" s="46">
        <f t="shared" si="1"/>
        <v>625</v>
      </c>
    </row>
    <row r="4">
      <c r="C4" s="25">
        <v>2022.0</v>
      </c>
      <c r="D4" s="46">
        <f t="shared" si="2"/>
        <v>22500</v>
      </c>
      <c r="E4" s="29">
        <v>0.5</v>
      </c>
      <c r="F4" s="46">
        <f t="shared" si="1"/>
        <v>937.5</v>
      </c>
    </row>
    <row r="5">
      <c r="C5" s="25">
        <v>2023.0</v>
      </c>
      <c r="D5" s="46">
        <f t="shared" si="2"/>
        <v>33750</v>
      </c>
      <c r="E5" s="29">
        <v>0.5</v>
      </c>
      <c r="F5" s="46">
        <f t="shared" si="1"/>
        <v>1406.25</v>
      </c>
    </row>
    <row r="6">
      <c r="C6" s="25">
        <v>2024.0</v>
      </c>
      <c r="D6" s="46">
        <f t="shared" si="2"/>
        <v>50625</v>
      </c>
      <c r="E6" s="29">
        <v>0.5</v>
      </c>
      <c r="F6" s="46">
        <f t="shared" si="1"/>
        <v>2109.375</v>
      </c>
    </row>
    <row r="7">
      <c r="C7" s="25">
        <v>2025.0</v>
      </c>
      <c r="D7" s="46">
        <f t="shared" si="2"/>
        <v>75937.5</v>
      </c>
      <c r="E7" s="29">
        <v>0.5</v>
      </c>
      <c r="F7" s="46">
        <f t="shared" si="1"/>
        <v>3164.0625</v>
      </c>
    </row>
    <row r="8">
      <c r="C8" s="25">
        <v>2026.0</v>
      </c>
      <c r="D8" s="46">
        <f t="shared" si="2"/>
        <v>113906.25</v>
      </c>
      <c r="E8" s="29">
        <v>0.5</v>
      </c>
      <c r="F8" s="46">
        <f t="shared" si="1"/>
        <v>4746.09375</v>
      </c>
    </row>
    <row r="9">
      <c r="C9" s="25">
        <v>2027.0</v>
      </c>
      <c r="D9" s="46">
        <f t="shared" si="2"/>
        <v>170859.375</v>
      </c>
      <c r="E9" s="29">
        <v>0.5</v>
      </c>
      <c r="F9" s="46">
        <f t="shared" si="1"/>
        <v>7119.140625</v>
      </c>
    </row>
    <row r="10">
      <c r="C10" s="25">
        <v>2028.0</v>
      </c>
      <c r="D10" s="46">
        <f t="shared" si="2"/>
        <v>256289.0625</v>
      </c>
      <c r="E10" s="29">
        <v>0.5</v>
      </c>
      <c r="F10" s="46">
        <f t="shared" si="1"/>
        <v>10678.71094</v>
      </c>
    </row>
    <row r="11">
      <c r="C11" s="25">
        <v>2029.0</v>
      </c>
      <c r="D11" s="46">
        <f t="shared" si="2"/>
        <v>384433.5938</v>
      </c>
      <c r="E11" s="29">
        <v>0.5</v>
      </c>
      <c r="F11" s="46">
        <f t="shared" si="1"/>
        <v>16018.06641</v>
      </c>
    </row>
    <row r="12">
      <c r="C12" s="25">
        <v>2030.0</v>
      </c>
      <c r="D12" s="46">
        <f t="shared" si="2"/>
        <v>576650.3906</v>
      </c>
      <c r="E12" s="29">
        <v>0.5</v>
      </c>
      <c r="F12" s="46">
        <f t="shared" si="1"/>
        <v>24027.09961</v>
      </c>
    </row>
    <row r="13">
      <c r="C13" s="25">
        <v>2031.0</v>
      </c>
      <c r="D13" s="46">
        <f t="shared" si="2"/>
        <v>864975.5859</v>
      </c>
      <c r="E13" s="29">
        <v>0.5</v>
      </c>
      <c r="F13" s="46">
        <f t="shared" si="1"/>
        <v>36040.64941</v>
      </c>
    </row>
    <row r="14">
      <c r="C14" s="25">
        <v>2032.0</v>
      </c>
      <c r="D14" s="46">
        <f t="shared" si="2"/>
        <v>1297463.379</v>
      </c>
      <c r="E14" s="29">
        <v>0.5</v>
      </c>
      <c r="F14" s="46">
        <f t="shared" si="1"/>
        <v>54060.97412</v>
      </c>
    </row>
    <row r="15">
      <c r="C15" s="25">
        <v>2033.0</v>
      </c>
      <c r="D15" s="46">
        <f t="shared" si="2"/>
        <v>1946195.068</v>
      </c>
      <c r="E15" s="29">
        <v>0.5</v>
      </c>
      <c r="F15" s="46">
        <f t="shared" si="1"/>
        <v>81091.46118</v>
      </c>
    </row>
    <row r="16">
      <c r="C16" s="25">
        <v>2034.0</v>
      </c>
      <c r="D16" s="46">
        <f t="shared" si="2"/>
        <v>2919292.603</v>
      </c>
      <c r="E16" s="29">
        <v>0.5</v>
      </c>
      <c r="F16" s="46">
        <f t="shared" si="1"/>
        <v>121637.1918</v>
      </c>
    </row>
    <row r="17">
      <c r="C17" s="25">
        <v>2035.0</v>
      </c>
      <c r="D17" s="46">
        <f t="shared" si="2"/>
        <v>4378938.904</v>
      </c>
      <c r="E17" s="29">
        <v>0.5</v>
      </c>
    </row>
    <row r="21">
      <c r="A21" s="21" t="s">
        <v>52</v>
      </c>
      <c r="B21" s="21" t="s">
        <v>53</v>
      </c>
      <c r="C21" s="19"/>
      <c r="D21" s="19"/>
      <c r="E21" s="21" t="s">
        <v>54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59">
        <v>43861.0</v>
      </c>
      <c r="B22" s="60" t="s">
        <v>55</v>
      </c>
      <c r="C22" s="25">
        <v>2020.0</v>
      </c>
      <c r="D22" s="25" t="s">
        <v>57</v>
      </c>
      <c r="E22" s="62" t="s">
        <v>55</v>
      </c>
      <c r="F22" s="63"/>
      <c r="G22" s="63"/>
      <c r="H22" s="63"/>
    </row>
    <row r="23">
      <c r="A23" s="59">
        <v>43890.0</v>
      </c>
      <c r="B23" s="64"/>
      <c r="C23" s="25">
        <v>2020.0</v>
      </c>
      <c r="D23" s="25" t="s">
        <v>60</v>
      </c>
      <c r="E23" s="65">
        <f>H23+417*1</f>
        <v>10588.56</v>
      </c>
      <c r="F23" s="39">
        <v>6571.74</v>
      </c>
      <c r="G23" s="39">
        <v>5151.74</v>
      </c>
      <c r="H23" s="39">
        <v>10171.56</v>
      </c>
    </row>
    <row r="24">
      <c r="A24" s="59">
        <v>43921.0</v>
      </c>
      <c r="B24" s="64"/>
      <c r="C24" s="25">
        <v>2020.0</v>
      </c>
      <c r="D24" s="25" t="s">
        <v>62</v>
      </c>
      <c r="E24" s="65">
        <f>H23+417*2</f>
        <v>11005.56</v>
      </c>
    </row>
    <row r="25">
      <c r="A25" s="59">
        <v>43951.0</v>
      </c>
      <c r="B25" s="64"/>
      <c r="C25" s="25">
        <v>2020.0</v>
      </c>
      <c r="D25" s="25" t="s">
        <v>66</v>
      </c>
      <c r="E25" s="65">
        <f>H23+417*3</f>
        <v>11422.56</v>
      </c>
    </row>
    <row r="26">
      <c r="A26" s="59">
        <v>43982.0</v>
      </c>
      <c r="B26" s="64"/>
      <c r="C26" s="25">
        <v>2020.0</v>
      </c>
      <c r="D26" s="25" t="s">
        <v>67</v>
      </c>
      <c r="E26" s="65">
        <f>H23+417*4</f>
        <v>11839.56</v>
      </c>
    </row>
    <row r="27">
      <c r="A27" s="59">
        <v>44012.0</v>
      </c>
      <c r="B27" s="64"/>
      <c r="C27" s="25">
        <v>2020.0</v>
      </c>
      <c r="D27" s="25" t="s">
        <v>68</v>
      </c>
      <c r="E27" s="65">
        <f>H23+417*5</f>
        <v>12256.56</v>
      </c>
    </row>
    <row r="28">
      <c r="A28" s="59">
        <v>44043.0</v>
      </c>
      <c r="B28" s="64"/>
      <c r="C28" s="25">
        <v>2020.0</v>
      </c>
      <c r="D28" s="25" t="s">
        <v>69</v>
      </c>
      <c r="E28" s="65">
        <f>H23+417*6</f>
        <v>12673.56</v>
      </c>
    </row>
    <row r="29">
      <c r="A29" s="59">
        <v>44074.0</v>
      </c>
      <c r="B29" s="64"/>
      <c r="C29" s="25">
        <v>2020.0</v>
      </c>
      <c r="D29" s="25" t="s">
        <v>70</v>
      </c>
      <c r="E29" s="65">
        <f>H23+417*7</f>
        <v>13090.56</v>
      </c>
    </row>
    <row r="30">
      <c r="A30" s="59">
        <v>44104.0</v>
      </c>
      <c r="B30" s="64"/>
      <c r="C30" s="25">
        <v>2020.0</v>
      </c>
      <c r="D30" s="25" t="s">
        <v>72</v>
      </c>
      <c r="E30" s="65">
        <f>H23+417*8</f>
        <v>13507.56</v>
      </c>
    </row>
    <row r="31">
      <c r="A31" s="59">
        <v>44135.0</v>
      </c>
      <c r="B31" s="64"/>
      <c r="C31" s="25">
        <v>2020.0</v>
      </c>
      <c r="D31" s="25" t="s">
        <v>73</v>
      </c>
      <c r="E31" s="65">
        <f>H23+417*9</f>
        <v>13924.56</v>
      </c>
    </row>
    <row r="32">
      <c r="A32" s="59">
        <v>44165.0</v>
      </c>
      <c r="B32" s="64"/>
      <c r="C32" s="25">
        <v>2020.0</v>
      </c>
      <c r="D32" s="25" t="s">
        <v>75</v>
      </c>
      <c r="E32" s="65">
        <f>H23+417*10</f>
        <v>14341.56</v>
      </c>
    </row>
    <row r="33">
      <c r="A33" s="59">
        <v>44196.0</v>
      </c>
      <c r="B33" s="64"/>
      <c r="C33" s="25">
        <v>2020.0</v>
      </c>
      <c r="D33" s="25" t="s">
        <v>76</v>
      </c>
      <c r="E33" s="65">
        <f>H23+417*11</f>
        <v>14758.56</v>
      </c>
    </row>
    <row r="34">
      <c r="A34" s="59">
        <v>43861.0</v>
      </c>
      <c r="B34" s="64"/>
      <c r="C34" s="25">
        <v>2021.0</v>
      </c>
      <c r="D34" s="25" t="s">
        <v>57</v>
      </c>
      <c r="E34" s="65">
        <f>H23+417*12</f>
        <v>15175.56</v>
      </c>
    </row>
    <row r="35">
      <c r="B35" s="64"/>
      <c r="C35" s="25">
        <v>2021.0</v>
      </c>
      <c r="D35" s="25" t="s">
        <v>60</v>
      </c>
      <c r="E35" s="75"/>
    </row>
    <row r="36">
      <c r="B36" s="64"/>
      <c r="C36" s="25">
        <v>2021.0</v>
      </c>
      <c r="D36" s="25" t="s">
        <v>62</v>
      </c>
      <c r="E36" s="75"/>
    </row>
    <row r="37">
      <c r="B37" s="64"/>
      <c r="C37" s="25">
        <v>2021.0</v>
      </c>
      <c r="D37" s="25" t="s">
        <v>66</v>
      </c>
      <c r="E37" s="75"/>
    </row>
    <row r="38">
      <c r="B38" s="64"/>
      <c r="C38" s="25">
        <v>2021.0</v>
      </c>
      <c r="D38" s="25" t="s">
        <v>67</v>
      </c>
      <c r="E38" s="75"/>
    </row>
  </sheetData>
  <drawing r:id="rId2"/>
  <legacyDrawing r:id="rId3"/>
</worksheet>
</file>