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2"/>
  </bookViews>
  <sheets>
    <sheet name="Dictionary" sheetId="1" r:id="rId1"/>
    <sheet name="List" sheetId="2" r:id="rId2"/>
    <sheet name="Complicated Dictionary" sheetId="3" r:id="rId3"/>
  </sheets>
  <calcPr calcId="145621"/>
</workbook>
</file>

<file path=xl/calcChain.xml><?xml version="1.0" encoding="utf-8"?>
<calcChain xmlns="http://schemas.openxmlformats.org/spreadsheetml/2006/main">
  <c r="V22" i="3" l="1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V22" i="2"/>
  <c r="W22" i="2"/>
  <c r="X22" i="2"/>
  <c r="Y22" i="2"/>
  <c r="Z22" i="2"/>
  <c r="V23" i="2"/>
  <c r="W23" i="2"/>
  <c r="X23" i="2"/>
  <c r="Y23" i="2"/>
  <c r="Z23" i="2"/>
  <c r="V24" i="2"/>
  <c r="W24" i="2"/>
  <c r="X24" i="2"/>
  <c r="Y24" i="2"/>
  <c r="Z24" i="2"/>
  <c r="V27" i="2"/>
  <c r="W27" i="2"/>
  <c r="X27" i="2"/>
  <c r="Y27" i="2"/>
  <c r="Z27" i="2"/>
  <c r="V28" i="2"/>
  <c r="W28" i="2"/>
  <c r="X28" i="2"/>
  <c r="Y28" i="2"/>
  <c r="Z28" i="2"/>
  <c r="V29" i="2"/>
  <c r="W29" i="2"/>
  <c r="X29" i="2"/>
  <c r="Y29" i="2"/>
  <c r="Z29" i="2"/>
  <c r="V32" i="2"/>
  <c r="W32" i="2"/>
  <c r="X32" i="2"/>
  <c r="Y32" i="2"/>
  <c r="Z32" i="2"/>
  <c r="V33" i="2"/>
  <c r="W33" i="2"/>
  <c r="X33" i="2"/>
  <c r="Y33" i="2"/>
  <c r="Z33" i="2"/>
  <c r="V34" i="2"/>
  <c r="W34" i="2"/>
  <c r="X34" i="2"/>
  <c r="Y34" i="2"/>
  <c r="Z34" i="2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15" i="3"/>
  <c r="W15" i="3"/>
  <c r="X15" i="3"/>
  <c r="Y15" i="3"/>
  <c r="Z15" i="3"/>
  <c r="V15" i="1"/>
  <c r="W15" i="1"/>
  <c r="X15" i="1"/>
  <c r="Y15" i="1"/>
  <c r="Z15" i="1"/>
  <c r="V9" i="3"/>
  <c r="W9" i="3"/>
  <c r="X9" i="3"/>
  <c r="Y9" i="3"/>
  <c r="Z9" i="3"/>
  <c r="V9" i="1"/>
  <c r="W9" i="1"/>
  <c r="X9" i="1"/>
  <c r="Y9" i="1"/>
  <c r="Z9" i="1"/>
  <c r="AB34" i="2" l="1"/>
  <c r="AB33" i="2"/>
  <c r="AB32" i="2"/>
  <c r="AB29" i="2"/>
  <c r="AB28" i="2"/>
  <c r="AB27" i="2"/>
  <c r="AB24" i="2"/>
  <c r="AB23" i="2"/>
  <c r="AB22" i="2"/>
  <c r="AA34" i="2"/>
  <c r="AA33" i="2"/>
  <c r="AA32" i="2"/>
  <c r="AA29" i="2"/>
  <c r="AA28" i="2"/>
  <c r="AA27" i="2"/>
  <c r="AA24" i="2"/>
  <c r="AA23" i="2"/>
  <c r="AA22" i="2"/>
  <c r="V15" i="2"/>
  <c r="W15" i="2"/>
  <c r="X15" i="2"/>
  <c r="Y15" i="2"/>
  <c r="Z15" i="2"/>
  <c r="V9" i="2"/>
  <c r="W9" i="2"/>
  <c r="X9" i="2"/>
  <c r="Y9" i="2"/>
  <c r="Z9" i="2"/>
  <c r="R32" i="3" l="1"/>
  <c r="S32" i="3"/>
  <c r="T32" i="3"/>
  <c r="U32" i="3"/>
  <c r="R33" i="3"/>
  <c r="S33" i="3"/>
  <c r="T33" i="3"/>
  <c r="U33" i="3"/>
  <c r="R34" i="3"/>
  <c r="S34" i="3"/>
  <c r="T34" i="3"/>
  <c r="U34" i="3"/>
  <c r="R22" i="2"/>
  <c r="S22" i="2"/>
  <c r="T22" i="2"/>
  <c r="U22" i="2"/>
  <c r="R23" i="2"/>
  <c r="S23" i="2"/>
  <c r="T23" i="2"/>
  <c r="U23" i="2"/>
  <c r="R24" i="2"/>
  <c r="S24" i="2"/>
  <c r="T24" i="2"/>
  <c r="U24" i="2"/>
  <c r="R27" i="2"/>
  <c r="S27" i="2"/>
  <c r="T27" i="2"/>
  <c r="U27" i="2"/>
  <c r="R28" i="2"/>
  <c r="S28" i="2"/>
  <c r="T28" i="2"/>
  <c r="U28" i="2"/>
  <c r="R29" i="2"/>
  <c r="S29" i="2"/>
  <c r="T29" i="2"/>
  <c r="U29" i="2"/>
  <c r="R32" i="2"/>
  <c r="S32" i="2"/>
  <c r="T32" i="2"/>
  <c r="U32" i="2"/>
  <c r="R33" i="2"/>
  <c r="S33" i="2"/>
  <c r="T33" i="2"/>
  <c r="U33" i="2"/>
  <c r="R34" i="2"/>
  <c r="S34" i="2"/>
  <c r="T34" i="2"/>
  <c r="U34" i="2"/>
  <c r="R32" i="1"/>
  <c r="S32" i="1"/>
  <c r="T32" i="1"/>
  <c r="U32" i="1"/>
  <c r="R33" i="1"/>
  <c r="S33" i="1"/>
  <c r="T33" i="1"/>
  <c r="U33" i="1"/>
  <c r="R34" i="1"/>
  <c r="S34" i="1"/>
  <c r="T34" i="1"/>
  <c r="U34" i="1"/>
  <c r="Q32" i="1" l="1"/>
  <c r="Q33" i="1"/>
  <c r="Q34" i="1"/>
  <c r="Q22" i="2"/>
  <c r="Q23" i="2"/>
  <c r="Q24" i="2"/>
  <c r="Q27" i="2"/>
  <c r="Q28" i="2"/>
  <c r="Q29" i="2"/>
  <c r="Q32" i="2"/>
  <c r="Q33" i="2"/>
  <c r="Q34" i="2"/>
  <c r="Q32" i="3"/>
  <c r="Q33" i="3"/>
  <c r="Q34" i="3"/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B33" i="2"/>
  <c r="B34" i="2"/>
  <c r="B32" i="2"/>
  <c r="AB33" i="3" l="1"/>
  <c r="AA33" i="3"/>
  <c r="AA32" i="3"/>
  <c r="AB32" i="3"/>
  <c r="AA33" i="1"/>
  <c r="AB33" i="1"/>
  <c r="AB34" i="3"/>
  <c r="AA34" i="3"/>
  <c r="AA34" i="1"/>
  <c r="AB34" i="1"/>
  <c r="AB32" i="1"/>
  <c r="AA32" i="1"/>
  <c r="M22" i="2"/>
  <c r="N22" i="2"/>
  <c r="O22" i="2"/>
  <c r="P22" i="2"/>
  <c r="M23" i="2"/>
  <c r="N23" i="2"/>
  <c r="O23" i="2"/>
  <c r="P23" i="2"/>
  <c r="M24" i="2"/>
  <c r="N24" i="2"/>
  <c r="O24" i="2"/>
  <c r="P24" i="2"/>
  <c r="M27" i="2"/>
  <c r="N27" i="2"/>
  <c r="O27" i="2"/>
  <c r="P27" i="2"/>
  <c r="M28" i="2"/>
  <c r="N28" i="2"/>
  <c r="O28" i="2"/>
  <c r="P28" i="2"/>
  <c r="M29" i="2"/>
  <c r="N29" i="2"/>
  <c r="O29" i="2"/>
  <c r="P29" i="2"/>
  <c r="Q15" i="2"/>
  <c r="R15" i="2"/>
  <c r="S15" i="2"/>
  <c r="T15" i="2"/>
  <c r="U15" i="2"/>
  <c r="Q9" i="2"/>
  <c r="R9" i="2"/>
  <c r="S9" i="2"/>
  <c r="T9" i="2"/>
  <c r="U9" i="2"/>
  <c r="Q15" i="1"/>
  <c r="R15" i="1"/>
  <c r="S15" i="1"/>
  <c r="T15" i="1"/>
  <c r="U15" i="1"/>
  <c r="Q9" i="1"/>
  <c r="R9" i="1"/>
  <c r="S9" i="1"/>
  <c r="T9" i="1"/>
  <c r="U9" i="1"/>
  <c r="Q15" i="3"/>
  <c r="R15" i="3"/>
  <c r="S15" i="3"/>
  <c r="T15" i="3"/>
  <c r="U15" i="3"/>
  <c r="Q9" i="3"/>
  <c r="R9" i="3"/>
  <c r="S9" i="3"/>
  <c r="T9" i="3"/>
  <c r="U9" i="3"/>
  <c r="S27" i="3" l="1"/>
  <c r="S28" i="3"/>
  <c r="S29" i="3"/>
  <c r="U27" i="1"/>
  <c r="U28" i="1"/>
  <c r="U29" i="1"/>
  <c r="Q27" i="1"/>
  <c r="Q28" i="1"/>
  <c r="Q29" i="1"/>
  <c r="R27" i="1"/>
  <c r="R28" i="1"/>
  <c r="R29" i="1"/>
  <c r="R27" i="3"/>
  <c r="R28" i="3"/>
  <c r="R29" i="3"/>
  <c r="T27" i="1"/>
  <c r="T28" i="1"/>
  <c r="T29" i="1"/>
  <c r="T27" i="3"/>
  <c r="T28" i="3"/>
  <c r="T29" i="3"/>
  <c r="U27" i="3"/>
  <c r="U28" i="3"/>
  <c r="U29" i="3"/>
  <c r="Q28" i="3"/>
  <c r="Q29" i="3"/>
  <c r="Q27" i="3"/>
  <c r="S27" i="1"/>
  <c r="S28" i="1"/>
  <c r="S29" i="1"/>
  <c r="R22" i="3"/>
  <c r="R23" i="3"/>
  <c r="R24" i="3"/>
  <c r="T22" i="1"/>
  <c r="T23" i="1"/>
  <c r="T24" i="1"/>
  <c r="U22" i="3"/>
  <c r="U23" i="3"/>
  <c r="U24" i="3"/>
  <c r="Q23" i="3"/>
  <c r="Q24" i="3"/>
  <c r="Q22" i="3"/>
  <c r="S22" i="1"/>
  <c r="S23" i="1"/>
  <c r="S24" i="1"/>
  <c r="T22" i="3"/>
  <c r="T23" i="3"/>
  <c r="T24" i="3"/>
  <c r="R22" i="1"/>
  <c r="R23" i="1"/>
  <c r="R24" i="1"/>
  <c r="S22" i="3"/>
  <c r="S23" i="3"/>
  <c r="S24" i="3"/>
  <c r="U22" i="1"/>
  <c r="U23" i="1"/>
  <c r="U24" i="1"/>
  <c r="Q22" i="1"/>
  <c r="Q23" i="1"/>
  <c r="Q24" i="1"/>
  <c r="L22" i="2"/>
  <c r="L23" i="2"/>
  <c r="L24" i="2"/>
  <c r="L27" i="2"/>
  <c r="L28" i="2"/>
  <c r="L29" i="2"/>
  <c r="L15" i="1" l="1"/>
  <c r="M15" i="1"/>
  <c r="N15" i="1"/>
  <c r="O15" i="1"/>
  <c r="P15" i="1"/>
  <c r="L9" i="1"/>
  <c r="M9" i="1"/>
  <c r="N9" i="1"/>
  <c r="O9" i="1"/>
  <c r="P9" i="1"/>
  <c r="L15" i="2"/>
  <c r="M15" i="2"/>
  <c r="N15" i="2"/>
  <c r="O15" i="2"/>
  <c r="P15" i="2"/>
  <c r="L9" i="2"/>
  <c r="M9" i="2"/>
  <c r="N9" i="2"/>
  <c r="O9" i="2"/>
  <c r="P9" i="2"/>
  <c r="L15" i="3"/>
  <c r="M15" i="3"/>
  <c r="N15" i="3"/>
  <c r="O15" i="3"/>
  <c r="P15" i="3"/>
  <c r="L9" i="3"/>
  <c r="M9" i="3"/>
  <c r="N9" i="3"/>
  <c r="O9" i="3"/>
  <c r="P9" i="3"/>
  <c r="O27" i="1" l="1"/>
  <c r="O28" i="1"/>
  <c r="O29" i="1"/>
  <c r="N27" i="3"/>
  <c r="N29" i="3"/>
  <c r="N28" i="3"/>
  <c r="N27" i="1"/>
  <c r="N29" i="1"/>
  <c r="N28" i="1"/>
  <c r="M27" i="3"/>
  <c r="M28" i="3"/>
  <c r="M29" i="3"/>
  <c r="M27" i="1"/>
  <c r="M28" i="1"/>
  <c r="M29" i="1"/>
  <c r="O27" i="3"/>
  <c r="O28" i="3"/>
  <c r="O29" i="3"/>
  <c r="P29" i="3"/>
  <c r="P27" i="3"/>
  <c r="P28" i="3"/>
  <c r="L27" i="3"/>
  <c r="L29" i="3"/>
  <c r="L28" i="3"/>
  <c r="P27" i="1"/>
  <c r="P28" i="1"/>
  <c r="P29" i="1"/>
  <c r="L27" i="1"/>
  <c r="L28" i="1"/>
  <c r="L29" i="1"/>
  <c r="M22" i="1"/>
  <c r="M23" i="1"/>
  <c r="M24" i="1"/>
  <c r="P22" i="3"/>
  <c r="P23" i="3"/>
  <c r="P24" i="3"/>
  <c r="N22" i="3"/>
  <c r="N23" i="3"/>
  <c r="N24" i="3"/>
  <c r="N22" i="1"/>
  <c r="N23" i="1"/>
  <c r="N24" i="1"/>
  <c r="M22" i="3"/>
  <c r="M23" i="3"/>
  <c r="M24" i="3"/>
  <c r="L23" i="3"/>
  <c r="L24" i="3"/>
  <c r="L22" i="3"/>
  <c r="P22" i="1"/>
  <c r="P23" i="1"/>
  <c r="P24" i="1"/>
  <c r="L22" i="1"/>
  <c r="L23" i="1"/>
  <c r="L24" i="1"/>
  <c r="O22" i="3"/>
  <c r="O23" i="3"/>
  <c r="O24" i="3"/>
  <c r="O22" i="1"/>
  <c r="O23" i="1"/>
  <c r="O24" i="1"/>
  <c r="I15" i="1"/>
  <c r="I28" i="1" s="1"/>
  <c r="J15" i="1"/>
  <c r="J29" i="1" s="1"/>
  <c r="K15" i="1"/>
  <c r="K29" i="1" s="1"/>
  <c r="I9" i="1"/>
  <c r="I24" i="1" s="1"/>
  <c r="J9" i="1"/>
  <c r="J22" i="1" s="1"/>
  <c r="K9" i="1"/>
  <c r="K22" i="1" s="1"/>
  <c r="I22" i="2"/>
  <c r="J22" i="2"/>
  <c r="K22" i="2"/>
  <c r="I23" i="2"/>
  <c r="J23" i="2"/>
  <c r="K23" i="2"/>
  <c r="I24" i="2"/>
  <c r="J24" i="2"/>
  <c r="K24" i="2"/>
  <c r="I27" i="2"/>
  <c r="J27" i="2"/>
  <c r="K27" i="2"/>
  <c r="I28" i="2"/>
  <c r="J28" i="2"/>
  <c r="K28" i="2"/>
  <c r="I29" i="2"/>
  <c r="J29" i="2"/>
  <c r="K29" i="2"/>
  <c r="I15" i="2"/>
  <c r="J15" i="2"/>
  <c r="K15" i="2"/>
  <c r="I9" i="2"/>
  <c r="J9" i="2"/>
  <c r="K9" i="2"/>
  <c r="I15" i="3"/>
  <c r="I28" i="3" s="1"/>
  <c r="J15" i="3"/>
  <c r="J29" i="3" s="1"/>
  <c r="K15" i="3"/>
  <c r="K29" i="3" s="1"/>
  <c r="I9" i="3"/>
  <c r="I24" i="3" s="1"/>
  <c r="J9" i="3"/>
  <c r="J22" i="3" s="1"/>
  <c r="K9" i="3"/>
  <c r="K22" i="3" s="1"/>
  <c r="K28" i="3" l="1"/>
  <c r="K28" i="1"/>
  <c r="J27" i="3"/>
  <c r="J27" i="1"/>
  <c r="J23" i="1"/>
  <c r="I29" i="3"/>
  <c r="K27" i="3"/>
  <c r="J24" i="3"/>
  <c r="I29" i="1"/>
  <c r="K27" i="1"/>
  <c r="J24" i="1"/>
  <c r="J28" i="3"/>
  <c r="I27" i="3"/>
  <c r="I23" i="3"/>
  <c r="J28" i="1"/>
  <c r="I27" i="1"/>
  <c r="I23" i="1"/>
  <c r="J23" i="3"/>
  <c r="K24" i="3"/>
  <c r="I22" i="3"/>
  <c r="K24" i="1"/>
  <c r="I22" i="1"/>
  <c r="K23" i="3"/>
  <c r="K23" i="1"/>
  <c r="G15" i="3"/>
  <c r="G28" i="3" s="1"/>
  <c r="H15" i="3"/>
  <c r="H28" i="3" s="1"/>
  <c r="G9" i="3"/>
  <c r="G22" i="3" s="1"/>
  <c r="H9" i="3"/>
  <c r="H23" i="3" s="1"/>
  <c r="H22" i="2"/>
  <c r="G15" i="2"/>
  <c r="G28" i="2" s="1"/>
  <c r="H15" i="2"/>
  <c r="H28" i="2" s="1"/>
  <c r="G9" i="2"/>
  <c r="G22" i="2" s="1"/>
  <c r="H9" i="2"/>
  <c r="H23" i="2" s="1"/>
  <c r="G15" i="1"/>
  <c r="G28" i="1" s="1"/>
  <c r="H15" i="1"/>
  <c r="H28" i="1" s="1"/>
  <c r="G9" i="1"/>
  <c r="G23" i="1" s="1"/>
  <c r="H9" i="1"/>
  <c r="H23" i="1" s="1"/>
  <c r="H22" i="1" l="1"/>
  <c r="G29" i="2"/>
  <c r="H24" i="3"/>
  <c r="G27" i="1"/>
  <c r="H24" i="1"/>
  <c r="H24" i="2"/>
  <c r="G29" i="1"/>
  <c r="G27" i="2"/>
  <c r="H22" i="3"/>
  <c r="G24" i="1"/>
  <c r="G22" i="1"/>
  <c r="H29" i="1"/>
  <c r="H27" i="1"/>
  <c r="H29" i="2"/>
  <c r="H27" i="2"/>
  <c r="H29" i="3"/>
  <c r="H27" i="3"/>
  <c r="G23" i="2"/>
  <c r="G29" i="3"/>
  <c r="G27" i="3"/>
  <c r="G23" i="3"/>
  <c r="G24" i="2"/>
  <c r="G24" i="3"/>
  <c r="F15" i="3"/>
  <c r="F27" i="3" s="1"/>
  <c r="E15" i="3"/>
  <c r="E28" i="3" s="1"/>
  <c r="D15" i="3"/>
  <c r="D29" i="3" s="1"/>
  <c r="C15" i="3"/>
  <c r="C27" i="3" s="1"/>
  <c r="B15" i="3"/>
  <c r="B27" i="3" s="1"/>
  <c r="F9" i="3"/>
  <c r="F22" i="3" s="1"/>
  <c r="E9" i="3"/>
  <c r="E23" i="3" s="1"/>
  <c r="D9" i="3"/>
  <c r="D22" i="3" s="1"/>
  <c r="C9" i="3"/>
  <c r="C23" i="3" s="1"/>
  <c r="B9" i="3"/>
  <c r="B23" i="3" s="1"/>
  <c r="F15" i="2"/>
  <c r="F29" i="2" s="1"/>
  <c r="E15" i="2"/>
  <c r="E28" i="2" s="1"/>
  <c r="D15" i="2"/>
  <c r="D28" i="2" s="1"/>
  <c r="C15" i="2"/>
  <c r="C29" i="2" s="1"/>
  <c r="B15" i="2"/>
  <c r="B28" i="2" s="1"/>
  <c r="F9" i="2"/>
  <c r="F23" i="2" s="1"/>
  <c r="E9" i="2"/>
  <c r="E22" i="2" s="1"/>
  <c r="D9" i="2"/>
  <c r="D23" i="2" s="1"/>
  <c r="C9" i="2"/>
  <c r="C24" i="2" s="1"/>
  <c r="B9" i="2"/>
  <c r="B23" i="2" s="1"/>
  <c r="C15" i="1"/>
  <c r="C27" i="1" s="1"/>
  <c r="D15" i="1"/>
  <c r="D27" i="1" s="1"/>
  <c r="E15" i="1"/>
  <c r="E29" i="1" s="1"/>
  <c r="F15" i="1"/>
  <c r="F27" i="1" s="1"/>
  <c r="B15" i="1"/>
  <c r="B29" i="1" s="1"/>
  <c r="C9" i="1"/>
  <c r="C22" i="1" s="1"/>
  <c r="D9" i="1"/>
  <c r="D23" i="1" s="1"/>
  <c r="E9" i="1"/>
  <c r="E22" i="1" s="1"/>
  <c r="F9" i="1"/>
  <c r="F22" i="1" s="1"/>
  <c r="B9" i="1"/>
  <c r="B23" i="1" s="1"/>
  <c r="F29" i="3" l="1"/>
  <c r="B24" i="1"/>
  <c r="B27" i="1"/>
  <c r="B29" i="3"/>
  <c r="D24" i="3"/>
  <c r="E29" i="2"/>
  <c r="D22" i="2"/>
  <c r="D23" i="3"/>
  <c r="AA23" i="3" s="1"/>
  <c r="C27" i="2"/>
  <c r="F22" i="2"/>
  <c r="C24" i="3"/>
  <c r="E27" i="2"/>
  <c r="C29" i="3"/>
  <c r="B24" i="2"/>
  <c r="B22" i="2"/>
  <c r="F24" i="2"/>
  <c r="C28" i="3"/>
  <c r="E28" i="1"/>
  <c r="F23" i="1"/>
  <c r="E23" i="2"/>
  <c r="D24" i="2"/>
  <c r="C22" i="3"/>
  <c r="F23" i="3"/>
  <c r="E24" i="3"/>
  <c r="B28" i="1"/>
  <c r="C29" i="1"/>
  <c r="C28" i="1"/>
  <c r="B22" i="1"/>
  <c r="E24" i="1"/>
  <c r="E23" i="1"/>
  <c r="C22" i="2"/>
  <c r="E24" i="2"/>
  <c r="B24" i="3"/>
  <c r="F24" i="3"/>
  <c r="F29" i="1"/>
  <c r="F28" i="1"/>
  <c r="B27" i="2"/>
  <c r="F27" i="2"/>
  <c r="D29" i="2"/>
  <c r="B28" i="3"/>
  <c r="F28" i="3"/>
  <c r="E29" i="3"/>
  <c r="D24" i="1"/>
  <c r="D22" i="1"/>
  <c r="AB22" i="1" s="1"/>
  <c r="C23" i="2"/>
  <c r="E27" i="1"/>
  <c r="D27" i="3"/>
  <c r="AB27" i="3" s="1"/>
  <c r="E22" i="3"/>
  <c r="F28" i="2"/>
  <c r="C24" i="1"/>
  <c r="C23" i="1"/>
  <c r="B22" i="3"/>
  <c r="D29" i="1"/>
  <c r="D28" i="1"/>
  <c r="D27" i="2"/>
  <c r="C28" i="2"/>
  <c r="B29" i="2"/>
  <c r="E27" i="3"/>
  <c r="D28" i="3"/>
  <c r="F24" i="1"/>
  <c r="AA29" i="1" l="1"/>
  <c r="AA29" i="3"/>
  <c r="AB29" i="3"/>
  <c r="AB29" i="1"/>
  <c r="AB28" i="3"/>
  <c r="AA28" i="3"/>
  <c r="AA27" i="1"/>
  <c r="AB27" i="1"/>
  <c r="AA27" i="3"/>
  <c r="AA28" i="1"/>
  <c r="AB28" i="1"/>
  <c r="AA22" i="1"/>
  <c r="AB24" i="3"/>
  <c r="AA24" i="3"/>
  <c r="AB23" i="3"/>
  <c r="AA23" i="1"/>
  <c r="AB23" i="1"/>
  <c r="AB24" i="1"/>
  <c r="AA24" i="1"/>
  <c r="AB22" i="3"/>
  <c r="AA22" i="3"/>
</calcChain>
</file>

<file path=xl/sharedStrings.xml><?xml version="1.0" encoding="utf-8"?>
<sst xmlns="http://schemas.openxmlformats.org/spreadsheetml/2006/main" count="84" uniqueCount="12">
  <si>
    <t>JSON</t>
  </si>
  <si>
    <t>YAML</t>
  </si>
  <si>
    <t>Pickle</t>
  </si>
  <si>
    <t>Launch #</t>
  </si>
  <si>
    <t>Serialization</t>
  </si>
  <si>
    <t>Deserialization</t>
  </si>
  <si>
    <t>Absolute time</t>
  </si>
  <si>
    <t>Relative time</t>
  </si>
  <si>
    <t>Average</t>
  </si>
  <si>
    <t>Median</t>
  </si>
  <si>
    <t>Minimum</t>
  </si>
  <si>
    <t>Serialization vs. Deserialization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</si>
</sst>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</cellStyleXfs>
  <cellXfs count="12">
    <xf numFmtId="0" fontId="0" fillId="0" borderId="0" xfId="0"/>
    <xf numFmtId="0" fontId="4" fillId="0" borderId="1" xfId="1" applyFont="1"/>
    <xf numFmtId="0" fontId="5" fillId="0" borderId="0" xfId="0" applyFont="1"/>
    <xf numFmtId="0" fontId="4" fillId="0" borderId="0" xfId="2" applyFont="1"/>
    <xf numFmtId="0" fontId="6" fillId="3" borderId="3" xfId="4" applyFont="1"/>
    <xf numFmtId="0" fontId="5" fillId="2" borderId="2" xfId="3" applyFont="1"/>
    <xf numFmtId="2" fontId="5" fillId="0" borderId="0" xfId="0" applyNumberFormat="1" applyFont="1"/>
    <xf numFmtId="2" fontId="4" fillId="0" borderId="1" xfId="1" applyNumberFormat="1" applyFont="1"/>
    <xf numFmtId="2" fontId="4" fillId="0" borderId="0" xfId="2" applyNumberFormat="1" applyFont="1"/>
    <xf numFmtId="2" fontId="6" fillId="3" borderId="3" xfId="4" applyNumberFormat="1" applyFont="1"/>
    <xf numFmtId="2" fontId="5" fillId="2" borderId="2" xfId="3" applyNumberFormat="1" applyFont="1"/>
    <xf numFmtId="0" fontId="5" fillId="0" borderId="0" xfId="0" applyNumberFormat="1" applyFont="1"/>
  </cellXfs>
  <cellStyles count="5">
    <cellStyle name="Calculation" xfId="4" builtinId="22"/>
    <cellStyle name="Heading 3" xfId="1" builtinId="18"/>
    <cellStyle name="Heading 4" xfId="2" builtinId="19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zoomScaleNormal="100" workbookViewId="0">
      <selection activeCell="AB34" sqref="A1:AB34"/>
    </sheetView>
  </sheetViews>
  <sheetFormatPr defaultRowHeight="15" x14ac:dyDescent="0.25"/>
  <cols>
    <col min="1" max="1" width="11.5703125" bestFit="1" customWidth="1"/>
    <col min="2" max="3" width="6.42578125" bestFit="1" customWidth="1"/>
    <col min="4" max="4" width="7.7109375" bestFit="1" customWidth="1"/>
    <col min="5" max="6" width="6.7109375" bestFit="1" customWidth="1"/>
    <col min="7" max="10" width="6.42578125" bestFit="1" customWidth="1"/>
    <col min="11" max="11" width="7.42578125" bestFit="1" customWidth="1"/>
    <col min="12" max="12" width="7.28515625" bestFit="1" customWidth="1"/>
    <col min="13" max="13" width="7.1406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4.1577570711899998</v>
      </c>
      <c r="C6" s="6">
        <v>3.1191972324199999</v>
      </c>
      <c r="D6" s="6">
        <v>5.2613420184499997</v>
      </c>
      <c r="E6" s="6">
        <v>3.9834760462199998</v>
      </c>
      <c r="F6" s="6">
        <v>4.05088800492</v>
      </c>
      <c r="G6" s="6">
        <v>3.6691481290299999</v>
      </c>
      <c r="H6" s="6">
        <v>2.88411728622</v>
      </c>
      <c r="I6" s="6">
        <v>3.9812815136099999</v>
      </c>
      <c r="J6" s="6">
        <v>3.0959396026700001</v>
      </c>
      <c r="K6" s="6">
        <v>4.6962796304300003</v>
      </c>
      <c r="L6" s="6">
        <v>2.9707126855100001</v>
      </c>
      <c r="M6" s="6">
        <v>4.29498607857</v>
      </c>
      <c r="N6" s="6">
        <v>3.2751879256500001</v>
      </c>
      <c r="O6" s="6">
        <v>3.2626924015999998</v>
      </c>
      <c r="P6" s="6">
        <v>3.9830885310499999</v>
      </c>
      <c r="Q6" s="6">
        <v>4.1142756938399998</v>
      </c>
      <c r="R6" s="6">
        <v>3.33265824843</v>
      </c>
      <c r="S6" s="6">
        <v>4.3482298940900002</v>
      </c>
      <c r="T6" s="6">
        <v>5.6721244118899996</v>
      </c>
      <c r="U6" s="6">
        <v>4.5546845975299997</v>
      </c>
      <c r="V6" s="6">
        <v>3.7216505137999998</v>
      </c>
      <c r="W6" s="6">
        <v>3.6423276637500002</v>
      </c>
      <c r="X6" s="6">
        <v>2.8812018026000001</v>
      </c>
      <c r="Y6" s="6">
        <v>3.9548533634299998</v>
      </c>
      <c r="Z6" s="6">
        <v>3.0702343234799998</v>
      </c>
      <c r="AA6" s="2"/>
      <c r="AB6" s="2"/>
    </row>
    <row r="7" spans="1:28" x14ac:dyDescent="0.25">
      <c r="A7" s="2" t="s">
        <v>1</v>
      </c>
      <c r="B7" s="6">
        <v>491.315472543</v>
      </c>
      <c r="C7" s="6">
        <v>220.88433296400001</v>
      </c>
      <c r="D7" s="6">
        <v>886.01878888600004</v>
      </c>
      <c r="E7" s="6">
        <v>519.831431544</v>
      </c>
      <c r="F7" s="6">
        <v>480.250329996</v>
      </c>
      <c r="G7" s="6">
        <v>339.31149787300001</v>
      </c>
      <c r="H7" s="6">
        <v>145.81398760100001</v>
      </c>
      <c r="I7" s="6">
        <v>453.49206009900001</v>
      </c>
      <c r="J7" s="6">
        <v>176.88824267499999</v>
      </c>
      <c r="K7" s="6">
        <v>664.52917899600004</v>
      </c>
      <c r="L7" s="6">
        <v>149.82225149800001</v>
      </c>
      <c r="M7" s="6">
        <v>532.08294936499999</v>
      </c>
      <c r="N7" s="6">
        <v>205.41344860000001</v>
      </c>
      <c r="O7" s="6">
        <v>237.69613147199999</v>
      </c>
      <c r="P7" s="6">
        <v>443.74797978499998</v>
      </c>
      <c r="Q7" s="6">
        <v>485.09476777700002</v>
      </c>
      <c r="R7" s="6">
        <v>243.31403960099999</v>
      </c>
      <c r="S7" s="6">
        <v>598.99449126900004</v>
      </c>
      <c r="T7" s="6">
        <v>1074.9016860300001</v>
      </c>
      <c r="U7" s="6">
        <v>726.81293097499997</v>
      </c>
      <c r="V7" s="6">
        <v>373.927549704</v>
      </c>
      <c r="W7" s="6">
        <v>359.75951884099999</v>
      </c>
      <c r="X7" s="6">
        <v>148.41585785000001</v>
      </c>
      <c r="Y7" s="6">
        <v>507.34390898800001</v>
      </c>
      <c r="Z7" s="6">
        <v>173.044725202</v>
      </c>
      <c r="AA7" s="2"/>
      <c r="AB7" s="2"/>
    </row>
    <row r="8" spans="1:28" x14ac:dyDescent="0.25">
      <c r="A8" s="2" t="s">
        <v>2</v>
      </c>
      <c r="B8" s="6">
        <v>39.697998009000003</v>
      </c>
      <c r="C8" s="6">
        <v>14.946713624999999</v>
      </c>
      <c r="D8" s="6">
        <v>68.190730099700005</v>
      </c>
      <c r="E8" s="6">
        <v>37.098257973700001</v>
      </c>
      <c r="F8" s="6">
        <v>33.456828538800004</v>
      </c>
      <c r="G8" s="6">
        <v>26.084217508999998</v>
      </c>
      <c r="H8" s="6">
        <v>9.8313985841499996</v>
      </c>
      <c r="I8" s="6">
        <v>31.1575250741</v>
      </c>
      <c r="J8" s="6">
        <v>12.8112369158</v>
      </c>
      <c r="K8" s="6">
        <v>50.724059123700002</v>
      </c>
      <c r="L8" s="6">
        <v>9.8807858077899997</v>
      </c>
      <c r="M8" s="6">
        <v>38.068825381099998</v>
      </c>
      <c r="N8" s="6">
        <v>15.602001126999999</v>
      </c>
      <c r="O8" s="6">
        <v>18.077961587000001</v>
      </c>
      <c r="P8" s="6">
        <v>34.098080056000001</v>
      </c>
      <c r="Q8" s="6">
        <v>39.978215311900001</v>
      </c>
      <c r="R8" s="6">
        <v>18.3527411978</v>
      </c>
      <c r="S8" s="6">
        <v>44.649131418800003</v>
      </c>
      <c r="T8" s="6">
        <v>79.072593334000004</v>
      </c>
      <c r="U8" s="6">
        <v>51.923403835899997</v>
      </c>
      <c r="V8" s="6">
        <v>26.1939287798</v>
      </c>
      <c r="W8" s="6">
        <v>25.693285107800001</v>
      </c>
      <c r="X8" s="6">
        <v>9.9438055013100008</v>
      </c>
      <c r="Y8" s="6">
        <v>36.588632973899998</v>
      </c>
      <c r="Z8" s="6">
        <v>12.976963167499999</v>
      </c>
      <c r="AA8" s="2"/>
      <c r="AB8" s="2"/>
    </row>
    <row r="9" spans="1:28" x14ac:dyDescent="0.25">
      <c r="A9" s="4" t="s">
        <v>10</v>
      </c>
      <c r="B9" s="6">
        <f>MIN(B6:B8)</f>
        <v>4.1577570711899998</v>
      </c>
      <c r="C9" s="6">
        <f t="shared" ref="C9:Z9" si="0">MIN(C6:C8)</f>
        <v>3.1191972324199999</v>
      </c>
      <c r="D9" s="6">
        <f t="shared" si="0"/>
        <v>5.2613420184499997</v>
      </c>
      <c r="E9" s="6">
        <f t="shared" si="0"/>
        <v>3.9834760462199998</v>
      </c>
      <c r="F9" s="6">
        <f t="shared" si="0"/>
        <v>4.05088800492</v>
      </c>
      <c r="G9" s="6">
        <f t="shared" si="0"/>
        <v>3.6691481290299999</v>
      </c>
      <c r="H9" s="6">
        <f t="shared" si="0"/>
        <v>2.88411728622</v>
      </c>
      <c r="I9" s="6">
        <f t="shared" si="0"/>
        <v>3.9812815136099999</v>
      </c>
      <c r="J9" s="6">
        <f t="shared" si="0"/>
        <v>3.0959396026700001</v>
      </c>
      <c r="K9" s="6">
        <f t="shared" si="0"/>
        <v>4.6962796304300003</v>
      </c>
      <c r="L9" s="6">
        <f t="shared" si="0"/>
        <v>2.9707126855100001</v>
      </c>
      <c r="M9" s="6">
        <f t="shared" si="0"/>
        <v>4.29498607857</v>
      </c>
      <c r="N9" s="6">
        <f t="shared" si="0"/>
        <v>3.2751879256500001</v>
      </c>
      <c r="O9" s="6">
        <f t="shared" si="0"/>
        <v>3.2626924015999998</v>
      </c>
      <c r="P9" s="6">
        <f t="shared" si="0"/>
        <v>3.9830885310499999</v>
      </c>
      <c r="Q9" s="6">
        <f t="shared" si="0"/>
        <v>4.1142756938399998</v>
      </c>
      <c r="R9" s="6">
        <f t="shared" si="0"/>
        <v>3.33265824843</v>
      </c>
      <c r="S9" s="6">
        <f t="shared" si="0"/>
        <v>4.3482298940900002</v>
      </c>
      <c r="T9" s="6">
        <f t="shared" si="0"/>
        <v>5.6721244118899996</v>
      </c>
      <c r="U9" s="6">
        <f t="shared" si="0"/>
        <v>4.5546845975299997</v>
      </c>
      <c r="V9" s="6">
        <f t="shared" si="0"/>
        <v>3.7216505137999998</v>
      </c>
      <c r="W9" s="6">
        <f t="shared" si="0"/>
        <v>3.6423276637500002</v>
      </c>
      <c r="X9" s="6">
        <f t="shared" si="0"/>
        <v>2.8812018026000001</v>
      </c>
      <c r="Y9" s="6">
        <f t="shared" si="0"/>
        <v>3.9548533634299998</v>
      </c>
      <c r="Z9" s="6">
        <f t="shared" si="0"/>
        <v>3.0702343234799998</v>
      </c>
      <c r="AA9" s="2"/>
      <c r="AB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2"/>
      <c r="AB10" s="2"/>
    </row>
    <row r="11" spans="1:28" x14ac:dyDescent="0.25">
      <c r="A11" s="3" t="s">
        <v>5</v>
      </c>
      <c r="B11" s="2"/>
      <c r="C11" s="2"/>
      <c r="D11" s="2"/>
      <c r="E11" s="2"/>
      <c r="F11" s="2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2" t="s">
        <v>0</v>
      </c>
      <c r="B12" s="6">
        <v>6.2075993291599998</v>
      </c>
      <c r="C12" s="6">
        <v>3.5988181267499999</v>
      </c>
      <c r="D12" s="6">
        <v>9.1486627846899999</v>
      </c>
      <c r="E12" s="6">
        <v>6.11253395558</v>
      </c>
      <c r="F12" s="6">
        <v>5.9796978533700003</v>
      </c>
      <c r="G12" s="6">
        <v>4.3516039319799997</v>
      </c>
      <c r="H12" s="6">
        <v>3.3088755052300001</v>
      </c>
      <c r="I12" s="6">
        <v>4.9333262720900004</v>
      </c>
      <c r="J12" s="6">
        <v>3.20418785174</v>
      </c>
      <c r="K12" s="6">
        <v>7.4478820904300003</v>
      </c>
      <c r="L12" s="6">
        <v>3.0725990939600001</v>
      </c>
      <c r="M12" s="6">
        <v>6.4389250822199999</v>
      </c>
      <c r="N12" s="6">
        <v>3.4428696729800001</v>
      </c>
      <c r="O12" s="6">
        <v>3.6228629466700002</v>
      </c>
      <c r="P12" s="6">
        <v>4.9899892449400003</v>
      </c>
      <c r="Q12" s="6">
        <v>5.6131350680700001</v>
      </c>
      <c r="R12" s="6">
        <v>3.7437667177899998</v>
      </c>
      <c r="S12" s="6">
        <v>6.6370272499</v>
      </c>
      <c r="T12" s="6">
        <v>11.0808130715</v>
      </c>
      <c r="U12" s="6">
        <v>7.4659311451799999</v>
      </c>
      <c r="V12" s="6">
        <v>5.0314776871599998</v>
      </c>
      <c r="W12" s="6">
        <v>4.9955968549499996</v>
      </c>
      <c r="X12" s="6">
        <v>3.0596245358799998</v>
      </c>
      <c r="Y12" s="6">
        <v>5.5792062115099998</v>
      </c>
      <c r="Z12" s="6">
        <v>3.1385601907699998</v>
      </c>
      <c r="AA12" s="2"/>
      <c r="AB12" s="2"/>
    </row>
    <row r="13" spans="1:28" x14ac:dyDescent="0.25">
      <c r="A13" s="2" t="s">
        <v>1</v>
      </c>
      <c r="B13" s="6">
        <v>805.72435671999995</v>
      </c>
      <c r="C13" s="6">
        <v>303.76214632799997</v>
      </c>
      <c r="D13" s="6">
        <v>1429.24514862</v>
      </c>
      <c r="E13" s="6">
        <v>825.77289819400005</v>
      </c>
      <c r="F13" s="6">
        <v>733.07217925899999</v>
      </c>
      <c r="G13" s="6">
        <v>548.19623947100001</v>
      </c>
      <c r="H13" s="6">
        <v>199.09810277599999</v>
      </c>
      <c r="I13" s="6">
        <v>681.844428182</v>
      </c>
      <c r="J13" s="6">
        <v>261.53898655299997</v>
      </c>
      <c r="K13" s="6">
        <v>1085.2281862699999</v>
      </c>
      <c r="L13" s="6">
        <v>194.99848609899999</v>
      </c>
      <c r="M13" s="6">
        <v>837.55618889899995</v>
      </c>
      <c r="N13" s="6">
        <v>316.42052275200001</v>
      </c>
      <c r="O13" s="6">
        <v>382.573845318</v>
      </c>
      <c r="P13" s="6">
        <v>731.20271491000005</v>
      </c>
      <c r="Q13" s="6">
        <v>849.53710881699999</v>
      </c>
      <c r="R13" s="6">
        <v>366.96326797799998</v>
      </c>
      <c r="S13" s="6">
        <v>963.04211403399995</v>
      </c>
      <c r="T13" s="6">
        <v>1722.2166254599999</v>
      </c>
      <c r="U13" s="6">
        <v>1112.7603565899999</v>
      </c>
      <c r="V13" s="6">
        <v>559.25432514600004</v>
      </c>
      <c r="W13" s="6">
        <v>552.12006314200005</v>
      </c>
      <c r="X13" s="6">
        <v>194.522135564</v>
      </c>
      <c r="Y13" s="6">
        <v>803.00887380899997</v>
      </c>
      <c r="Z13" s="6">
        <v>259.60264751900002</v>
      </c>
      <c r="AA13" s="2"/>
      <c r="AB13" s="2"/>
    </row>
    <row r="14" spans="1:28" x14ac:dyDescent="0.25">
      <c r="A14" s="2" t="s">
        <v>2</v>
      </c>
      <c r="B14" s="6">
        <v>35.325048743399996</v>
      </c>
      <c r="C14" s="6">
        <v>15.677522424499999</v>
      </c>
      <c r="D14" s="6">
        <v>61.978262671300001</v>
      </c>
      <c r="E14" s="6">
        <v>37.327589831700003</v>
      </c>
      <c r="F14" s="6">
        <v>30.9714237166</v>
      </c>
      <c r="G14" s="6">
        <v>26.0172052253</v>
      </c>
      <c r="H14" s="6">
        <v>11.368906755999999</v>
      </c>
      <c r="I14" s="6">
        <v>29.9070344402</v>
      </c>
      <c r="J14" s="6">
        <v>13.0662852528</v>
      </c>
      <c r="K14" s="6">
        <v>47.272162683399998</v>
      </c>
      <c r="L14" s="6">
        <v>11.777642775</v>
      </c>
      <c r="M14" s="6">
        <v>35.422695524799998</v>
      </c>
      <c r="N14" s="6">
        <v>15.746230687000001</v>
      </c>
      <c r="O14" s="6">
        <v>18.469322462899999</v>
      </c>
      <c r="P14" s="6">
        <v>32.511965130699998</v>
      </c>
      <c r="Q14" s="6">
        <v>37.015549885900001</v>
      </c>
      <c r="R14" s="6">
        <v>18.026155833600001</v>
      </c>
      <c r="S14" s="6">
        <v>42.607558817700003</v>
      </c>
      <c r="T14" s="6">
        <v>79.030495939399998</v>
      </c>
      <c r="U14" s="6">
        <v>47.444552211999998</v>
      </c>
      <c r="V14" s="6">
        <v>25.357284501100001</v>
      </c>
      <c r="W14" s="6">
        <v>25.402248419900001</v>
      </c>
      <c r="X14" s="6">
        <v>11.001947815699999</v>
      </c>
      <c r="Y14" s="6">
        <v>35.823388124099999</v>
      </c>
      <c r="Z14" s="6">
        <v>13.0568959299</v>
      </c>
      <c r="AA14" s="2"/>
      <c r="AB14" s="2"/>
    </row>
    <row r="15" spans="1:28" x14ac:dyDescent="0.25">
      <c r="A15" s="4" t="s">
        <v>10</v>
      </c>
      <c r="B15" s="6">
        <f>MIN(B12:B14)</f>
        <v>6.2075993291599998</v>
      </c>
      <c r="C15" s="6">
        <f t="shared" ref="C15:Z15" si="1">MIN(C12:C14)</f>
        <v>3.5988181267499999</v>
      </c>
      <c r="D15" s="6">
        <f t="shared" si="1"/>
        <v>9.1486627846899999</v>
      </c>
      <c r="E15" s="6">
        <f t="shared" si="1"/>
        <v>6.11253395558</v>
      </c>
      <c r="F15" s="6">
        <f t="shared" si="1"/>
        <v>5.9796978533700003</v>
      </c>
      <c r="G15" s="6">
        <f t="shared" si="1"/>
        <v>4.3516039319799997</v>
      </c>
      <c r="H15" s="6">
        <f t="shared" si="1"/>
        <v>3.3088755052300001</v>
      </c>
      <c r="I15" s="6">
        <f t="shared" si="1"/>
        <v>4.9333262720900004</v>
      </c>
      <c r="J15" s="6">
        <f t="shared" si="1"/>
        <v>3.20418785174</v>
      </c>
      <c r="K15" s="6">
        <f t="shared" si="1"/>
        <v>7.4478820904300003</v>
      </c>
      <c r="L15" s="6">
        <f t="shared" si="1"/>
        <v>3.0725990939600001</v>
      </c>
      <c r="M15" s="6">
        <f t="shared" si="1"/>
        <v>6.4389250822199999</v>
      </c>
      <c r="N15" s="6">
        <f t="shared" si="1"/>
        <v>3.4428696729800001</v>
      </c>
      <c r="O15" s="6">
        <f t="shared" si="1"/>
        <v>3.6228629466700002</v>
      </c>
      <c r="P15" s="6">
        <f t="shared" si="1"/>
        <v>4.9899892449400003</v>
      </c>
      <c r="Q15" s="6">
        <f t="shared" si="1"/>
        <v>5.6131350680700001</v>
      </c>
      <c r="R15" s="6">
        <f t="shared" si="1"/>
        <v>3.7437667177899998</v>
      </c>
      <c r="S15" s="6">
        <f t="shared" si="1"/>
        <v>6.6370272499</v>
      </c>
      <c r="T15" s="6">
        <f t="shared" si="1"/>
        <v>11.0808130715</v>
      </c>
      <c r="U15" s="6">
        <f t="shared" si="1"/>
        <v>7.4659311451799999</v>
      </c>
      <c r="V15" s="6">
        <f t="shared" si="1"/>
        <v>5.0314776871599998</v>
      </c>
      <c r="W15" s="6">
        <f t="shared" si="1"/>
        <v>4.9955968549499996</v>
      </c>
      <c r="X15" s="6">
        <f t="shared" si="1"/>
        <v>3.0596245358799998</v>
      </c>
      <c r="Y15" s="6">
        <f t="shared" si="1"/>
        <v>5.5792062115099998</v>
      </c>
      <c r="Z15" s="6">
        <f t="shared" si="1"/>
        <v>3.1385601907699998</v>
      </c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"/>
      <c r="W16" s="2"/>
      <c r="X16" s="2"/>
      <c r="Y16" s="2"/>
      <c r="Z16" s="2"/>
      <c r="AA16" s="2"/>
      <c r="AB16" s="2"/>
    </row>
    <row r="17" spans="1:28" ht="15.75" thickBot="1" x14ac:dyDescent="0.3">
      <c r="A17" s="1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5" t="s">
        <v>8</v>
      </c>
      <c r="AB17" s="5" t="s">
        <v>9</v>
      </c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 t="s">
        <v>3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  <c r="V19" s="2">
        <v>21</v>
      </c>
      <c r="W19" s="2">
        <v>22</v>
      </c>
      <c r="X19" s="2">
        <v>23</v>
      </c>
      <c r="Y19" s="2">
        <v>24</v>
      </c>
      <c r="Z19" s="2">
        <v>25</v>
      </c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3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 t="s">
        <v>0</v>
      </c>
      <c r="B22" s="6">
        <f>B6/B$9</f>
        <v>1</v>
      </c>
      <c r="C22" s="6">
        <f t="shared" ref="C22:F22" si="2">C6/C$9</f>
        <v>1</v>
      </c>
      <c r="D22" s="6">
        <f t="shared" si="2"/>
        <v>1</v>
      </c>
      <c r="E22" s="6">
        <f t="shared" si="2"/>
        <v>1</v>
      </c>
      <c r="F22" s="6">
        <f t="shared" si="2"/>
        <v>1</v>
      </c>
      <c r="G22" s="6">
        <f t="shared" ref="G22:H22" si="3">G6/G$9</f>
        <v>1</v>
      </c>
      <c r="H22" s="6">
        <f t="shared" si="3"/>
        <v>1</v>
      </c>
      <c r="I22" s="6">
        <f t="shared" ref="I22:K22" si="4">I6/I$9</f>
        <v>1</v>
      </c>
      <c r="J22" s="6">
        <f t="shared" si="4"/>
        <v>1</v>
      </c>
      <c r="K22" s="6">
        <f t="shared" si="4"/>
        <v>1</v>
      </c>
      <c r="L22" s="6">
        <f t="shared" ref="L22:P22" si="5">L6/L$9</f>
        <v>1</v>
      </c>
      <c r="M22" s="6">
        <f t="shared" si="5"/>
        <v>1</v>
      </c>
      <c r="N22" s="6">
        <f t="shared" si="5"/>
        <v>1</v>
      </c>
      <c r="O22" s="6">
        <f t="shared" si="5"/>
        <v>1</v>
      </c>
      <c r="P22" s="6">
        <f t="shared" si="5"/>
        <v>1</v>
      </c>
      <c r="Q22" s="6">
        <f t="shared" ref="Q22:U22" si="6">Q6/Q$9</f>
        <v>1</v>
      </c>
      <c r="R22" s="6">
        <f t="shared" si="6"/>
        <v>1</v>
      </c>
      <c r="S22" s="6">
        <f t="shared" si="6"/>
        <v>1</v>
      </c>
      <c r="T22" s="6">
        <f t="shared" si="6"/>
        <v>1</v>
      </c>
      <c r="U22" s="6">
        <f t="shared" si="6"/>
        <v>1</v>
      </c>
      <c r="V22" s="6">
        <f t="shared" ref="V22:Z22" si="7">V6/V$9</f>
        <v>1</v>
      </c>
      <c r="W22" s="6">
        <f t="shared" si="7"/>
        <v>1</v>
      </c>
      <c r="X22" s="6">
        <f t="shared" si="7"/>
        <v>1</v>
      </c>
      <c r="Y22" s="6">
        <f t="shared" si="7"/>
        <v>1</v>
      </c>
      <c r="Z22" s="6">
        <f t="shared" si="7"/>
        <v>1</v>
      </c>
      <c r="AA22" s="6">
        <f>AVERAGE(B22:Z22)</f>
        <v>1</v>
      </c>
      <c r="AB22" s="6">
        <f>MEDIAN(B22:Z22)</f>
        <v>1</v>
      </c>
    </row>
    <row r="23" spans="1:28" x14ac:dyDescent="0.25">
      <c r="A23" s="2" t="s">
        <v>1</v>
      </c>
      <c r="B23" s="6">
        <f>B7/B$9</f>
        <v>118.16839322995358</v>
      </c>
      <c r="C23" s="6">
        <f t="shared" ref="C23:F24" si="8">C7/C$9</f>
        <v>70.814480940222225</v>
      </c>
      <c r="D23" s="6">
        <f t="shared" si="8"/>
        <v>168.4016712426201</v>
      </c>
      <c r="E23" s="6">
        <f t="shared" si="8"/>
        <v>130.49693923408387</v>
      </c>
      <c r="F23" s="6">
        <f t="shared" si="8"/>
        <v>118.55433411457258</v>
      </c>
      <c r="G23" s="6">
        <f t="shared" ref="G23:H23" si="9">G7/G$9</f>
        <v>92.476914515496176</v>
      </c>
      <c r="H23" s="6">
        <f t="shared" si="9"/>
        <v>50.557579019994591</v>
      </c>
      <c r="I23" s="6">
        <f t="shared" ref="I23:K23" si="10">I7/I$9</f>
        <v>113.9060522469307</v>
      </c>
      <c r="J23" s="6">
        <f t="shared" si="10"/>
        <v>57.135559919336941</v>
      </c>
      <c r="K23" s="6">
        <f t="shared" si="10"/>
        <v>141.50119483731731</v>
      </c>
      <c r="L23" s="6">
        <f t="shared" ref="L23:P23" si="11">L7/L$9</f>
        <v>50.433100524589818</v>
      </c>
      <c r="M23" s="6">
        <f t="shared" si="11"/>
        <v>123.88467381066694</v>
      </c>
      <c r="N23" s="6">
        <f t="shared" si="11"/>
        <v>62.718064814321536</v>
      </c>
      <c r="O23" s="6">
        <f t="shared" si="11"/>
        <v>72.852755397792208</v>
      </c>
      <c r="P23" s="6">
        <f t="shared" si="11"/>
        <v>111.40801323540292</v>
      </c>
      <c r="Q23" s="6">
        <f t="shared" ref="Q23:U23" si="12">Q7/Q$9</f>
        <v>117.90526544035356</v>
      </c>
      <c r="R23" s="6">
        <f t="shared" si="12"/>
        <v>73.008998062019742</v>
      </c>
      <c r="S23" s="6">
        <f t="shared" si="12"/>
        <v>137.75593882079178</v>
      </c>
      <c r="T23" s="6">
        <f t="shared" si="12"/>
        <v>189.50601361577571</v>
      </c>
      <c r="U23" s="6">
        <f t="shared" si="12"/>
        <v>159.57481037636498</v>
      </c>
      <c r="V23" s="6">
        <f t="shared" ref="V23:Z23" si="13">V7/V$9</f>
        <v>100.47357975109823</v>
      </c>
      <c r="W23" s="6">
        <f t="shared" si="13"/>
        <v>98.771871191458231</v>
      </c>
      <c r="X23" s="6">
        <f t="shared" si="13"/>
        <v>51.511788489119141</v>
      </c>
      <c r="Y23" s="6">
        <f t="shared" si="13"/>
        <v>128.28387360182333</v>
      </c>
      <c r="Z23" s="6">
        <f t="shared" si="13"/>
        <v>56.362058061372998</v>
      </c>
      <c r="AA23" s="6">
        <f>AVERAGE(B23:Z23)</f>
        <v>103.85855697973916</v>
      </c>
      <c r="AB23" s="6">
        <f>MEDIAN(B23:Z23)</f>
        <v>111.40801323540292</v>
      </c>
    </row>
    <row r="24" spans="1:28" x14ac:dyDescent="0.25">
      <c r="A24" s="2" t="s">
        <v>2</v>
      </c>
      <c r="B24" s="6">
        <f>B8/B$9</f>
        <v>9.5479359013243066</v>
      </c>
      <c r="C24" s="6">
        <f t="shared" si="8"/>
        <v>4.7918462704597014</v>
      </c>
      <c r="D24" s="6">
        <f t="shared" si="8"/>
        <v>12.960710377803782</v>
      </c>
      <c r="E24" s="6">
        <f t="shared" si="8"/>
        <v>9.3130365397586061</v>
      </c>
      <c r="F24" s="6">
        <f t="shared" si="8"/>
        <v>8.2591344164946214</v>
      </c>
      <c r="G24" s="6">
        <f t="shared" ref="G24:H24" si="14">G8/G$9</f>
        <v>7.1090663532016611</v>
      </c>
      <c r="H24" s="6">
        <f t="shared" si="14"/>
        <v>3.4088067885183992</v>
      </c>
      <c r="I24" s="6">
        <f t="shared" ref="I24:K24" si="15">I8/I$9</f>
        <v>7.8260040058930995</v>
      </c>
      <c r="J24" s="6">
        <f t="shared" si="15"/>
        <v>4.1380771461921722</v>
      </c>
      <c r="K24" s="6">
        <f t="shared" si="15"/>
        <v>10.800902653885542</v>
      </c>
      <c r="L24" s="6">
        <f t="shared" ref="L24:P24" si="16">L8/L$9</f>
        <v>3.3260657807753313</v>
      </c>
      <c r="M24" s="6">
        <f t="shared" si="16"/>
        <v>8.8635503549233565</v>
      </c>
      <c r="N24" s="6">
        <f t="shared" si="16"/>
        <v>4.7636964599225546</v>
      </c>
      <c r="O24" s="6">
        <f t="shared" si="16"/>
        <v>5.5408108892320662</v>
      </c>
      <c r="P24" s="6">
        <f t="shared" si="16"/>
        <v>8.560713574451043</v>
      </c>
      <c r="Q24" s="6">
        <f t="shared" ref="Q24:U24" si="17">Q8/Q$9</f>
        <v>9.7169509986305531</v>
      </c>
      <c r="R24" s="6">
        <f t="shared" si="17"/>
        <v>5.5069376544822415</v>
      </c>
      <c r="S24" s="6">
        <f t="shared" si="17"/>
        <v>10.268346547059513</v>
      </c>
      <c r="T24" s="6">
        <f t="shared" si="17"/>
        <v>13.940560465889419</v>
      </c>
      <c r="U24" s="6">
        <f t="shared" si="17"/>
        <v>11.399999873549532</v>
      </c>
      <c r="V24" s="6">
        <f t="shared" ref="V24:Z24" si="18">V8/V$9</f>
        <v>7.0382559250719732</v>
      </c>
      <c r="W24" s="6">
        <f t="shared" si="18"/>
        <v>7.0540839484351014</v>
      </c>
      <c r="X24" s="6">
        <f t="shared" si="18"/>
        <v>3.451270054161669</v>
      </c>
      <c r="Y24" s="6">
        <f t="shared" si="18"/>
        <v>9.251577646906</v>
      </c>
      <c r="Z24" s="6">
        <f t="shared" si="18"/>
        <v>4.2267012222021805</v>
      </c>
      <c r="AA24" s="6">
        <f>AVERAGE(B24:Z24)</f>
        <v>7.6426016739689775</v>
      </c>
      <c r="AB24" s="6">
        <f>MEDIAN(B24:Z24)</f>
        <v>7.8260040058930995</v>
      </c>
    </row>
    <row r="25" spans="1:28" x14ac:dyDescent="0.25">
      <c r="A25" s="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A26" s="3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A27" s="2" t="s">
        <v>0</v>
      </c>
      <c r="B27" s="6">
        <f>B12/B$15</f>
        <v>1</v>
      </c>
      <c r="C27" s="6">
        <f t="shared" ref="C27:F27" si="19">C12/C$15</f>
        <v>1</v>
      </c>
      <c r="D27" s="6">
        <f t="shared" si="19"/>
        <v>1</v>
      </c>
      <c r="E27" s="6">
        <f t="shared" si="19"/>
        <v>1</v>
      </c>
      <c r="F27" s="6">
        <f t="shared" si="19"/>
        <v>1</v>
      </c>
      <c r="G27" s="6">
        <f t="shared" ref="G27:H27" si="20">G12/G$15</f>
        <v>1</v>
      </c>
      <c r="H27" s="6">
        <f t="shared" si="20"/>
        <v>1</v>
      </c>
      <c r="I27" s="6">
        <f t="shared" ref="I27:K27" si="21">I12/I$15</f>
        <v>1</v>
      </c>
      <c r="J27" s="6">
        <f t="shared" si="21"/>
        <v>1</v>
      </c>
      <c r="K27" s="6">
        <f t="shared" si="21"/>
        <v>1</v>
      </c>
      <c r="L27" s="6">
        <f t="shared" ref="L27:P27" si="22">L12/L$15</f>
        <v>1</v>
      </c>
      <c r="M27" s="6">
        <f t="shared" si="22"/>
        <v>1</v>
      </c>
      <c r="N27" s="6">
        <f t="shared" si="22"/>
        <v>1</v>
      </c>
      <c r="O27" s="6">
        <f t="shared" si="22"/>
        <v>1</v>
      </c>
      <c r="P27" s="6">
        <f t="shared" si="22"/>
        <v>1</v>
      </c>
      <c r="Q27" s="6">
        <f t="shared" ref="Q27:U27" si="23">Q12/Q$15</f>
        <v>1</v>
      </c>
      <c r="R27" s="6">
        <f t="shared" si="23"/>
        <v>1</v>
      </c>
      <c r="S27" s="6">
        <f t="shared" si="23"/>
        <v>1</v>
      </c>
      <c r="T27" s="6">
        <f t="shared" si="23"/>
        <v>1</v>
      </c>
      <c r="U27" s="6">
        <f t="shared" si="23"/>
        <v>1</v>
      </c>
      <c r="V27" s="6">
        <f t="shared" ref="V27:Z27" si="24">V12/V$15</f>
        <v>1</v>
      </c>
      <c r="W27" s="6">
        <f t="shared" si="24"/>
        <v>1</v>
      </c>
      <c r="X27" s="6">
        <f t="shared" si="24"/>
        <v>1</v>
      </c>
      <c r="Y27" s="6">
        <f t="shared" si="24"/>
        <v>1</v>
      </c>
      <c r="Z27" s="6">
        <f t="shared" si="24"/>
        <v>1</v>
      </c>
      <c r="AA27" s="6">
        <f>AVERAGE(B27:Z27)</f>
        <v>1</v>
      </c>
      <c r="AB27" s="6">
        <f>MEDIAN(B27:Z27)</f>
        <v>1</v>
      </c>
    </row>
    <row r="28" spans="1:28" x14ac:dyDescent="0.25">
      <c r="A28" s="2" t="s">
        <v>1</v>
      </c>
      <c r="B28" s="6">
        <f t="shared" ref="B28:F29" si="25">B13/B$15</f>
        <v>129.79645012446849</v>
      </c>
      <c r="C28" s="6">
        <f t="shared" si="25"/>
        <v>84.406084339227149</v>
      </c>
      <c r="D28" s="6">
        <f t="shared" si="25"/>
        <v>156.22448681918814</v>
      </c>
      <c r="E28" s="6">
        <f t="shared" si="25"/>
        <v>135.09502019864772</v>
      </c>
      <c r="F28" s="6">
        <f t="shared" si="25"/>
        <v>122.59351512984219</v>
      </c>
      <c r="G28" s="6">
        <f t="shared" ref="G28:H28" si="26">G13/G$15</f>
        <v>125.97567426628558</v>
      </c>
      <c r="H28" s="6">
        <f t="shared" si="26"/>
        <v>60.170925881407761</v>
      </c>
      <c r="I28" s="6">
        <f t="shared" ref="I28:K28" si="27">I13/I$15</f>
        <v>138.2119062425476</v>
      </c>
      <c r="J28" s="6">
        <f t="shared" si="27"/>
        <v>81.624111523603091</v>
      </c>
      <c r="K28" s="6">
        <f t="shared" si="27"/>
        <v>145.70963571837973</v>
      </c>
      <c r="L28" s="6">
        <f t="shared" ref="L28:P28" si="28">L13/L$15</f>
        <v>63.46369315877255</v>
      </c>
      <c r="M28" s="6">
        <f t="shared" si="28"/>
        <v>130.07702034176006</v>
      </c>
      <c r="N28" s="6">
        <f t="shared" si="28"/>
        <v>91.906041415189549</v>
      </c>
      <c r="O28" s="6">
        <f t="shared" si="28"/>
        <v>105.59986699735565</v>
      </c>
      <c r="P28" s="6">
        <f t="shared" si="28"/>
        <v>146.53392603029388</v>
      </c>
      <c r="Q28" s="6">
        <f t="shared" ref="Q28:U28" si="29">Q13/Q$15</f>
        <v>151.34806102378394</v>
      </c>
      <c r="R28" s="6">
        <f t="shared" si="29"/>
        <v>98.019800815640494</v>
      </c>
      <c r="S28" s="6">
        <f t="shared" si="29"/>
        <v>145.101425347999</v>
      </c>
      <c r="T28" s="6">
        <f t="shared" si="29"/>
        <v>155.4233082308341</v>
      </c>
      <c r="U28" s="6">
        <f t="shared" si="29"/>
        <v>149.04508693579331</v>
      </c>
      <c r="V28" s="6">
        <f t="shared" ref="V28:Z28" si="30">V13/V$15</f>
        <v>111.15110906149506</v>
      </c>
      <c r="W28" s="6">
        <f t="shared" si="30"/>
        <v>110.52134092744483</v>
      </c>
      <c r="X28" s="6">
        <f t="shared" si="30"/>
        <v>63.577126305156959</v>
      </c>
      <c r="Y28" s="6">
        <f t="shared" si="30"/>
        <v>143.92887507050352</v>
      </c>
      <c r="Z28" s="6">
        <f t="shared" si="30"/>
        <v>82.713929872190946</v>
      </c>
      <c r="AA28" s="6">
        <f>AVERAGE(B28:Z28)</f>
        <v>117.12873687111245</v>
      </c>
      <c r="AB28" s="6">
        <f>MEDIAN(B28:Z28)</f>
        <v>125.97567426628558</v>
      </c>
    </row>
    <row r="29" spans="1:28" x14ac:dyDescent="0.25">
      <c r="A29" s="2" t="s">
        <v>2</v>
      </c>
      <c r="B29" s="6">
        <f t="shared" si="25"/>
        <v>5.690613531943292</v>
      </c>
      <c r="C29" s="6">
        <f t="shared" si="25"/>
        <v>4.3562975044415388</v>
      </c>
      <c r="D29" s="6">
        <f t="shared" si="25"/>
        <v>6.7745706809763151</v>
      </c>
      <c r="E29" s="6">
        <f t="shared" si="25"/>
        <v>6.1067292391274908</v>
      </c>
      <c r="F29" s="6">
        <f t="shared" si="25"/>
        <v>5.1794295424383892</v>
      </c>
      <c r="G29" s="6">
        <f t="shared" ref="G29:H29" si="31">G14/G$15</f>
        <v>5.9787622292780798</v>
      </c>
      <c r="H29" s="6">
        <f t="shared" si="31"/>
        <v>3.4358822923468515</v>
      </c>
      <c r="I29" s="6">
        <f t="shared" ref="I29:K29" si="32">I14/I$15</f>
        <v>6.062245387943884</v>
      </c>
      <c r="J29" s="6">
        <f t="shared" si="32"/>
        <v>4.0778774083749472</v>
      </c>
      <c r="K29" s="6">
        <f t="shared" si="32"/>
        <v>6.3470610986365337</v>
      </c>
      <c r="L29" s="6">
        <f t="shared" ref="L29:P29" si="33">L14/L$15</f>
        <v>3.8331205649809794</v>
      </c>
      <c r="M29" s="6">
        <f t="shared" si="33"/>
        <v>5.5013368027240706</v>
      </c>
      <c r="N29" s="6">
        <f t="shared" si="33"/>
        <v>4.5735773301493401</v>
      </c>
      <c r="O29" s="6">
        <f t="shared" si="33"/>
        <v>5.0979909355600403</v>
      </c>
      <c r="P29" s="6">
        <f t="shared" si="33"/>
        <v>6.5154379167586605</v>
      </c>
      <c r="Q29" s="6">
        <f t="shared" ref="Q29:U29" si="34">Q14/Q$15</f>
        <v>6.5944520195961172</v>
      </c>
      <c r="R29" s="6">
        <f t="shared" si="34"/>
        <v>4.814978387392979</v>
      </c>
      <c r="S29" s="6">
        <f t="shared" si="34"/>
        <v>6.4196751366874336</v>
      </c>
      <c r="T29" s="6">
        <f t="shared" si="34"/>
        <v>7.1321928661234706</v>
      </c>
      <c r="U29" s="6">
        <f t="shared" si="34"/>
        <v>6.3548070949770503</v>
      </c>
      <c r="V29" s="6">
        <f t="shared" ref="V29:Z29" si="35">V14/V$15</f>
        <v>5.0397290970424304</v>
      </c>
      <c r="W29" s="6">
        <f t="shared" si="35"/>
        <v>5.0849276187548265</v>
      </c>
      <c r="X29" s="6">
        <f t="shared" si="35"/>
        <v>3.5958489960715565</v>
      </c>
      <c r="Y29" s="6">
        <f t="shared" si="35"/>
        <v>6.4208754374763428</v>
      </c>
      <c r="Z29" s="6">
        <f t="shared" si="35"/>
        <v>4.1601547003298611</v>
      </c>
      <c r="AA29" s="6">
        <f>AVERAGE(B29:Z29)</f>
        <v>5.4059429528052991</v>
      </c>
      <c r="AB29" s="6">
        <f>MEDIAN(B29:Z29)</f>
        <v>5.5013368027240706</v>
      </c>
    </row>
    <row r="30" spans="1:28" x14ac:dyDescent="0.2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thickBot="1" x14ac:dyDescent="0.3">
      <c r="A31" s="7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6" t="s">
        <v>0</v>
      </c>
      <c r="B32" s="6">
        <f>B6/B12</f>
        <v>0.66978502489022906</v>
      </c>
      <c r="C32" s="6">
        <f t="shared" ref="C32:P34" si="36">C6/C12</f>
        <v>0.8667282209220355</v>
      </c>
      <c r="D32" s="6">
        <f t="shared" si="36"/>
        <v>0.57509410306987052</v>
      </c>
      <c r="E32" s="6">
        <f t="shared" si="36"/>
        <v>0.65168980248912489</v>
      </c>
      <c r="F32" s="6">
        <f t="shared" si="36"/>
        <v>0.67744024936594849</v>
      </c>
      <c r="G32" s="6">
        <f t="shared" si="36"/>
        <v>0.84317143434524855</v>
      </c>
      <c r="H32" s="6">
        <f t="shared" si="36"/>
        <v>0.8716306436012391</v>
      </c>
      <c r="I32" s="6">
        <f t="shared" si="36"/>
        <v>0.80701767814017555</v>
      </c>
      <c r="J32" s="6">
        <f t="shared" si="36"/>
        <v>0.96621663457989304</v>
      </c>
      <c r="K32" s="6">
        <f t="shared" si="36"/>
        <v>0.6305523601755707</v>
      </c>
      <c r="L32" s="6">
        <f t="shared" si="36"/>
        <v>0.96684031813643234</v>
      </c>
      <c r="M32" s="6">
        <f t="shared" si="36"/>
        <v>0.66703464067781681</v>
      </c>
      <c r="N32" s="6">
        <f t="shared" si="36"/>
        <v>0.95129593529317014</v>
      </c>
      <c r="O32" s="6">
        <f t="shared" si="36"/>
        <v>0.90058399934751721</v>
      </c>
      <c r="P32" s="6">
        <f t="shared" si="36"/>
        <v>0.79821585489166569</v>
      </c>
      <c r="Q32" s="6">
        <f t="shared" ref="Q32:U32" si="37">Q6/Q12</f>
        <v>0.73297286524313721</v>
      </c>
      <c r="R32" s="6">
        <f t="shared" si="37"/>
        <v>0.89018854529411406</v>
      </c>
      <c r="S32" s="6">
        <f t="shared" si="37"/>
        <v>0.65514721129938325</v>
      </c>
      <c r="T32" s="6">
        <f t="shared" si="37"/>
        <v>0.51188702266612363</v>
      </c>
      <c r="U32" s="6">
        <f t="shared" si="37"/>
        <v>0.6100624970899311</v>
      </c>
      <c r="V32" s="6">
        <f t="shared" ref="V32:Z32" si="38">V6/V12</f>
        <v>0.73967346080007612</v>
      </c>
      <c r="W32" s="6">
        <f t="shared" si="38"/>
        <v>0.72910760605930758</v>
      </c>
      <c r="X32" s="6">
        <f t="shared" si="38"/>
        <v>0.94168476190864303</v>
      </c>
      <c r="Y32" s="6">
        <f t="shared" si="38"/>
        <v>0.70885592206129044</v>
      </c>
      <c r="Z32" s="6">
        <f t="shared" si="38"/>
        <v>0.97823018736714518</v>
      </c>
      <c r="AA32" s="6">
        <f>AVERAGE(B32:Z32)</f>
        <v>0.77364427918860368</v>
      </c>
      <c r="AB32" s="6">
        <f>MEDIAN(B32:Z32)</f>
        <v>0.73967346080007612</v>
      </c>
    </row>
    <row r="33" spans="1:28" x14ac:dyDescent="0.25">
      <c r="A33" s="6" t="s">
        <v>1</v>
      </c>
      <c r="B33" s="6">
        <f t="shared" ref="B33:P34" si="39">B7/B13</f>
        <v>0.60978108511337792</v>
      </c>
      <c r="C33" s="6">
        <f t="shared" si="39"/>
        <v>0.72716214193947271</v>
      </c>
      <c r="D33" s="6">
        <f t="shared" si="39"/>
        <v>0.61992079507248332</v>
      </c>
      <c r="E33" s="6">
        <f t="shared" si="39"/>
        <v>0.62950895177220412</v>
      </c>
      <c r="F33" s="6">
        <f t="shared" si="39"/>
        <v>0.6551201144769182</v>
      </c>
      <c r="G33" s="6">
        <f t="shared" si="39"/>
        <v>0.61895991515817361</v>
      </c>
      <c r="H33" s="6">
        <f t="shared" si="39"/>
        <v>0.73237256190759115</v>
      </c>
      <c r="I33" s="6">
        <f t="shared" si="39"/>
        <v>0.66509608549291033</v>
      </c>
      <c r="J33" s="6">
        <f t="shared" si="39"/>
        <v>0.67633604078049825</v>
      </c>
      <c r="K33" s="6">
        <f t="shared" si="39"/>
        <v>0.61234050811012397</v>
      </c>
      <c r="L33" s="6">
        <f t="shared" si="39"/>
        <v>0.76832520341689126</v>
      </c>
      <c r="M33" s="6">
        <f t="shared" si="39"/>
        <v>0.63528030288265636</v>
      </c>
      <c r="N33" s="6">
        <f t="shared" si="39"/>
        <v>0.64917865255218077</v>
      </c>
      <c r="O33" s="6">
        <f t="shared" si="39"/>
        <v>0.62130784521985316</v>
      </c>
      <c r="P33" s="6">
        <f t="shared" si="39"/>
        <v>0.60687408667460785</v>
      </c>
      <c r="Q33" s="6">
        <f t="shared" ref="Q33:U33" si="40">Q7/Q13</f>
        <v>0.57101068657554666</v>
      </c>
      <c r="R33" s="6">
        <f t="shared" si="40"/>
        <v>0.66304739692798642</v>
      </c>
      <c r="S33" s="6">
        <f t="shared" si="40"/>
        <v>0.62198161694084819</v>
      </c>
      <c r="T33" s="6">
        <f t="shared" si="40"/>
        <v>0.62413849113951991</v>
      </c>
      <c r="U33" s="6">
        <f t="shared" si="40"/>
        <v>0.65316213564822068</v>
      </c>
      <c r="V33" s="6">
        <f t="shared" ref="V33:Z33" si="41">V7/V13</f>
        <v>0.66861807390829164</v>
      </c>
      <c r="W33" s="6">
        <f t="shared" si="41"/>
        <v>0.65159653281513386</v>
      </c>
      <c r="X33" s="6">
        <f t="shared" si="41"/>
        <v>0.76297670401201978</v>
      </c>
      <c r="Y33" s="6">
        <f t="shared" si="41"/>
        <v>0.63180361454968748</v>
      </c>
      <c r="Z33" s="6">
        <f t="shared" si="41"/>
        <v>0.66657534834784404</v>
      </c>
      <c r="AA33" s="6">
        <f>AVERAGE(B33:Z33)</f>
        <v>0.65369899565740175</v>
      </c>
      <c r="AB33" s="6">
        <f>MEDIAN(B33:Z33)</f>
        <v>0.64917865255218077</v>
      </c>
    </row>
    <row r="34" spans="1:28" x14ac:dyDescent="0.25">
      <c r="A34" s="6" t="s">
        <v>2</v>
      </c>
      <c r="B34" s="6">
        <f t="shared" si="39"/>
        <v>1.1237917404549096</v>
      </c>
      <c r="C34" s="6">
        <f t="shared" si="36"/>
        <v>0.95338493036642502</v>
      </c>
      <c r="D34" s="6">
        <f t="shared" si="36"/>
        <v>1.100236230585353</v>
      </c>
      <c r="E34" s="6">
        <f t="shared" si="36"/>
        <v>0.9938562371952222</v>
      </c>
      <c r="F34" s="6">
        <f t="shared" si="36"/>
        <v>1.0802483232589621</v>
      </c>
      <c r="G34" s="6">
        <f t="shared" si="36"/>
        <v>1.002575691090557</v>
      </c>
      <c r="H34" s="6">
        <f t="shared" si="36"/>
        <v>0.86476200351994514</v>
      </c>
      <c r="I34" s="6">
        <f t="shared" si="36"/>
        <v>1.0418125921645756</v>
      </c>
      <c r="J34" s="6">
        <f t="shared" si="36"/>
        <v>0.980480424844135</v>
      </c>
      <c r="K34" s="6">
        <f t="shared" si="36"/>
        <v>1.0730217583531918</v>
      </c>
      <c r="L34" s="6">
        <f t="shared" si="36"/>
        <v>0.83894426045622694</v>
      </c>
      <c r="M34" s="6">
        <f t="shared" si="36"/>
        <v>1.0747015385784913</v>
      </c>
      <c r="N34" s="6">
        <f t="shared" si="36"/>
        <v>0.99084037552434212</v>
      </c>
      <c r="O34" s="6">
        <f t="shared" si="36"/>
        <v>0.97881022020779918</v>
      </c>
      <c r="P34" s="6">
        <f t="shared" si="36"/>
        <v>1.0487855753696746</v>
      </c>
      <c r="Q34" s="6">
        <f t="shared" ref="Q34:U34" si="42">Q8/Q14</f>
        <v>1.0800384010269302</v>
      </c>
      <c r="R34" s="6">
        <f t="shared" si="42"/>
        <v>1.0181173050546506</v>
      </c>
      <c r="S34" s="6">
        <f t="shared" si="42"/>
        <v>1.0479157374360506</v>
      </c>
      <c r="T34" s="6">
        <f t="shared" si="42"/>
        <v>1.0005326727878854</v>
      </c>
      <c r="U34" s="6">
        <f t="shared" si="42"/>
        <v>1.0944018104309809</v>
      </c>
      <c r="V34" s="6">
        <f t="shared" ref="V34:Z34" si="43">V8/V14</f>
        <v>1.0329942379541353</v>
      </c>
      <c r="W34" s="6">
        <f t="shared" si="43"/>
        <v>1.0114571231289906</v>
      </c>
      <c r="X34" s="6">
        <f t="shared" si="43"/>
        <v>0.90382227473575105</v>
      </c>
      <c r="Y34" s="6">
        <f t="shared" si="43"/>
        <v>1.0213615989405866</v>
      </c>
      <c r="Z34" s="6">
        <f t="shared" si="43"/>
        <v>0.99387811905454837</v>
      </c>
      <c r="AA34" s="6">
        <f>AVERAGE(B34:Z34)</f>
        <v>1.0140308473008128</v>
      </c>
      <c r="AB34" s="6">
        <f>MEDIAN(B34:Z34)</f>
        <v>1.0181173050546506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sqref="A1:AB34"/>
    </sheetView>
  </sheetViews>
  <sheetFormatPr defaultRowHeight="15" x14ac:dyDescent="0.25"/>
  <cols>
    <col min="1" max="1" width="11.5703125" bestFit="1" customWidth="1"/>
    <col min="2" max="11" width="7.5703125" bestFit="1" customWidth="1"/>
    <col min="12" max="16" width="7.42578125" bestFit="1" customWidth="1"/>
    <col min="17" max="23" width="9.28515625" bestFit="1" customWidth="1"/>
  </cols>
  <sheetData>
    <row r="1" spans="1:28" ht="15.75" thickBot="1" x14ac:dyDescent="0.3">
      <c r="A1" s="7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2"/>
      <c r="Y1" s="2"/>
      <c r="Z1" s="2"/>
      <c r="AA1" s="2"/>
      <c r="AB1" s="2"/>
    </row>
    <row r="2" spans="1:2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</row>
    <row r="3" spans="1:28" x14ac:dyDescent="0.25">
      <c r="A3" s="6" t="s">
        <v>3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  <c r="AA3" s="2"/>
      <c r="AB3" s="2"/>
    </row>
    <row r="4" spans="1:2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</row>
    <row r="5" spans="1:28" x14ac:dyDescent="0.25">
      <c r="A5" s="8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2"/>
      <c r="Y5" s="2"/>
      <c r="Z5" s="2"/>
      <c r="AA5" s="2"/>
      <c r="AB5" s="2"/>
    </row>
    <row r="6" spans="1:28" x14ac:dyDescent="0.25">
      <c r="A6" s="6" t="s">
        <v>0</v>
      </c>
      <c r="B6" s="6">
        <v>5.3395772020800001</v>
      </c>
      <c r="C6" s="6">
        <v>7.1937678217699998</v>
      </c>
      <c r="D6" s="6">
        <v>6.47874506526</v>
      </c>
      <c r="E6" s="6">
        <v>4.4408133786499997</v>
      </c>
      <c r="F6" s="6">
        <v>5.2716215701499998</v>
      </c>
      <c r="G6" s="6">
        <v>5.3934088502600002</v>
      </c>
      <c r="H6" s="6">
        <v>6.1309625255900002</v>
      </c>
      <c r="I6" s="6">
        <v>7.4326368406899999</v>
      </c>
      <c r="J6" s="6">
        <v>5.19970054774</v>
      </c>
      <c r="K6" s="6">
        <v>7.1496246926799998</v>
      </c>
      <c r="L6" s="6">
        <v>7.4106492750999999</v>
      </c>
      <c r="M6" s="6">
        <v>4.8753279559099996</v>
      </c>
      <c r="N6" s="6">
        <v>5.7479231459199998</v>
      </c>
      <c r="O6" s="6">
        <v>4.8758236297200002</v>
      </c>
      <c r="P6" s="6">
        <v>4.7611559407700002</v>
      </c>
      <c r="Q6" s="6">
        <v>6.2753898431300001</v>
      </c>
      <c r="R6" s="6">
        <v>4.4528129089000004</v>
      </c>
      <c r="S6" s="6">
        <v>6.9737900871000003</v>
      </c>
      <c r="T6" s="6">
        <v>6.0801733994399996</v>
      </c>
      <c r="U6" s="6">
        <v>5.2582537369900004</v>
      </c>
      <c r="V6" s="6">
        <v>5.78597803099</v>
      </c>
      <c r="W6" s="6">
        <v>4.5108781042399997</v>
      </c>
      <c r="X6" s="6">
        <v>3.9890510166399999</v>
      </c>
      <c r="Y6" s="6">
        <v>4.9883556653200003</v>
      </c>
      <c r="Z6" s="6">
        <v>7.1945348522100003</v>
      </c>
      <c r="AA6" s="2"/>
      <c r="AB6" s="2"/>
    </row>
    <row r="7" spans="1:28" x14ac:dyDescent="0.25">
      <c r="A7" s="6" t="s">
        <v>1</v>
      </c>
      <c r="B7" s="6">
        <v>979.89492963099997</v>
      </c>
      <c r="C7" s="6">
        <v>1678.46588987</v>
      </c>
      <c r="D7" s="6">
        <v>1403.6543556700001</v>
      </c>
      <c r="E7" s="6">
        <v>702.11179348500002</v>
      </c>
      <c r="F7" s="6">
        <v>954.48935549299995</v>
      </c>
      <c r="G7" s="6">
        <v>1034.73939077</v>
      </c>
      <c r="H7" s="6">
        <v>1270.3051136300001</v>
      </c>
      <c r="I7" s="6">
        <v>1691.91020144</v>
      </c>
      <c r="J7" s="6">
        <v>970.78943046799998</v>
      </c>
      <c r="K7" s="6">
        <v>1683.86063534</v>
      </c>
      <c r="L7" s="6">
        <v>1660.7404409999999</v>
      </c>
      <c r="M7" s="6">
        <v>740.64308957399999</v>
      </c>
      <c r="N7" s="6">
        <v>1148.7605105099999</v>
      </c>
      <c r="O7" s="6">
        <v>868.05446844000005</v>
      </c>
      <c r="P7" s="6">
        <v>819.67269592499997</v>
      </c>
      <c r="Q7" s="6">
        <v>1252.1397435399999</v>
      </c>
      <c r="R7" s="6">
        <v>689.53337990299997</v>
      </c>
      <c r="S7" s="6">
        <v>1599.8370455500001</v>
      </c>
      <c r="T7" s="6">
        <v>1282.59156798</v>
      </c>
      <c r="U7" s="6">
        <v>1088.26857937</v>
      </c>
      <c r="V7" s="6">
        <v>1170.22143884</v>
      </c>
      <c r="W7" s="6">
        <v>714.89052264600002</v>
      </c>
      <c r="X7" s="6">
        <v>529.64126911699998</v>
      </c>
      <c r="Y7" s="6">
        <v>934.96595210500004</v>
      </c>
      <c r="Z7" s="6">
        <v>1643.73450187</v>
      </c>
      <c r="AA7" s="2"/>
      <c r="AB7" s="2"/>
    </row>
    <row r="8" spans="1:28" x14ac:dyDescent="0.25">
      <c r="A8" s="6" t="s">
        <v>2</v>
      </c>
      <c r="B8" s="6">
        <v>87.508827249800007</v>
      </c>
      <c r="C8" s="6">
        <v>136.62350901900001</v>
      </c>
      <c r="D8" s="6">
        <v>112.68993699000001</v>
      </c>
      <c r="E8" s="6">
        <v>56.141627992499998</v>
      </c>
      <c r="F8" s="6">
        <v>77.312836735800005</v>
      </c>
      <c r="G8" s="6">
        <v>80.572759251999997</v>
      </c>
      <c r="H8" s="6">
        <v>100.459225629</v>
      </c>
      <c r="I8" s="6">
        <v>134.897926074</v>
      </c>
      <c r="J8" s="6">
        <v>76.931491734999994</v>
      </c>
      <c r="K8" s="6">
        <v>136.010028355</v>
      </c>
      <c r="L8" s="6">
        <v>132.87203903700001</v>
      </c>
      <c r="M8" s="6">
        <v>58.483314288199999</v>
      </c>
      <c r="N8" s="6">
        <v>94.306874570199994</v>
      </c>
      <c r="O8" s="6">
        <v>68.256884794100003</v>
      </c>
      <c r="P8" s="6">
        <v>63.472439223999999</v>
      </c>
      <c r="Q8" s="6">
        <v>108.898078712</v>
      </c>
      <c r="R8" s="6">
        <v>56.177709782199997</v>
      </c>
      <c r="S8" s="6">
        <v>130.315491103</v>
      </c>
      <c r="T8" s="6">
        <v>104.065422224</v>
      </c>
      <c r="U8" s="6">
        <v>77.382005152600001</v>
      </c>
      <c r="V8" s="6">
        <v>91.804427080699995</v>
      </c>
      <c r="W8" s="6">
        <v>58.132134350999998</v>
      </c>
      <c r="X8" s="6">
        <v>42.208184601900001</v>
      </c>
      <c r="Y8" s="6">
        <v>75.126898576299993</v>
      </c>
      <c r="Z8" s="6">
        <v>133.34194261299999</v>
      </c>
      <c r="AA8" s="2"/>
      <c r="AB8" s="2"/>
    </row>
    <row r="9" spans="1:28" x14ac:dyDescent="0.25">
      <c r="A9" s="9" t="s">
        <v>10</v>
      </c>
      <c r="B9" s="6">
        <f>MIN(B6:B8)</f>
        <v>5.3395772020800001</v>
      </c>
      <c r="C9" s="6">
        <f t="shared" ref="C9:Z9" si="0">MIN(C6:C8)</f>
        <v>7.1937678217699998</v>
      </c>
      <c r="D9" s="6">
        <f t="shared" si="0"/>
        <v>6.47874506526</v>
      </c>
      <c r="E9" s="6">
        <f t="shared" si="0"/>
        <v>4.4408133786499997</v>
      </c>
      <c r="F9" s="6">
        <f t="shared" si="0"/>
        <v>5.2716215701499998</v>
      </c>
      <c r="G9" s="6">
        <f t="shared" si="0"/>
        <v>5.3934088502600002</v>
      </c>
      <c r="H9" s="6">
        <f t="shared" si="0"/>
        <v>6.1309625255900002</v>
      </c>
      <c r="I9" s="6">
        <f t="shared" si="0"/>
        <v>7.4326368406899999</v>
      </c>
      <c r="J9" s="6">
        <f t="shared" si="0"/>
        <v>5.19970054774</v>
      </c>
      <c r="K9" s="6">
        <f t="shared" si="0"/>
        <v>7.1496246926799998</v>
      </c>
      <c r="L9" s="6">
        <f t="shared" si="0"/>
        <v>7.4106492750999999</v>
      </c>
      <c r="M9" s="6">
        <f t="shared" si="0"/>
        <v>4.8753279559099996</v>
      </c>
      <c r="N9" s="6">
        <f t="shared" si="0"/>
        <v>5.7479231459199998</v>
      </c>
      <c r="O9" s="6">
        <f t="shared" si="0"/>
        <v>4.8758236297200002</v>
      </c>
      <c r="P9" s="6">
        <f t="shared" si="0"/>
        <v>4.7611559407700002</v>
      </c>
      <c r="Q9" s="6">
        <f t="shared" si="0"/>
        <v>6.2753898431300001</v>
      </c>
      <c r="R9" s="6">
        <f t="shared" si="0"/>
        <v>4.4528129089000004</v>
      </c>
      <c r="S9" s="6">
        <f t="shared" si="0"/>
        <v>6.9737900871000003</v>
      </c>
      <c r="T9" s="6">
        <f t="shared" si="0"/>
        <v>6.0801733994399996</v>
      </c>
      <c r="U9" s="6">
        <f t="shared" si="0"/>
        <v>5.2582537369900004</v>
      </c>
      <c r="V9" s="6">
        <f t="shared" si="0"/>
        <v>5.78597803099</v>
      </c>
      <c r="W9" s="6">
        <f t="shared" si="0"/>
        <v>4.5108781042399997</v>
      </c>
      <c r="X9" s="6">
        <f t="shared" si="0"/>
        <v>3.9890510166399999</v>
      </c>
      <c r="Y9" s="6">
        <f t="shared" si="0"/>
        <v>4.9883556653200003</v>
      </c>
      <c r="Z9" s="6">
        <f t="shared" si="0"/>
        <v>7.1945348522100003</v>
      </c>
      <c r="AA9" s="2"/>
      <c r="AB9" s="2"/>
    </row>
    <row r="10" spans="1:28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2"/>
      <c r="AB10" s="2"/>
    </row>
    <row r="11" spans="1:28" x14ac:dyDescent="0.25">
      <c r="A11" s="8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6" t="s">
        <v>0</v>
      </c>
      <c r="B12" s="6">
        <v>9.4918777013700009</v>
      </c>
      <c r="C12" s="6">
        <v>13.952004119</v>
      </c>
      <c r="D12" s="6">
        <v>11.768884484299999</v>
      </c>
      <c r="E12" s="6">
        <v>6.6586487400600003</v>
      </c>
      <c r="F12" s="6">
        <v>8.5015812602699992</v>
      </c>
      <c r="G12" s="6">
        <v>9.0268550248500006</v>
      </c>
      <c r="H12" s="6">
        <v>12.142913736400001</v>
      </c>
      <c r="I12" s="6">
        <v>13.9361486369</v>
      </c>
      <c r="J12" s="6">
        <v>8.7293022583099997</v>
      </c>
      <c r="K12" s="6">
        <v>13.8262520884</v>
      </c>
      <c r="L12" s="6">
        <v>13.677784821199999</v>
      </c>
      <c r="M12" s="6">
        <v>7.1332808966499996</v>
      </c>
      <c r="N12" s="6">
        <v>10.099952352600001</v>
      </c>
      <c r="O12" s="6">
        <v>7.9069157216899999</v>
      </c>
      <c r="P12" s="6">
        <v>7.4482849654000001</v>
      </c>
      <c r="Q12" s="6">
        <v>11.5711717518</v>
      </c>
      <c r="R12" s="6">
        <v>6.6035723074200003</v>
      </c>
      <c r="S12" s="6">
        <v>13.551361118999999</v>
      </c>
      <c r="T12" s="6">
        <v>11.048564193900001</v>
      </c>
      <c r="U12" s="6">
        <v>8.6721167319799992</v>
      </c>
      <c r="V12" s="6">
        <v>9.8649722451499997</v>
      </c>
      <c r="W12" s="6">
        <v>6.8780117624099999</v>
      </c>
      <c r="X12" s="6">
        <v>5.4575690095400002</v>
      </c>
      <c r="Y12" s="6">
        <v>8.4587040353699994</v>
      </c>
      <c r="Z12" s="6">
        <v>13.7164905782</v>
      </c>
      <c r="AA12" s="2"/>
      <c r="AB12" s="2"/>
    </row>
    <row r="13" spans="1:28" x14ac:dyDescent="0.25">
      <c r="A13" s="6" t="s">
        <v>1</v>
      </c>
      <c r="B13" s="6">
        <v>1860.07664832</v>
      </c>
      <c r="C13" s="6">
        <v>3138.4544148099999</v>
      </c>
      <c r="D13" s="6">
        <v>2608.6487118999999</v>
      </c>
      <c r="E13" s="6">
        <v>1315.14517643</v>
      </c>
      <c r="F13" s="6">
        <v>1780.12265095</v>
      </c>
      <c r="G13" s="6">
        <v>1882.9691085500001</v>
      </c>
      <c r="H13" s="6">
        <v>2430.6503266</v>
      </c>
      <c r="I13" s="6">
        <v>3138.7958371099999</v>
      </c>
      <c r="J13" s="6">
        <v>1802.01453262</v>
      </c>
      <c r="K13" s="6">
        <v>3176.5926245999999</v>
      </c>
      <c r="L13" s="6">
        <v>3141.6170834999998</v>
      </c>
      <c r="M13" s="6">
        <v>1387.12187496</v>
      </c>
      <c r="N13" s="6">
        <v>2137.9062069299998</v>
      </c>
      <c r="O13" s="6">
        <v>1618.13212443</v>
      </c>
      <c r="P13" s="6">
        <v>1515.3180731499999</v>
      </c>
      <c r="Q13" s="6">
        <v>2469.3293939700002</v>
      </c>
      <c r="R13" s="6">
        <v>1292.4774093999999</v>
      </c>
      <c r="S13" s="6">
        <v>3077.0164842700001</v>
      </c>
      <c r="T13" s="6">
        <v>2405.8646000899998</v>
      </c>
      <c r="U13" s="6">
        <v>1718.7706473400001</v>
      </c>
      <c r="V13" s="6">
        <v>2086.4286842500001</v>
      </c>
      <c r="W13" s="6">
        <v>1345.48702944</v>
      </c>
      <c r="X13" s="6">
        <v>988.130847647</v>
      </c>
      <c r="Y13" s="6">
        <v>1733.14686377</v>
      </c>
      <c r="Z13" s="6">
        <v>3065.0715213499998</v>
      </c>
      <c r="AA13" s="2"/>
      <c r="AB13" s="2"/>
    </row>
    <row r="14" spans="1:28" x14ac:dyDescent="0.25">
      <c r="A14" s="6" t="s">
        <v>2</v>
      </c>
      <c r="B14" s="6">
        <v>80.261421057500002</v>
      </c>
      <c r="C14" s="6">
        <v>136.41778358600001</v>
      </c>
      <c r="D14" s="6">
        <v>112.196560107</v>
      </c>
      <c r="E14" s="6">
        <v>59.8791090287</v>
      </c>
      <c r="F14" s="6">
        <v>73.171599778399994</v>
      </c>
      <c r="G14" s="6">
        <v>80.839775439600004</v>
      </c>
      <c r="H14" s="6">
        <v>105.735852897</v>
      </c>
      <c r="I14" s="6">
        <v>135.74916633000001</v>
      </c>
      <c r="J14" s="6">
        <v>79.576551524600006</v>
      </c>
      <c r="K14" s="6">
        <v>136.10234784299999</v>
      </c>
      <c r="L14" s="6">
        <v>143.346553435</v>
      </c>
      <c r="M14" s="6">
        <v>57.563528007199999</v>
      </c>
      <c r="N14" s="6">
        <v>93.944992366500003</v>
      </c>
      <c r="O14" s="6">
        <v>70.007764703099994</v>
      </c>
      <c r="P14" s="6">
        <v>64.8328244864</v>
      </c>
      <c r="Q14" s="6">
        <v>105.677788021</v>
      </c>
      <c r="R14" s="6">
        <v>56.362686353699999</v>
      </c>
      <c r="S14" s="6">
        <v>131.163507399</v>
      </c>
      <c r="T14" s="6">
        <v>108.884159846</v>
      </c>
      <c r="U14" s="6">
        <v>75.314172399100002</v>
      </c>
      <c r="V14" s="6">
        <v>90.759536120999996</v>
      </c>
      <c r="W14" s="6">
        <v>58.683498989900002</v>
      </c>
      <c r="X14" s="6">
        <v>43.312386501399999</v>
      </c>
      <c r="Y14" s="6">
        <v>77.512573443099996</v>
      </c>
      <c r="Z14" s="6">
        <v>133.019655755</v>
      </c>
      <c r="AA14" s="2"/>
      <c r="AB14" s="2"/>
    </row>
    <row r="15" spans="1:28" x14ac:dyDescent="0.25">
      <c r="A15" s="9" t="s">
        <v>10</v>
      </c>
      <c r="B15" s="6">
        <f>MIN(B12:B14)</f>
        <v>9.4918777013700009</v>
      </c>
      <c r="C15" s="6">
        <f t="shared" ref="C15:Z15" si="1">MIN(C12:C14)</f>
        <v>13.952004119</v>
      </c>
      <c r="D15" s="6">
        <f t="shared" si="1"/>
        <v>11.768884484299999</v>
      </c>
      <c r="E15" s="6">
        <f t="shared" si="1"/>
        <v>6.6586487400600003</v>
      </c>
      <c r="F15" s="6">
        <f t="shared" si="1"/>
        <v>8.5015812602699992</v>
      </c>
      <c r="G15" s="6">
        <f t="shared" si="1"/>
        <v>9.0268550248500006</v>
      </c>
      <c r="H15" s="6">
        <f t="shared" si="1"/>
        <v>12.142913736400001</v>
      </c>
      <c r="I15" s="6">
        <f t="shared" si="1"/>
        <v>13.9361486369</v>
      </c>
      <c r="J15" s="6">
        <f t="shared" si="1"/>
        <v>8.7293022583099997</v>
      </c>
      <c r="K15" s="6">
        <f t="shared" si="1"/>
        <v>13.8262520884</v>
      </c>
      <c r="L15" s="6">
        <f t="shared" si="1"/>
        <v>13.677784821199999</v>
      </c>
      <c r="M15" s="6">
        <f t="shared" si="1"/>
        <v>7.1332808966499996</v>
      </c>
      <c r="N15" s="6">
        <f t="shared" si="1"/>
        <v>10.099952352600001</v>
      </c>
      <c r="O15" s="6">
        <f t="shared" si="1"/>
        <v>7.9069157216899999</v>
      </c>
      <c r="P15" s="6">
        <f t="shared" si="1"/>
        <v>7.4482849654000001</v>
      </c>
      <c r="Q15" s="6">
        <f t="shared" si="1"/>
        <v>11.5711717518</v>
      </c>
      <c r="R15" s="6">
        <f t="shared" si="1"/>
        <v>6.6035723074200003</v>
      </c>
      <c r="S15" s="6">
        <f t="shared" si="1"/>
        <v>13.551361118999999</v>
      </c>
      <c r="T15" s="6">
        <f t="shared" si="1"/>
        <v>11.048564193900001</v>
      </c>
      <c r="U15" s="6">
        <f t="shared" si="1"/>
        <v>8.6721167319799992</v>
      </c>
      <c r="V15" s="6">
        <f t="shared" si="1"/>
        <v>9.8649722451499997</v>
      </c>
      <c r="W15" s="6">
        <f t="shared" si="1"/>
        <v>6.8780117624099999</v>
      </c>
      <c r="X15" s="6">
        <f t="shared" si="1"/>
        <v>5.4575690095400002</v>
      </c>
      <c r="Y15" s="6">
        <f t="shared" si="1"/>
        <v>8.4587040353699994</v>
      </c>
      <c r="Z15" s="6">
        <f t="shared" si="1"/>
        <v>13.7164905782</v>
      </c>
      <c r="AA15" s="2"/>
      <c r="AB15" s="2"/>
    </row>
    <row r="16" spans="1:28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2"/>
      <c r="Y16" s="2"/>
      <c r="Z16" s="2"/>
      <c r="AA16" s="2"/>
      <c r="AB16" s="2"/>
    </row>
    <row r="17" spans="1:28" ht="15.75" thickBot="1" x14ac:dyDescent="0.3">
      <c r="A17" s="7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"/>
      <c r="W17" s="2"/>
      <c r="X17" s="2"/>
      <c r="Y17" s="2"/>
      <c r="Z17" s="2"/>
      <c r="AA17" s="10" t="s">
        <v>8</v>
      </c>
      <c r="AB17" s="10" t="s">
        <v>9</v>
      </c>
    </row>
    <row r="18" spans="1:2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"/>
      <c r="W18" s="2"/>
      <c r="X18" s="2"/>
      <c r="Y18" s="2"/>
      <c r="Z18" s="2"/>
      <c r="AA18" s="6"/>
      <c r="AB18" s="6"/>
    </row>
    <row r="19" spans="1:28" x14ac:dyDescent="0.25">
      <c r="A19" s="6" t="s">
        <v>3</v>
      </c>
      <c r="B19" s="11">
        <v>1</v>
      </c>
      <c r="C19" s="11">
        <v>2</v>
      </c>
      <c r="D19" s="11">
        <v>3</v>
      </c>
      <c r="E19" s="11">
        <v>4</v>
      </c>
      <c r="F19" s="11">
        <v>5</v>
      </c>
      <c r="G19" s="11">
        <v>6</v>
      </c>
      <c r="H19" s="11">
        <v>7</v>
      </c>
      <c r="I19" s="11">
        <v>8</v>
      </c>
      <c r="J19" s="11">
        <v>9</v>
      </c>
      <c r="K19" s="11">
        <v>10</v>
      </c>
      <c r="L19" s="11">
        <v>11</v>
      </c>
      <c r="M19" s="11">
        <v>12</v>
      </c>
      <c r="N19" s="11">
        <v>13</v>
      </c>
      <c r="O19" s="11">
        <v>14</v>
      </c>
      <c r="P19" s="11">
        <v>15</v>
      </c>
      <c r="Q19" s="11">
        <v>16</v>
      </c>
      <c r="R19" s="11">
        <v>17</v>
      </c>
      <c r="S19" s="11">
        <v>18</v>
      </c>
      <c r="T19" s="11">
        <v>19</v>
      </c>
      <c r="U19" s="11">
        <v>20</v>
      </c>
      <c r="V19" s="11">
        <v>21</v>
      </c>
      <c r="W19" s="11">
        <v>22</v>
      </c>
      <c r="X19" s="11">
        <v>23</v>
      </c>
      <c r="Y19" s="11">
        <v>24</v>
      </c>
      <c r="Z19" s="11">
        <v>25</v>
      </c>
      <c r="AA19" s="6"/>
      <c r="AB19" s="6"/>
    </row>
    <row r="20" spans="1:2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"/>
      <c r="W20" s="2"/>
      <c r="X20" s="2"/>
      <c r="Y20" s="2"/>
      <c r="Z20" s="2"/>
      <c r="AA20" s="6"/>
      <c r="AB20" s="6"/>
    </row>
    <row r="21" spans="1:28" x14ac:dyDescent="0.25">
      <c r="A21" s="8" t="s">
        <v>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2"/>
      <c r="W21" s="2"/>
      <c r="X21" s="2"/>
      <c r="Y21" s="2"/>
      <c r="Z21" s="2"/>
      <c r="AA21" s="6"/>
      <c r="AB21" s="6"/>
    </row>
    <row r="22" spans="1:28" x14ac:dyDescent="0.25">
      <c r="A22" s="6" t="s">
        <v>0</v>
      </c>
      <c r="B22" s="6">
        <f>B6/B$9</f>
        <v>1</v>
      </c>
      <c r="C22" s="6">
        <f t="shared" ref="C22:F22" si="2">C6/C$9</f>
        <v>1</v>
      </c>
      <c r="D22" s="6">
        <f t="shared" si="2"/>
        <v>1</v>
      </c>
      <c r="E22" s="6">
        <f t="shared" si="2"/>
        <v>1</v>
      </c>
      <c r="F22" s="6">
        <f t="shared" si="2"/>
        <v>1</v>
      </c>
      <c r="G22" s="6">
        <f t="shared" ref="G22:H22" si="3">G6/G$9</f>
        <v>1</v>
      </c>
      <c r="H22" s="6">
        <f t="shared" si="3"/>
        <v>1</v>
      </c>
      <c r="I22" s="6">
        <f t="shared" ref="I22:K22" si="4">I6/I$9</f>
        <v>1</v>
      </c>
      <c r="J22" s="6">
        <f t="shared" si="4"/>
        <v>1</v>
      </c>
      <c r="K22" s="6">
        <f t="shared" si="4"/>
        <v>1</v>
      </c>
      <c r="L22" s="6">
        <f t="shared" ref="L22:P22" si="5">L6/L$9</f>
        <v>1</v>
      </c>
      <c r="M22" s="6">
        <f t="shared" si="5"/>
        <v>1</v>
      </c>
      <c r="N22" s="6">
        <f t="shared" si="5"/>
        <v>1</v>
      </c>
      <c r="O22" s="6">
        <f t="shared" si="5"/>
        <v>1</v>
      </c>
      <c r="P22" s="6">
        <f t="shared" si="5"/>
        <v>1</v>
      </c>
      <c r="Q22" s="6">
        <f t="shared" ref="Q22:U22" si="6">Q6/Q$9</f>
        <v>1</v>
      </c>
      <c r="R22" s="6">
        <f t="shared" si="6"/>
        <v>1</v>
      </c>
      <c r="S22" s="6">
        <f t="shared" si="6"/>
        <v>1</v>
      </c>
      <c r="T22" s="6">
        <f t="shared" si="6"/>
        <v>1</v>
      </c>
      <c r="U22" s="6">
        <f t="shared" si="6"/>
        <v>1</v>
      </c>
      <c r="V22" s="6">
        <f t="shared" ref="V22:Z22" si="7">V6/V$9</f>
        <v>1</v>
      </c>
      <c r="W22" s="6">
        <f t="shared" si="7"/>
        <v>1</v>
      </c>
      <c r="X22" s="6">
        <f t="shared" si="7"/>
        <v>1</v>
      </c>
      <c r="Y22" s="6">
        <f t="shared" si="7"/>
        <v>1</v>
      </c>
      <c r="Z22" s="6">
        <f t="shared" si="7"/>
        <v>1</v>
      </c>
      <c r="AA22" s="6">
        <f>AVERAGE(B22:Z22)</f>
        <v>1</v>
      </c>
      <c r="AB22" s="6">
        <f>MEDIAN(B22:Z22)</f>
        <v>1</v>
      </c>
    </row>
    <row r="23" spans="1:28" x14ac:dyDescent="0.25">
      <c r="A23" s="6" t="s">
        <v>1</v>
      </c>
      <c r="B23" s="6">
        <f>B7/B$9</f>
        <v>183.51545310540465</v>
      </c>
      <c r="C23" s="6">
        <f t="shared" ref="C23:F24" si="8">C7/C$9</f>
        <v>233.32222160278445</v>
      </c>
      <c r="D23" s="6">
        <f t="shared" si="8"/>
        <v>216.65528455450496</v>
      </c>
      <c r="E23" s="6">
        <f t="shared" si="8"/>
        <v>158.1043231540707</v>
      </c>
      <c r="F23" s="6">
        <f t="shared" si="8"/>
        <v>181.06181234588141</v>
      </c>
      <c r="G23" s="6">
        <f t="shared" ref="G23:H23" si="9">G7/G$9</f>
        <v>191.85257774776676</v>
      </c>
      <c r="H23" s="6">
        <f t="shared" si="9"/>
        <v>207.19505433737012</v>
      </c>
      <c r="I23" s="6">
        <f t="shared" ref="I23:K23" si="10">I7/I$9</f>
        <v>227.63256670602161</v>
      </c>
      <c r="J23" s="6">
        <f t="shared" si="10"/>
        <v>186.70102663699438</v>
      </c>
      <c r="K23" s="6">
        <f t="shared" si="10"/>
        <v>235.51734639497749</v>
      </c>
      <c r="L23" s="6">
        <f t="shared" ref="L23:P23" si="11">L7/L$9</f>
        <v>224.10188086759641</v>
      </c>
      <c r="M23" s="6">
        <f t="shared" si="11"/>
        <v>151.91656772057215</v>
      </c>
      <c r="N23" s="6">
        <f t="shared" si="11"/>
        <v>199.85662322667187</v>
      </c>
      <c r="O23" s="6">
        <f t="shared" si="11"/>
        <v>178.03237655047195</v>
      </c>
      <c r="P23" s="6">
        <f t="shared" si="11"/>
        <v>172.15833846274694</v>
      </c>
      <c r="Q23" s="6">
        <f t="shared" ref="Q23:U23" si="12">Q7/Q$9</f>
        <v>199.53178604685147</v>
      </c>
      <c r="R23" s="6">
        <f t="shared" si="12"/>
        <v>154.8534362458401</v>
      </c>
      <c r="S23" s="6">
        <f t="shared" si="12"/>
        <v>229.40711228308288</v>
      </c>
      <c r="T23" s="6">
        <f t="shared" si="12"/>
        <v>210.94654440252151</v>
      </c>
      <c r="U23" s="6">
        <f t="shared" si="12"/>
        <v>206.96387694538325</v>
      </c>
      <c r="V23" s="6">
        <f t="shared" ref="V23:Z23" si="13">V7/V$9</f>
        <v>202.25127585556547</v>
      </c>
      <c r="W23" s="6">
        <f t="shared" si="13"/>
        <v>158.48145441439411</v>
      </c>
      <c r="X23" s="6">
        <f t="shared" si="13"/>
        <v>132.77375167869369</v>
      </c>
      <c r="Y23" s="6">
        <f t="shared" si="13"/>
        <v>187.42968922706567</v>
      </c>
      <c r="Z23" s="6">
        <f t="shared" si="13"/>
        <v>228.46987826670707</v>
      </c>
      <c r="AA23" s="6">
        <f>AVERAGE(B23:Z23)</f>
        <v>194.3492903511976</v>
      </c>
      <c r="AB23" s="6">
        <f>MEDIAN(B23:Z23)</f>
        <v>199.53178604685147</v>
      </c>
    </row>
    <row r="24" spans="1:28" x14ac:dyDescent="0.25">
      <c r="A24" s="6" t="s">
        <v>2</v>
      </c>
      <c r="B24" s="6">
        <f>B8/B$9</f>
        <v>16.388718420572975</v>
      </c>
      <c r="C24" s="6">
        <f t="shared" si="8"/>
        <v>18.991926401286648</v>
      </c>
      <c r="D24" s="6">
        <f t="shared" si="8"/>
        <v>17.393790904701639</v>
      </c>
      <c r="E24" s="6">
        <f t="shared" si="8"/>
        <v>12.642194842595922</v>
      </c>
      <c r="F24" s="6">
        <f t="shared" si="8"/>
        <v>14.66585484314272</v>
      </c>
      <c r="G24" s="6">
        <f t="shared" ref="G24:H24" si="14">G8/G$9</f>
        <v>14.939115777977007</v>
      </c>
      <c r="H24" s="6">
        <f t="shared" si="14"/>
        <v>16.385555320179112</v>
      </c>
      <c r="I24" s="6">
        <f t="shared" ref="I24:K24" si="15">I8/I$9</f>
        <v>18.149403632301901</v>
      </c>
      <c r="J24" s="6">
        <f t="shared" si="15"/>
        <v>14.795369661900535</v>
      </c>
      <c r="K24" s="6">
        <f t="shared" si="15"/>
        <v>19.023380135498741</v>
      </c>
      <c r="L24" s="6">
        <f t="shared" ref="L24:P24" si="16">L8/L$9</f>
        <v>17.929878220448778</v>
      </c>
      <c r="M24" s="6">
        <f t="shared" si="16"/>
        <v>11.995770298345777</v>
      </c>
      <c r="N24" s="6">
        <f t="shared" si="16"/>
        <v>16.407121698754978</v>
      </c>
      <c r="O24" s="6">
        <f t="shared" si="16"/>
        <v>13.999047130837203</v>
      </c>
      <c r="P24" s="6">
        <f t="shared" si="16"/>
        <v>13.331308617825883</v>
      </c>
      <c r="Q24" s="6">
        <f t="shared" ref="Q24:U24" si="17">Q8/Q$9</f>
        <v>17.35319740035218</v>
      </c>
      <c r="R24" s="6">
        <f t="shared" si="17"/>
        <v>12.616229545579055</v>
      </c>
      <c r="S24" s="6">
        <f t="shared" si="17"/>
        <v>18.68646596404664</v>
      </c>
      <c r="T24" s="6">
        <f t="shared" si="17"/>
        <v>17.11553526312008</v>
      </c>
      <c r="U24" s="6">
        <f t="shared" si="17"/>
        <v>14.716293473676307</v>
      </c>
      <c r="V24" s="6">
        <f t="shared" ref="V24:Z24" si="18">V8/V$9</f>
        <v>15.866708547628543</v>
      </c>
      <c r="W24" s="6">
        <f t="shared" si="18"/>
        <v>12.887099364613444</v>
      </c>
      <c r="X24" s="6">
        <f t="shared" si="18"/>
        <v>10.581008973270087</v>
      </c>
      <c r="Y24" s="6">
        <f t="shared" si="18"/>
        <v>15.060453507474721</v>
      </c>
      <c r="Z24" s="6">
        <f t="shared" si="18"/>
        <v>18.533782287820916</v>
      </c>
      <c r="AA24" s="6">
        <f>AVERAGE(B24:Z24)</f>
        <v>15.618208409358074</v>
      </c>
      <c r="AB24" s="6">
        <f>MEDIAN(B24:Z24)</f>
        <v>15.866708547628543</v>
      </c>
    </row>
    <row r="25" spans="1:2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A26" s="8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A27" s="6" t="s">
        <v>0</v>
      </c>
      <c r="B27" s="6">
        <f>B12/B$15</f>
        <v>1</v>
      </c>
      <c r="C27" s="6">
        <f t="shared" ref="C27:F27" si="19">C12/C$15</f>
        <v>1</v>
      </c>
      <c r="D27" s="6">
        <f t="shared" si="19"/>
        <v>1</v>
      </c>
      <c r="E27" s="6">
        <f t="shared" si="19"/>
        <v>1</v>
      </c>
      <c r="F27" s="6">
        <f t="shared" si="19"/>
        <v>1</v>
      </c>
      <c r="G27" s="6">
        <f t="shared" ref="G27:H27" si="20">G12/G$15</f>
        <v>1</v>
      </c>
      <c r="H27" s="6">
        <f t="shared" si="20"/>
        <v>1</v>
      </c>
      <c r="I27" s="6">
        <f t="shared" ref="I27:K27" si="21">I12/I$15</f>
        <v>1</v>
      </c>
      <c r="J27" s="6">
        <f t="shared" si="21"/>
        <v>1</v>
      </c>
      <c r="K27" s="6">
        <f t="shared" si="21"/>
        <v>1</v>
      </c>
      <c r="L27" s="6">
        <f t="shared" ref="L27:P27" si="22">L12/L$15</f>
        <v>1</v>
      </c>
      <c r="M27" s="6">
        <f t="shared" si="22"/>
        <v>1</v>
      </c>
      <c r="N27" s="6">
        <f t="shared" si="22"/>
        <v>1</v>
      </c>
      <c r="O27" s="6">
        <f t="shared" si="22"/>
        <v>1</v>
      </c>
      <c r="P27" s="6">
        <f t="shared" si="22"/>
        <v>1</v>
      </c>
      <c r="Q27" s="6">
        <f t="shared" ref="Q27:U27" si="23">Q12/Q$15</f>
        <v>1</v>
      </c>
      <c r="R27" s="6">
        <f t="shared" si="23"/>
        <v>1</v>
      </c>
      <c r="S27" s="6">
        <f t="shared" si="23"/>
        <v>1</v>
      </c>
      <c r="T27" s="6">
        <f t="shared" si="23"/>
        <v>1</v>
      </c>
      <c r="U27" s="6">
        <f t="shared" si="23"/>
        <v>1</v>
      </c>
      <c r="V27" s="6">
        <f t="shared" ref="V27:Z27" si="24">V12/V$15</f>
        <v>1</v>
      </c>
      <c r="W27" s="6">
        <f t="shared" si="24"/>
        <v>1</v>
      </c>
      <c r="X27" s="6">
        <f t="shared" si="24"/>
        <v>1</v>
      </c>
      <c r="Y27" s="6">
        <f t="shared" si="24"/>
        <v>1</v>
      </c>
      <c r="Z27" s="6">
        <f t="shared" si="24"/>
        <v>1</v>
      </c>
      <c r="AA27" s="6">
        <f>AVERAGE(B27:Z27)</f>
        <v>1</v>
      </c>
      <c r="AB27" s="6">
        <f>MEDIAN(B27:Z27)</f>
        <v>1</v>
      </c>
    </row>
    <row r="28" spans="1:28" x14ac:dyDescent="0.25">
      <c r="A28" s="6" t="s">
        <v>1</v>
      </c>
      <c r="B28" s="6">
        <f t="shared" ref="B28:F29" si="25">B13/B$15</f>
        <v>195.96508792475566</v>
      </c>
      <c r="C28" s="6">
        <f t="shared" si="25"/>
        <v>224.94649428435994</v>
      </c>
      <c r="D28" s="6">
        <f t="shared" si="25"/>
        <v>221.65641232862856</v>
      </c>
      <c r="E28" s="6">
        <f t="shared" si="25"/>
        <v>197.50931874777785</v>
      </c>
      <c r="F28" s="6">
        <f t="shared" si="25"/>
        <v>209.38724179100132</v>
      </c>
      <c r="G28" s="6">
        <f t="shared" ref="G28:H28" si="26">G13/G$15</f>
        <v>208.59636089938084</v>
      </c>
      <c r="H28" s="6">
        <f t="shared" si="26"/>
        <v>200.17027044454758</v>
      </c>
      <c r="I28" s="6">
        <f t="shared" ref="I28:K28" si="27">I13/I$15</f>
        <v>225.22692021231219</v>
      </c>
      <c r="J28" s="6">
        <f t="shared" si="27"/>
        <v>206.43282582001822</v>
      </c>
      <c r="K28" s="6">
        <f t="shared" si="27"/>
        <v>229.75081058048329</v>
      </c>
      <c r="L28" s="6">
        <f t="shared" ref="L28:P28" si="28">L13/L$15</f>
        <v>229.68756451195398</v>
      </c>
      <c r="M28" s="6">
        <f t="shared" si="28"/>
        <v>194.45776705799341</v>
      </c>
      <c r="N28" s="6">
        <f t="shared" si="28"/>
        <v>211.67488046412862</v>
      </c>
      <c r="O28" s="6">
        <f t="shared" si="28"/>
        <v>204.64770099815169</v>
      </c>
      <c r="P28" s="6">
        <f t="shared" si="28"/>
        <v>203.44523339120414</v>
      </c>
      <c r="Q28" s="6">
        <f t="shared" ref="Q28:U28" si="29">Q13/Q$15</f>
        <v>213.40357285647184</v>
      </c>
      <c r="R28" s="6">
        <f t="shared" si="29"/>
        <v>195.72397321185201</v>
      </c>
      <c r="S28" s="6">
        <f t="shared" si="29"/>
        <v>227.06327853338644</v>
      </c>
      <c r="T28" s="6">
        <f t="shared" si="29"/>
        <v>217.75359746909888</v>
      </c>
      <c r="U28" s="6">
        <f t="shared" si="29"/>
        <v>198.19505438640169</v>
      </c>
      <c r="V28" s="6">
        <f t="shared" ref="V28:Z28" si="30">V13/V$15</f>
        <v>211.49868772066426</v>
      </c>
      <c r="W28" s="6">
        <f t="shared" si="30"/>
        <v>195.62150748177149</v>
      </c>
      <c r="X28" s="6">
        <f t="shared" si="30"/>
        <v>181.05695886203483</v>
      </c>
      <c r="Y28" s="6">
        <f t="shared" si="30"/>
        <v>204.89508280734981</v>
      </c>
      <c r="Z28" s="6">
        <f t="shared" si="30"/>
        <v>223.45887265226597</v>
      </c>
      <c r="AA28" s="6">
        <f>AVERAGE(B28:Z28)</f>
        <v>209.28901901751979</v>
      </c>
      <c r="AB28" s="6">
        <f>MEDIAN(B28:Z28)</f>
        <v>208.59636089938084</v>
      </c>
    </row>
    <row r="29" spans="1:28" x14ac:dyDescent="0.25">
      <c r="A29" s="6" t="s">
        <v>2</v>
      </c>
      <c r="B29" s="6">
        <f t="shared" si="25"/>
        <v>8.4558001675385626</v>
      </c>
      <c r="C29" s="6">
        <f t="shared" si="25"/>
        <v>9.7776478864584551</v>
      </c>
      <c r="D29" s="6">
        <f t="shared" si="25"/>
        <v>9.5333215528347779</v>
      </c>
      <c r="E29" s="6">
        <f t="shared" si="25"/>
        <v>8.9926817536496806</v>
      </c>
      <c r="F29" s="6">
        <f t="shared" si="25"/>
        <v>8.6068223708392999</v>
      </c>
      <c r="G29" s="6">
        <f t="shared" ref="G29:H29" si="31">G14/G$15</f>
        <v>8.9554751036830034</v>
      </c>
      <c r="H29" s="6">
        <f t="shared" si="31"/>
        <v>8.7076178907573638</v>
      </c>
      <c r="I29" s="6">
        <f t="shared" ref="I29:K29" si="32">I14/I$15</f>
        <v>9.7407949546809984</v>
      </c>
      <c r="J29" s="6">
        <f t="shared" si="32"/>
        <v>9.1160265929439923</v>
      </c>
      <c r="K29" s="6">
        <f t="shared" si="32"/>
        <v>9.8437629353791145</v>
      </c>
      <c r="L29" s="6">
        <f t="shared" ref="L29:P29" si="33">L14/L$15</f>
        <v>10.480246275904179</v>
      </c>
      <c r="M29" s="6">
        <f t="shared" si="33"/>
        <v>8.0697127789028382</v>
      </c>
      <c r="N29" s="6">
        <f t="shared" si="33"/>
        <v>9.3015282732810149</v>
      </c>
      <c r="O29" s="6">
        <f t="shared" si="33"/>
        <v>8.8539915141699215</v>
      </c>
      <c r="P29" s="6">
        <f t="shared" si="33"/>
        <v>8.7043963526599892</v>
      </c>
      <c r="Q29" s="6">
        <f t="shared" ref="Q29:U29" si="34">Q14/Q$15</f>
        <v>9.1328510446282909</v>
      </c>
      <c r="R29" s="6">
        <f t="shared" si="34"/>
        <v>8.5351812215895553</v>
      </c>
      <c r="S29" s="6">
        <f t="shared" si="34"/>
        <v>9.6789913756411643</v>
      </c>
      <c r="T29" s="6">
        <f t="shared" si="34"/>
        <v>9.8550506595341876</v>
      </c>
      <c r="U29" s="6">
        <f t="shared" si="34"/>
        <v>8.6846354502315872</v>
      </c>
      <c r="V29" s="6">
        <f t="shared" ref="V29:Z29" si="35">V14/V$15</f>
        <v>9.2001815986477684</v>
      </c>
      <c r="W29" s="6">
        <f t="shared" si="35"/>
        <v>8.5320440000727444</v>
      </c>
      <c r="X29" s="6">
        <f t="shared" si="35"/>
        <v>7.9362050073372599</v>
      </c>
      <c r="Y29" s="6">
        <f t="shared" si="35"/>
        <v>9.1636464781108113</v>
      </c>
      <c r="Z29" s="6">
        <f t="shared" si="35"/>
        <v>9.6977907721098742</v>
      </c>
      <c r="AA29" s="6">
        <f>AVERAGE(B29:Z29)</f>
        <v>9.1022561604634582</v>
      </c>
      <c r="AB29" s="6">
        <f>MEDIAN(B29:Z29)</f>
        <v>9.1160265929439923</v>
      </c>
    </row>
    <row r="30" spans="1:2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thickBot="1" x14ac:dyDescent="0.3">
      <c r="A31" s="7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6" t="s">
        <v>0</v>
      </c>
      <c r="B32" s="6">
        <f>B6/B12</f>
        <v>0.5625417193596286</v>
      </c>
      <c r="C32" s="6">
        <f t="shared" ref="C32:P34" si="36">C6/C12</f>
        <v>0.51560820656391892</v>
      </c>
      <c r="D32" s="6">
        <f t="shared" si="36"/>
        <v>0.55049780409543625</v>
      </c>
      <c r="E32" s="6">
        <f t="shared" si="36"/>
        <v>0.66692410908132449</v>
      </c>
      <c r="F32" s="6">
        <f t="shared" si="36"/>
        <v>0.62007541994400461</v>
      </c>
      <c r="G32" s="6">
        <f t="shared" si="36"/>
        <v>0.59748482006330028</v>
      </c>
      <c r="H32" s="6">
        <f t="shared" si="36"/>
        <v>0.50490044306348181</v>
      </c>
      <c r="I32" s="6">
        <f t="shared" si="36"/>
        <v>0.53333507228890598</v>
      </c>
      <c r="J32" s="6">
        <f t="shared" si="36"/>
        <v>0.59566049998899528</v>
      </c>
      <c r="K32" s="6">
        <f t="shared" si="36"/>
        <v>0.51710504386640088</v>
      </c>
      <c r="L32" s="6">
        <f t="shared" si="36"/>
        <v>0.54180186133750263</v>
      </c>
      <c r="M32" s="6">
        <f t="shared" si="36"/>
        <v>0.68346221416846187</v>
      </c>
      <c r="N32" s="6">
        <f t="shared" si="36"/>
        <v>0.56910398636091875</v>
      </c>
      <c r="O32" s="6">
        <f t="shared" si="36"/>
        <v>0.61665304163351531</v>
      </c>
      <c r="P32" s="6">
        <f t="shared" si="36"/>
        <v>0.63922848855640002</v>
      </c>
      <c r="Q32" s="6">
        <f t="shared" ref="Q32:U32" si="37">Q6/Q12</f>
        <v>0.54232967738585391</v>
      </c>
      <c r="R32" s="6">
        <f t="shared" si="37"/>
        <v>0.6743036498436864</v>
      </c>
      <c r="S32" s="6">
        <f t="shared" si="37"/>
        <v>0.51461916082527215</v>
      </c>
      <c r="T32" s="6">
        <f t="shared" si="37"/>
        <v>0.55031344279077554</v>
      </c>
      <c r="U32" s="6">
        <f t="shared" si="37"/>
        <v>0.60634028571124265</v>
      </c>
      <c r="V32" s="6">
        <f t="shared" ref="V32:Z32" si="38">V6/V12</f>
        <v>0.5865174160864578</v>
      </c>
      <c r="W32" s="6">
        <f t="shared" si="38"/>
        <v>0.65584041726899056</v>
      </c>
      <c r="X32" s="6">
        <f t="shared" si="38"/>
        <v>0.73092085682599983</v>
      </c>
      <c r="Y32" s="6">
        <f t="shared" si="38"/>
        <v>0.58973048879133649</v>
      </c>
      <c r="Z32" s="6">
        <f t="shared" si="38"/>
        <v>0.52451717231844086</v>
      </c>
      <c r="AA32" s="6">
        <f>AVERAGE(B32:Z32)</f>
        <v>0.58759261192881018</v>
      </c>
      <c r="AB32" s="6">
        <f>MEDIAN(B32:Z32)</f>
        <v>0.5865174160864578</v>
      </c>
    </row>
    <row r="33" spans="1:28" x14ac:dyDescent="0.25">
      <c r="A33" s="6" t="s">
        <v>1</v>
      </c>
      <c r="B33" s="6">
        <f t="shared" ref="B33:P34" si="39">B7/B13</f>
        <v>0.52680352205702374</v>
      </c>
      <c r="C33" s="6">
        <f t="shared" si="39"/>
        <v>0.53480652194580725</v>
      </c>
      <c r="D33" s="6">
        <f t="shared" si="39"/>
        <v>0.53807718504484014</v>
      </c>
      <c r="E33" s="6">
        <f t="shared" si="39"/>
        <v>0.53386637921670599</v>
      </c>
      <c r="F33" s="6">
        <f t="shared" si="39"/>
        <v>0.5361930286003701</v>
      </c>
      <c r="G33" s="6">
        <f t="shared" si="39"/>
        <v>0.54952542029051754</v>
      </c>
      <c r="H33" s="6">
        <f t="shared" si="39"/>
        <v>0.52261944045522424</v>
      </c>
      <c r="I33" s="6">
        <f t="shared" si="39"/>
        <v>0.53903161888917295</v>
      </c>
      <c r="J33" s="6">
        <f t="shared" si="39"/>
        <v>0.53872452907277157</v>
      </c>
      <c r="K33" s="6">
        <f t="shared" si="39"/>
        <v>0.53008390887139134</v>
      </c>
      <c r="L33" s="6">
        <f t="shared" si="39"/>
        <v>0.52862599001079058</v>
      </c>
      <c r="M33" s="6">
        <f t="shared" si="39"/>
        <v>0.53394233264136048</v>
      </c>
      <c r="N33" s="6">
        <f t="shared" si="39"/>
        <v>0.53732970454283968</v>
      </c>
      <c r="O33" s="6">
        <f t="shared" si="39"/>
        <v>0.53645462897276031</v>
      </c>
      <c r="P33" s="6">
        <f t="shared" si="39"/>
        <v>0.54092451640934225</v>
      </c>
      <c r="Q33" s="6">
        <f t="shared" ref="Q33:U33" si="40">Q7/Q13</f>
        <v>0.50707683899834233</v>
      </c>
      <c r="R33" s="6">
        <f t="shared" si="40"/>
        <v>0.53349743282793505</v>
      </c>
      <c r="S33" s="6">
        <f t="shared" si="40"/>
        <v>0.51993125604900681</v>
      </c>
      <c r="T33" s="6">
        <f t="shared" si="40"/>
        <v>0.53311045348604413</v>
      </c>
      <c r="U33" s="6">
        <f t="shared" si="40"/>
        <v>0.63316683994704226</v>
      </c>
      <c r="V33" s="6">
        <f t="shared" ref="V33:Z33" si="41">V7/V13</f>
        <v>0.5608729632954863</v>
      </c>
      <c r="W33" s="6">
        <f t="shared" si="41"/>
        <v>0.53132472257539476</v>
      </c>
      <c r="X33" s="6">
        <f t="shared" si="41"/>
        <v>0.53600317243229012</v>
      </c>
      <c r="Y33" s="6">
        <f t="shared" si="41"/>
        <v>0.53946146841314435</v>
      </c>
      <c r="Z33" s="6">
        <f t="shared" si="41"/>
        <v>0.53627932999945893</v>
      </c>
      <c r="AA33" s="6">
        <f>AVERAGE(B33:Z33)</f>
        <v>0.53830932820180255</v>
      </c>
      <c r="AB33" s="6">
        <f>MEDIAN(B33:Z33)</f>
        <v>0.53600317243229012</v>
      </c>
    </row>
    <row r="34" spans="1:28" x14ac:dyDescent="0.25">
      <c r="A34" s="6" t="s">
        <v>2</v>
      </c>
      <c r="B34" s="6">
        <f t="shared" si="39"/>
        <v>1.0902975065331562</v>
      </c>
      <c r="C34" s="6">
        <f t="shared" si="36"/>
        <v>1.001508054357666</v>
      </c>
      <c r="D34" s="6">
        <f t="shared" si="36"/>
        <v>1.0043974332415315</v>
      </c>
      <c r="E34" s="6">
        <f t="shared" si="36"/>
        <v>0.93758288830903225</v>
      </c>
      <c r="F34" s="6">
        <f t="shared" si="36"/>
        <v>1.0565962336472312</v>
      </c>
      <c r="G34" s="6">
        <f t="shared" si="36"/>
        <v>0.99669697019631742</v>
      </c>
      <c r="H34" s="6">
        <f t="shared" si="36"/>
        <v>0.95009613935643855</v>
      </c>
      <c r="I34" s="6">
        <f t="shared" si="36"/>
        <v>0.99372931503733375</v>
      </c>
      <c r="J34" s="6">
        <f t="shared" si="36"/>
        <v>0.96676081409757586</v>
      </c>
      <c r="K34" s="6">
        <f t="shared" si="36"/>
        <v>0.99932169070215837</v>
      </c>
      <c r="L34" s="6">
        <f t="shared" si="36"/>
        <v>0.92692873217388072</v>
      </c>
      <c r="M34" s="6">
        <f t="shared" si="36"/>
        <v>1.0159786294002855</v>
      </c>
      <c r="N34" s="6">
        <f t="shared" si="36"/>
        <v>1.0038520648582121</v>
      </c>
      <c r="O34" s="6">
        <f t="shared" si="36"/>
        <v>0.97499020406628611</v>
      </c>
      <c r="P34" s="6">
        <f t="shared" si="36"/>
        <v>0.97901702921048317</v>
      </c>
      <c r="Q34" s="6">
        <f t="shared" ref="Q34:U34" si="42">Q8/Q14</f>
        <v>1.0304727299019552</v>
      </c>
      <c r="R34" s="6">
        <f t="shared" si="42"/>
        <v>0.99671810228598412</v>
      </c>
      <c r="S34" s="6">
        <f t="shared" si="42"/>
        <v>0.99353466285847081</v>
      </c>
      <c r="T34" s="6">
        <f t="shared" si="42"/>
        <v>0.95574436512330752</v>
      </c>
      <c r="U34" s="6">
        <f t="shared" si="42"/>
        <v>1.0274560907679138</v>
      </c>
      <c r="V34" s="6">
        <f t="shared" ref="V34:Z34" si="43">V8/V14</f>
        <v>1.0115127401963244</v>
      </c>
      <c r="W34" s="6">
        <f t="shared" si="43"/>
        <v>0.99060443483448557</v>
      </c>
      <c r="X34" s="6">
        <f t="shared" si="43"/>
        <v>0.97450609424478829</v>
      </c>
      <c r="Y34" s="6">
        <f t="shared" si="43"/>
        <v>0.96922209183841301</v>
      </c>
      <c r="Z34" s="6">
        <f t="shared" si="43"/>
        <v>1.0024228513911777</v>
      </c>
      <c r="AA34" s="6">
        <f>AVERAGE(B34:Z34)</f>
        <v>0.99399791474521637</v>
      </c>
      <c r="AB34" s="6">
        <f>MEDIAN(B34:Z34)</f>
        <v>0.99669697019631742</v>
      </c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sqref="A1:AB34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7" width="7.42578125" bestFit="1" customWidth="1"/>
    <col min="8" max="10" width="7.5703125" bestFit="1" customWidth="1"/>
    <col min="11" max="11" width="6.5703125" bestFit="1" customWidth="1"/>
    <col min="12" max="13" width="7.42578125" bestFit="1" customWidth="1"/>
    <col min="14" max="21" width="9.28515625" bestFit="1" customWidth="1"/>
  </cols>
  <sheetData>
    <row r="1" spans="1:28" ht="15.75" thickBot="1" x14ac:dyDescent="0.3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 t="s">
        <v>0</v>
      </c>
      <c r="B6" s="6">
        <v>37.982073823699999</v>
      </c>
      <c r="C6" s="6">
        <v>17.2636875892</v>
      </c>
      <c r="D6" s="6">
        <v>4.7681443335599996</v>
      </c>
      <c r="E6" s="6">
        <v>12.7946633626</v>
      </c>
      <c r="F6" s="6">
        <v>8.7367143257999995</v>
      </c>
      <c r="G6" s="6">
        <v>5.57115255202</v>
      </c>
      <c r="H6" s="6">
        <v>4.3888021877499996</v>
      </c>
      <c r="I6" s="6">
        <v>11.222419304200001</v>
      </c>
      <c r="J6" s="6">
        <v>7.7195257403199999</v>
      </c>
      <c r="K6" s="6">
        <v>4.3335939167499999</v>
      </c>
      <c r="L6" s="6">
        <v>17.107218821899998</v>
      </c>
      <c r="M6" s="6">
        <v>4.59866388868</v>
      </c>
      <c r="N6" s="6">
        <v>12.7766869469</v>
      </c>
      <c r="O6" s="6">
        <v>4.66665376016</v>
      </c>
      <c r="P6" s="6">
        <v>5.29015957881</v>
      </c>
      <c r="Q6" s="6">
        <v>22.0273186991</v>
      </c>
      <c r="R6" s="6">
        <v>7.1506787595299999</v>
      </c>
      <c r="S6" s="6">
        <v>7.9946906262599997</v>
      </c>
      <c r="T6" s="6">
        <v>6.0541561241300004</v>
      </c>
      <c r="U6" s="6">
        <v>5.0563362569199999</v>
      </c>
      <c r="V6" s="6">
        <v>4.99978112273</v>
      </c>
      <c r="W6" s="6">
        <v>6.0574108035099998</v>
      </c>
      <c r="X6" s="6">
        <v>5.2524349296099997</v>
      </c>
      <c r="Y6" s="6">
        <v>16.406217650399999</v>
      </c>
      <c r="Z6" s="6">
        <v>6.2699988704100003</v>
      </c>
      <c r="AA6" s="2"/>
      <c r="AB6" s="2"/>
    </row>
    <row r="7" spans="1:28" x14ac:dyDescent="0.25">
      <c r="A7" s="2" t="s">
        <v>1</v>
      </c>
      <c r="B7" s="6">
        <v>9976.8804110900001</v>
      </c>
      <c r="C7" s="6">
        <v>4493.6309770899998</v>
      </c>
      <c r="D7" s="6">
        <v>777.51680379000004</v>
      </c>
      <c r="E7" s="6">
        <v>3203.4631878199998</v>
      </c>
      <c r="F7" s="6">
        <v>2034.71126792</v>
      </c>
      <c r="G7" s="6">
        <v>1001.15465823</v>
      </c>
      <c r="H7" s="6">
        <v>637.03514484100003</v>
      </c>
      <c r="I7" s="6">
        <v>2604.9579608399999</v>
      </c>
      <c r="J7" s="6">
        <v>1621.10488285</v>
      </c>
      <c r="K7" s="6">
        <v>593.58750306800005</v>
      </c>
      <c r="L7" s="6">
        <v>4430.6002849899996</v>
      </c>
      <c r="M7" s="6">
        <v>611.71665089600003</v>
      </c>
      <c r="N7" s="6">
        <v>3127.5778907099998</v>
      </c>
      <c r="O7" s="6">
        <v>726.81691812500003</v>
      </c>
      <c r="P7" s="6">
        <v>954.44502740600001</v>
      </c>
      <c r="Q7" s="6">
        <v>5926.7109117700002</v>
      </c>
      <c r="R7" s="6">
        <v>1470.48502435</v>
      </c>
      <c r="S7" s="6">
        <v>1808.58311432</v>
      </c>
      <c r="T7" s="6">
        <v>1143.2079974000001</v>
      </c>
      <c r="U7" s="6">
        <v>894.882261309</v>
      </c>
      <c r="V7" s="6">
        <v>817.36083997699996</v>
      </c>
      <c r="W7" s="6">
        <v>1171.1163915100001</v>
      </c>
      <c r="X7" s="6">
        <v>900.78407565500004</v>
      </c>
      <c r="Y7" s="6">
        <v>4254.5268558199996</v>
      </c>
      <c r="Z7" s="6">
        <v>1212.71674753</v>
      </c>
      <c r="AA7" s="2"/>
      <c r="AB7" s="2"/>
    </row>
    <row r="8" spans="1:28" x14ac:dyDescent="0.25">
      <c r="A8" s="2" t="s">
        <v>2</v>
      </c>
      <c r="B8" s="6">
        <v>792.87646234199997</v>
      </c>
      <c r="C8" s="6">
        <v>350.230568323</v>
      </c>
      <c r="D8" s="6">
        <v>58.432935397000001</v>
      </c>
      <c r="E8" s="6">
        <v>249.99927264900001</v>
      </c>
      <c r="F8" s="6">
        <v>153.46302526100001</v>
      </c>
      <c r="G8" s="6">
        <v>75.695429081</v>
      </c>
      <c r="H8" s="6">
        <v>53.407549473800003</v>
      </c>
      <c r="I8" s="6">
        <v>202.14418636100001</v>
      </c>
      <c r="J8" s="6">
        <v>121.634213845</v>
      </c>
      <c r="K8" s="6">
        <v>44.063717924800002</v>
      </c>
      <c r="L8" s="6">
        <v>347.49570133399999</v>
      </c>
      <c r="M8" s="6">
        <v>47.100211869399999</v>
      </c>
      <c r="N8" s="6">
        <v>244.77947315200001</v>
      </c>
      <c r="O8" s="6">
        <v>51.564647353200002</v>
      </c>
      <c r="P8" s="6">
        <v>67.392806297800007</v>
      </c>
      <c r="Q8" s="6">
        <v>473.24781386699999</v>
      </c>
      <c r="R8" s="6">
        <v>114.18512889</v>
      </c>
      <c r="S8" s="6">
        <v>137.909495849</v>
      </c>
      <c r="T8" s="6">
        <v>88.121067289099997</v>
      </c>
      <c r="U8" s="6">
        <v>65.453440741099996</v>
      </c>
      <c r="V8" s="6">
        <v>58.069586971600003</v>
      </c>
      <c r="W8" s="6">
        <v>90.703921455100001</v>
      </c>
      <c r="X8" s="6">
        <v>69.330417316400002</v>
      </c>
      <c r="Y8" s="6">
        <v>330.51113186100002</v>
      </c>
      <c r="Z8" s="6">
        <v>93.6377062814</v>
      </c>
      <c r="AA8" s="2"/>
      <c r="AB8" s="2"/>
    </row>
    <row r="9" spans="1:28" x14ac:dyDescent="0.25">
      <c r="A9" s="4" t="s">
        <v>10</v>
      </c>
      <c r="B9" s="6">
        <f t="shared" ref="B9:U9" si="0">MIN(B6:B8)</f>
        <v>37.982073823699999</v>
      </c>
      <c r="C9" s="6">
        <f t="shared" si="0"/>
        <v>17.2636875892</v>
      </c>
      <c r="D9" s="6">
        <f t="shared" si="0"/>
        <v>4.7681443335599996</v>
      </c>
      <c r="E9" s="6">
        <f t="shared" si="0"/>
        <v>12.7946633626</v>
      </c>
      <c r="F9" s="6">
        <f t="shared" si="0"/>
        <v>8.7367143257999995</v>
      </c>
      <c r="G9" s="6">
        <f t="shared" si="0"/>
        <v>5.57115255202</v>
      </c>
      <c r="H9" s="6">
        <f t="shared" si="0"/>
        <v>4.3888021877499996</v>
      </c>
      <c r="I9" s="6">
        <f t="shared" si="0"/>
        <v>11.222419304200001</v>
      </c>
      <c r="J9" s="6">
        <f t="shared" si="0"/>
        <v>7.7195257403199999</v>
      </c>
      <c r="K9" s="6">
        <f t="shared" si="0"/>
        <v>4.3335939167499999</v>
      </c>
      <c r="L9" s="6">
        <f t="shared" si="0"/>
        <v>17.107218821899998</v>
      </c>
      <c r="M9" s="6">
        <f t="shared" si="0"/>
        <v>4.59866388868</v>
      </c>
      <c r="N9" s="6">
        <f t="shared" si="0"/>
        <v>12.7766869469</v>
      </c>
      <c r="O9" s="6">
        <f t="shared" si="0"/>
        <v>4.66665376016</v>
      </c>
      <c r="P9" s="6">
        <f t="shared" si="0"/>
        <v>5.29015957881</v>
      </c>
      <c r="Q9" s="6">
        <f t="shared" si="0"/>
        <v>22.0273186991</v>
      </c>
      <c r="R9" s="6">
        <f t="shared" si="0"/>
        <v>7.1506787595299999</v>
      </c>
      <c r="S9" s="6">
        <f t="shared" si="0"/>
        <v>7.9946906262599997</v>
      </c>
      <c r="T9" s="6">
        <f t="shared" si="0"/>
        <v>6.0541561241300004</v>
      </c>
      <c r="U9" s="6">
        <f t="shared" si="0"/>
        <v>5.0563362569199999</v>
      </c>
      <c r="V9" s="6">
        <f t="shared" ref="V9:Z9" si="1">MIN(V6:V8)</f>
        <v>4.99978112273</v>
      </c>
      <c r="W9" s="6">
        <f t="shared" si="1"/>
        <v>6.0574108035099998</v>
      </c>
      <c r="X9" s="6">
        <f t="shared" si="1"/>
        <v>5.2524349296099997</v>
      </c>
      <c r="Y9" s="6">
        <f t="shared" si="1"/>
        <v>16.406217650399999</v>
      </c>
      <c r="Z9" s="6">
        <f t="shared" si="1"/>
        <v>6.2699988704100003</v>
      </c>
      <c r="AA9" s="2"/>
      <c r="AB9" s="2"/>
    </row>
    <row r="10" spans="1:28" x14ac:dyDescent="0.25">
      <c r="A10" s="2"/>
      <c r="B10" s="2"/>
      <c r="C10" s="2"/>
      <c r="D10" s="2"/>
      <c r="E10" s="2"/>
      <c r="F10" s="2"/>
      <c r="G10" s="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2"/>
      <c r="AB10" s="2"/>
    </row>
    <row r="11" spans="1:28" x14ac:dyDescent="0.25">
      <c r="A11" s="3" t="s">
        <v>5</v>
      </c>
      <c r="B11" s="2"/>
      <c r="C11" s="2"/>
      <c r="D11" s="2"/>
      <c r="E11" s="2"/>
      <c r="F11" s="2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2"/>
      <c r="AB11" s="2"/>
    </row>
    <row r="12" spans="1:28" x14ac:dyDescent="0.25">
      <c r="A12" s="2" t="s">
        <v>0</v>
      </c>
      <c r="B12" s="6">
        <v>92.802591263699995</v>
      </c>
      <c r="C12" s="6">
        <v>40.418784213599999</v>
      </c>
      <c r="D12" s="6">
        <v>8.0826687282999998</v>
      </c>
      <c r="E12" s="6">
        <v>32.214341324999999</v>
      </c>
      <c r="F12" s="6">
        <v>19.007521506100002</v>
      </c>
      <c r="G12" s="6">
        <v>9.8965136115100005</v>
      </c>
      <c r="H12" s="6">
        <v>7.4641798070399998</v>
      </c>
      <c r="I12" s="6">
        <v>23.392535581200001</v>
      </c>
      <c r="J12" s="6">
        <v>15.8955321838</v>
      </c>
      <c r="K12" s="6">
        <v>6.6896918726400001</v>
      </c>
      <c r="L12" s="6">
        <v>40.7421900975</v>
      </c>
      <c r="M12" s="6">
        <v>6.5476178057299999</v>
      </c>
      <c r="N12" s="6">
        <v>27.4983918601</v>
      </c>
      <c r="O12" s="6">
        <v>8.0568501705099997</v>
      </c>
      <c r="P12" s="6">
        <v>9.8064004961200002</v>
      </c>
      <c r="Q12" s="6">
        <v>54.562931534599997</v>
      </c>
      <c r="R12" s="6">
        <v>13.753126281</v>
      </c>
      <c r="S12" s="6">
        <v>17.334062390900002</v>
      </c>
      <c r="T12" s="6">
        <v>11.7925949084</v>
      </c>
      <c r="U12" s="6">
        <v>9.41688695725</v>
      </c>
      <c r="V12" s="6">
        <v>8.6601898408300002</v>
      </c>
      <c r="W12" s="6">
        <v>11.084437986199999</v>
      </c>
      <c r="X12" s="6">
        <v>9.3404459912300002</v>
      </c>
      <c r="Y12" s="6">
        <v>38.793448337800001</v>
      </c>
      <c r="Z12" s="6">
        <v>12.0056796091</v>
      </c>
      <c r="AA12" s="2"/>
      <c r="AB12" s="2"/>
    </row>
    <row r="13" spans="1:28" x14ac:dyDescent="0.25">
      <c r="A13" s="2" t="s">
        <v>1</v>
      </c>
      <c r="B13" s="6">
        <v>16775.2838787</v>
      </c>
      <c r="C13" s="6">
        <v>7708.2227037800003</v>
      </c>
      <c r="D13" s="6">
        <v>1262.02899452</v>
      </c>
      <c r="E13" s="6">
        <v>5600.8460838399997</v>
      </c>
      <c r="F13" s="6">
        <v>3242.33855193</v>
      </c>
      <c r="G13" s="6">
        <v>1628.7850414</v>
      </c>
      <c r="H13" s="6">
        <v>1081.19870472</v>
      </c>
      <c r="I13" s="6">
        <v>4461.0247603300004</v>
      </c>
      <c r="J13" s="6">
        <v>2707.65378672</v>
      </c>
      <c r="K13" s="6">
        <v>960.99762307000003</v>
      </c>
      <c r="L13" s="6">
        <v>7773.0371681799998</v>
      </c>
      <c r="M13" s="6">
        <v>1006.99064492</v>
      </c>
      <c r="N13" s="6">
        <v>5295.5458434299999</v>
      </c>
      <c r="O13" s="6">
        <v>1154.2338492399999</v>
      </c>
      <c r="P13" s="6">
        <v>1523.7763240700001</v>
      </c>
      <c r="Q13" s="6">
        <v>10013.5699298</v>
      </c>
      <c r="R13" s="6">
        <v>2516.7418569800002</v>
      </c>
      <c r="S13" s="6">
        <v>3004.6760037200002</v>
      </c>
      <c r="T13" s="6">
        <v>1919.37239439</v>
      </c>
      <c r="U13" s="6">
        <v>1353.25123878</v>
      </c>
      <c r="V13" s="6">
        <v>1263.5569984900001</v>
      </c>
      <c r="W13" s="6">
        <v>1965.0032559599999</v>
      </c>
      <c r="X13" s="6">
        <v>1477.09118734</v>
      </c>
      <c r="Y13" s="6">
        <v>7254.62878671</v>
      </c>
      <c r="Z13" s="6">
        <v>2021.43720734</v>
      </c>
      <c r="AA13" s="2"/>
      <c r="AB13" s="2"/>
    </row>
    <row r="14" spans="1:28" x14ac:dyDescent="0.25">
      <c r="A14" s="2" t="s">
        <v>2</v>
      </c>
      <c r="B14" s="6">
        <v>681.39956493299997</v>
      </c>
      <c r="C14" s="6">
        <v>323.27719270099999</v>
      </c>
      <c r="D14" s="6">
        <v>54.922577286200003</v>
      </c>
      <c r="E14" s="6">
        <v>238.424020308</v>
      </c>
      <c r="F14" s="6">
        <v>134.341108703</v>
      </c>
      <c r="G14" s="6">
        <v>70.058880545199997</v>
      </c>
      <c r="H14" s="6">
        <v>46.855691720999999</v>
      </c>
      <c r="I14" s="6">
        <v>184.89192742899999</v>
      </c>
      <c r="J14" s="6">
        <v>114.324473071</v>
      </c>
      <c r="K14" s="6">
        <v>42.4722110668</v>
      </c>
      <c r="L14" s="6">
        <v>339.47919977999999</v>
      </c>
      <c r="M14" s="6">
        <v>43.672309049600003</v>
      </c>
      <c r="N14" s="6">
        <v>226.464909398</v>
      </c>
      <c r="O14" s="6">
        <v>49.5958255241</v>
      </c>
      <c r="P14" s="6">
        <v>65.269110241500002</v>
      </c>
      <c r="Q14" s="6">
        <v>416.52354738600002</v>
      </c>
      <c r="R14" s="6">
        <v>102.644030043</v>
      </c>
      <c r="S14" s="6">
        <v>126.764359101</v>
      </c>
      <c r="T14" s="6">
        <v>82.336918675299998</v>
      </c>
      <c r="U14" s="6">
        <v>59.757873421699998</v>
      </c>
      <c r="V14" s="6">
        <v>54.137258766999999</v>
      </c>
      <c r="W14" s="6">
        <v>87.251231744600005</v>
      </c>
      <c r="X14" s="6">
        <v>65.435813121099997</v>
      </c>
      <c r="Y14" s="6">
        <v>303.85480277200003</v>
      </c>
      <c r="Z14" s="6">
        <v>88.956130467500003</v>
      </c>
      <c r="AA14" s="2"/>
      <c r="AB14" s="2"/>
    </row>
    <row r="15" spans="1:28" x14ac:dyDescent="0.25">
      <c r="A15" s="4" t="s">
        <v>10</v>
      </c>
      <c r="B15" s="6">
        <f t="shared" ref="B15:U15" si="2">MIN(B12:B14)</f>
        <v>92.802591263699995</v>
      </c>
      <c r="C15" s="6">
        <f t="shared" si="2"/>
        <v>40.418784213599999</v>
      </c>
      <c r="D15" s="6">
        <f t="shared" si="2"/>
        <v>8.0826687282999998</v>
      </c>
      <c r="E15" s="6">
        <f t="shared" si="2"/>
        <v>32.214341324999999</v>
      </c>
      <c r="F15" s="6">
        <f t="shared" si="2"/>
        <v>19.007521506100002</v>
      </c>
      <c r="G15" s="6">
        <f t="shared" si="2"/>
        <v>9.8965136115100005</v>
      </c>
      <c r="H15" s="6">
        <f t="shared" si="2"/>
        <v>7.4641798070399998</v>
      </c>
      <c r="I15" s="6">
        <f t="shared" si="2"/>
        <v>23.392535581200001</v>
      </c>
      <c r="J15" s="6">
        <f t="shared" si="2"/>
        <v>15.8955321838</v>
      </c>
      <c r="K15" s="6">
        <f t="shared" si="2"/>
        <v>6.6896918726400001</v>
      </c>
      <c r="L15" s="6">
        <f t="shared" si="2"/>
        <v>40.7421900975</v>
      </c>
      <c r="M15" s="6">
        <f t="shared" si="2"/>
        <v>6.5476178057299999</v>
      </c>
      <c r="N15" s="6">
        <f t="shared" si="2"/>
        <v>27.4983918601</v>
      </c>
      <c r="O15" s="6">
        <f t="shared" si="2"/>
        <v>8.0568501705099997</v>
      </c>
      <c r="P15" s="6">
        <f t="shared" si="2"/>
        <v>9.8064004961200002</v>
      </c>
      <c r="Q15" s="6">
        <f t="shared" si="2"/>
        <v>54.562931534599997</v>
      </c>
      <c r="R15" s="6">
        <f t="shared" si="2"/>
        <v>13.753126281</v>
      </c>
      <c r="S15" s="6">
        <f t="shared" si="2"/>
        <v>17.334062390900002</v>
      </c>
      <c r="T15" s="6">
        <f t="shared" si="2"/>
        <v>11.7925949084</v>
      </c>
      <c r="U15" s="6">
        <f t="shared" si="2"/>
        <v>9.41688695725</v>
      </c>
      <c r="V15" s="6">
        <f t="shared" ref="V15:Z15" si="3">MIN(V12:V14)</f>
        <v>8.6601898408300002</v>
      </c>
      <c r="W15" s="6">
        <f t="shared" si="3"/>
        <v>11.084437986199999</v>
      </c>
      <c r="X15" s="6">
        <f t="shared" si="3"/>
        <v>9.3404459912300002</v>
      </c>
      <c r="Y15" s="6">
        <f t="shared" si="3"/>
        <v>38.793448337800001</v>
      </c>
      <c r="Z15" s="6">
        <f t="shared" si="3"/>
        <v>12.0056796091</v>
      </c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thickBot="1" x14ac:dyDescent="0.3">
      <c r="A17" s="1" t="s">
        <v>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5" t="s">
        <v>8</v>
      </c>
      <c r="AB17" s="5" t="s">
        <v>9</v>
      </c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 t="s">
        <v>3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2">
        <v>8</v>
      </c>
      <c r="J19" s="2">
        <v>9</v>
      </c>
      <c r="K19" s="2">
        <v>10</v>
      </c>
      <c r="L19" s="2">
        <v>11</v>
      </c>
      <c r="M19" s="2">
        <v>12</v>
      </c>
      <c r="N19" s="2">
        <v>13</v>
      </c>
      <c r="O19" s="2">
        <v>14</v>
      </c>
      <c r="P19" s="2">
        <v>15</v>
      </c>
      <c r="Q19" s="2">
        <v>16</v>
      </c>
      <c r="R19" s="2">
        <v>17</v>
      </c>
      <c r="S19" s="2">
        <v>18</v>
      </c>
      <c r="T19" s="2">
        <v>19</v>
      </c>
      <c r="U19" s="2">
        <v>20</v>
      </c>
      <c r="V19" s="2">
        <v>21</v>
      </c>
      <c r="W19" s="2">
        <v>22</v>
      </c>
      <c r="X19" s="2">
        <v>23</v>
      </c>
      <c r="Y19" s="2">
        <v>24</v>
      </c>
      <c r="Z19" s="2">
        <v>25</v>
      </c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3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 t="s">
        <v>0</v>
      </c>
      <c r="B22" s="6">
        <f t="shared" ref="B22:U22" si="4">B6/B$9</f>
        <v>1</v>
      </c>
      <c r="C22" s="6">
        <f t="shared" si="4"/>
        <v>1</v>
      </c>
      <c r="D22" s="6">
        <f t="shared" si="4"/>
        <v>1</v>
      </c>
      <c r="E22" s="6">
        <f t="shared" si="4"/>
        <v>1</v>
      </c>
      <c r="F22" s="6">
        <f t="shared" si="4"/>
        <v>1</v>
      </c>
      <c r="G22" s="6">
        <f t="shared" si="4"/>
        <v>1</v>
      </c>
      <c r="H22" s="6">
        <f t="shared" si="4"/>
        <v>1</v>
      </c>
      <c r="I22" s="6">
        <f t="shared" si="4"/>
        <v>1</v>
      </c>
      <c r="J22" s="6">
        <f t="shared" si="4"/>
        <v>1</v>
      </c>
      <c r="K22" s="6">
        <f t="shared" si="4"/>
        <v>1</v>
      </c>
      <c r="L22" s="6">
        <f t="shared" si="4"/>
        <v>1</v>
      </c>
      <c r="M22" s="6">
        <f t="shared" si="4"/>
        <v>1</v>
      </c>
      <c r="N22" s="6">
        <f t="shared" si="4"/>
        <v>1</v>
      </c>
      <c r="O22" s="6">
        <f t="shared" si="4"/>
        <v>1</v>
      </c>
      <c r="P22" s="6">
        <f t="shared" si="4"/>
        <v>1</v>
      </c>
      <c r="Q22" s="6">
        <f t="shared" si="4"/>
        <v>1</v>
      </c>
      <c r="R22" s="6">
        <f t="shared" si="4"/>
        <v>1</v>
      </c>
      <c r="S22" s="6">
        <f t="shared" si="4"/>
        <v>1</v>
      </c>
      <c r="T22" s="6">
        <f t="shared" si="4"/>
        <v>1</v>
      </c>
      <c r="U22" s="6">
        <f t="shared" si="4"/>
        <v>1</v>
      </c>
      <c r="V22" s="6">
        <f t="shared" ref="V22:Z22" si="5">V6/V$9</f>
        <v>1</v>
      </c>
      <c r="W22" s="6">
        <f t="shared" si="5"/>
        <v>1</v>
      </c>
      <c r="X22" s="6">
        <f t="shared" si="5"/>
        <v>1</v>
      </c>
      <c r="Y22" s="6">
        <f t="shared" si="5"/>
        <v>1</v>
      </c>
      <c r="Z22" s="6">
        <f t="shared" si="5"/>
        <v>1</v>
      </c>
      <c r="AA22" s="6">
        <f>AVERAGE(B22:Z22)</f>
        <v>1</v>
      </c>
      <c r="AB22" s="6">
        <f>MEDIAN(B22:Z22)</f>
        <v>1</v>
      </c>
    </row>
    <row r="23" spans="1:28" x14ac:dyDescent="0.25">
      <c r="A23" s="2" t="s">
        <v>1</v>
      </c>
      <c r="B23" s="6">
        <f t="shared" ref="B23:U23" si="6">B7/B$9</f>
        <v>262.67339844052015</v>
      </c>
      <c r="C23" s="6">
        <f t="shared" si="6"/>
        <v>260.29380767415955</v>
      </c>
      <c r="D23" s="6">
        <f t="shared" si="6"/>
        <v>163.06486326715054</v>
      </c>
      <c r="E23" s="6">
        <f t="shared" si="6"/>
        <v>250.37494907322244</v>
      </c>
      <c r="F23" s="6">
        <f t="shared" si="6"/>
        <v>232.89204522933585</v>
      </c>
      <c r="G23" s="6">
        <f t="shared" si="6"/>
        <v>179.70332868860308</v>
      </c>
      <c r="H23" s="6">
        <f t="shared" si="6"/>
        <v>145.1501155871388</v>
      </c>
      <c r="I23" s="6">
        <f t="shared" si="6"/>
        <v>232.12089035606539</v>
      </c>
      <c r="J23" s="6">
        <f t="shared" si="6"/>
        <v>210.00058000749664</v>
      </c>
      <c r="K23" s="6">
        <f t="shared" si="6"/>
        <v>136.97349462617944</v>
      </c>
      <c r="L23" s="6">
        <f t="shared" si="6"/>
        <v>258.99009833896071</v>
      </c>
      <c r="M23" s="6">
        <f t="shared" si="6"/>
        <v>133.02051763378321</v>
      </c>
      <c r="N23" s="6">
        <f t="shared" si="6"/>
        <v>244.78786274628433</v>
      </c>
      <c r="O23" s="6">
        <f t="shared" si="6"/>
        <v>155.74691320148006</v>
      </c>
      <c r="P23" s="6">
        <f t="shared" si="6"/>
        <v>180.41894827314425</v>
      </c>
      <c r="Q23" s="6">
        <f t="shared" si="6"/>
        <v>269.06184055947563</v>
      </c>
      <c r="R23" s="6">
        <f t="shared" si="6"/>
        <v>205.64271921602196</v>
      </c>
      <c r="S23" s="6">
        <f t="shared" si="6"/>
        <v>226.22302711494345</v>
      </c>
      <c r="T23" s="6">
        <f t="shared" si="6"/>
        <v>188.83028021750633</v>
      </c>
      <c r="U23" s="6">
        <f t="shared" si="6"/>
        <v>176.98234766018226</v>
      </c>
      <c r="V23" s="6">
        <f t="shared" ref="V23:Z23" si="7">V7/V$9</f>
        <v>163.47932437704421</v>
      </c>
      <c r="W23" s="6">
        <f t="shared" si="7"/>
        <v>193.33613477748452</v>
      </c>
      <c r="X23" s="6">
        <f t="shared" si="7"/>
        <v>171.49837889031869</v>
      </c>
      <c r="Y23" s="6">
        <f t="shared" si="7"/>
        <v>259.3240530193911</v>
      </c>
      <c r="Z23" s="6">
        <f t="shared" si="7"/>
        <v>193.41578405271699</v>
      </c>
      <c r="AA23" s="6">
        <f>AVERAGE(B23:Z23)</f>
        <v>203.76022812114431</v>
      </c>
      <c r="AB23" s="6">
        <f>MEDIAN(B23:Z23)</f>
        <v>193.41578405271699</v>
      </c>
    </row>
    <row r="24" spans="1:28" x14ac:dyDescent="0.25">
      <c r="A24" s="2" t="s">
        <v>2</v>
      </c>
      <c r="B24" s="6">
        <f t="shared" ref="B24:U24" si="8">B8/B$9</f>
        <v>20.875017673396815</v>
      </c>
      <c r="C24" s="6">
        <f t="shared" si="8"/>
        <v>20.287123855398132</v>
      </c>
      <c r="D24" s="6">
        <f t="shared" si="8"/>
        <v>12.254858768793332</v>
      </c>
      <c r="E24" s="6">
        <f t="shared" si="8"/>
        <v>19.539339610901472</v>
      </c>
      <c r="F24" s="6">
        <f t="shared" si="8"/>
        <v>17.565301958862868</v>
      </c>
      <c r="G24" s="6">
        <f t="shared" si="8"/>
        <v>13.587032193823914</v>
      </c>
      <c r="H24" s="6">
        <f t="shared" si="8"/>
        <v>12.169049136657573</v>
      </c>
      <c r="I24" s="6">
        <f t="shared" si="8"/>
        <v>18.01253195782369</v>
      </c>
      <c r="J24" s="6">
        <f t="shared" si="8"/>
        <v>15.756695156762035</v>
      </c>
      <c r="K24" s="6">
        <f t="shared" si="8"/>
        <v>10.167938845051223</v>
      </c>
      <c r="L24" s="6">
        <f t="shared" si="8"/>
        <v>20.312810922202587</v>
      </c>
      <c r="M24" s="6">
        <f t="shared" si="8"/>
        <v>10.242151418228488</v>
      </c>
      <c r="N24" s="6">
        <f t="shared" si="8"/>
        <v>19.158289951793076</v>
      </c>
      <c r="O24" s="6">
        <f t="shared" si="8"/>
        <v>11.049597849623209</v>
      </c>
      <c r="P24" s="6">
        <f t="shared" si="8"/>
        <v>12.739276631227776</v>
      </c>
      <c r="Q24" s="6">
        <f t="shared" si="8"/>
        <v>21.484585588092305</v>
      </c>
      <c r="R24" s="6">
        <f t="shared" si="8"/>
        <v>15.968432190835149</v>
      </c>
      <c r="S24" s="6">
        <f t="shared" si="8"/>
        <v>17.250135408118414</v>
      </c>
      <c r="T24" s="6">
        <f t="shared" si="8"/>
        <v>14.555466605473979</v>
      </c>
      <c r="U24" s="6">
        <f t="shared" si="8"/>
        <v>12.94483543326885</v>
      </c>
      <c r="V24" s="6">
        <f t="shared" ref="V24:Z24" si="9">V8/V$9</f>
        <v>11.614425821083268</v>
      </c>
      <c r="W24" s="6">
        <f t="shared" si="9"/>
        <v>14.974041615691826</v>
      </c>
      <c r="X24" s="6">
        <f t="shared" si="9"/>
        <v>13.199671818028191</v>
      </c>
      <c r="Y24" s="6">
        <f t="shared" si="9"/>
        <v>20.145480140752728</v>
      </c>
      <c r="Z24" s="6">
        <f t="shared" si="9"/>
        <v>14.934246116582946</v>
      </c>
      <c r="AA24" s="6">
        <f>AVERAGE(B24:Z24)</f>
        <v>15.631533466738954</v>
      </c>
      <c r="AB24" s="6">
        <f>MEDIAN(B24:Z24)</f>
        <v>14.974041615691826</v>
      </c>
    </row>
    <row r="25" spans="1:28" x14ac:dyDescent="0.25">
      <c r="A25" s="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5">
      <c r="A26" s="3" t="s">
        <v>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5">
      <c r="A27" s="2" t="s">
        <v>0</v>
      </c>
      <c r="B27" s="6">
        <f>B12/B$15</f>
        <v>1</v>
      </c>
      <c r="C27" s="6">
        <f t="shared" ref="C27:F27" si="10">C12/C$15</f>
        <v>1</v>
      </c>
      <c r="D27" s="6">
        <f t="shared" si="10"/>
        <v>1</v>
      </c>
      <c r="E27" s="6">
        <f t="shared" si="10"/>
        <v>1</v>
      </c>
      <c r="F27" s="6">
        <f t="shared" si="10"/>
        <v>1</v>
      </c>
      <c r="G27" s="6">
        <f t="shared" ref="G27:H27" si="11">G12/G$15</f>
        <v>1</v>
      </c>
      <c r="H27" s="6">
        <f t="shared" si="11"/>
        <v>1</v>
      </c>
      <c r="I27" s="6">
        <f t="shared" ref="I27:K27" si="12">I12/I$15</f>
        <v>1</v>
      </c>
      <c r="J27" s="6">
        <f t="shared" si="12"/>
        <v>1</v>
      </c>
      <c r="K27" s="6">
        <f t="shared" si="12"/>
        <v>1</v>
      </c>
      <c r="L27" s="6">
        <f t="shared" ref="L27:P27" si="13">L12/L$15</f>
        <v>1</v>
      </c>
      <c r="M27" s="6">
        <f t="shared" si="13"/>
        <v>1</v>
      </c>
      <c r="N27" s="6">
        <f t="shared" si="13"/>
        <v>1</v>
      </c>
      <c r="O27" s="6">
        <f t="shared" si="13"/>
        <v>1</v>
      </c>
      <c r="P27" s="6">
        <f t="shared" si="13"/>
        <v>1</v>
      </c>
      <c r="Q27" s="6">
        <f t="shared" ref="Q27:U27" si="14">Q12/Q$15</f>
        <v>1</v>
      </c>
      <c r="R27" s="6">
        <f t="shared" si="14"/>
        <v>1</v>
      </c>
      <c r="S27" s="6">
        <f t="shared" si="14"/>
        <v>1</v>
      </c>
      <c r="T27" s="6">
        <f t="shared" si="14"/>
        <v>1</v>
      </c>
      <c r="U27" s="6">
        <f t="shared" si="14"/>
        <v>1</v>
      </c>
      <c r="V27" s="6">
        <f t="shared" ref="V27:Z27" si="15">V12/V$15</f>
        <v>1</v>
      </c>
      <c r="W27" s="6">
        <f t="shared" si="15"/>
        <v>1</v>
      </c>
      <c r="X27" s="6">
        <f t="shared" si="15"/>
        <v>1</v>
      </c>
      <c r="Y27" s="6">
        <f t="shared" si="15"/>
        <v>1</v>
      </c>
      <c r="Z27" s="6">
        <f t="shared" si="15"/>
        <v>1</v>
      </c>
      <c r="AA27" s="6">
        <f>AVERAGE(B27:Z27)</f>
        <v>1</v>
      </c>
      <c r="AB27" s="6">
        <f>MEDIAN(B27:Z27)</f>
        <v>1</v>
      </c>
    </row>
    <row r="28" spans="1:28" x14ac:dyDescent="0.25">
      <c r="A28" s="2" t="s">
        <v>1</v>
      </c>
      <c r="B28" s="6">
        <f t="shared" ref="B28:F29" si="16">B13/B$15</f>
        <v>180.76309777851753</v>
      </c>
      <c r="C28" s="6">
        <f t="shared" si="16"/>
        <v>190.7089204624408</v>
      </c>
      <c r="D28" s="6">
        <f t="shared" si="16"/>
        <v>156.14013600498487</v>
      </c>
      <c r="E28" s="6">
        <f t="shared" si="16"/>
        <v>173.86188428733922</v>
      </c>
      <c r="F28" s="6">
        <f t="shared" si="16"/>
        <v>170.58186943991885</v>
      </c>
      <c r="G28" s="6">
        <f t="shared" ref="G28:H28" si="17">G13/G$15</f>
        <v>164.58170072192539</v>
      </c>
      <c r="H28" s="6">
        <f t="shared" si="17"/>
        <v>144.85164246716624</v>
      </c>
      <c r="I28" s="6">
        <f t="shared" ref="I28:K28" si="18">I13/I$15</f>
        <v>190.70291652843375</v>
      </c>
      <c r="J28" s="6">
        <f t="shared" si="18"/>
        <v>170.34055578708569</v>
      </c>
      <c r="K28" s="6">
        <f t="shared" si="18"/>
        <v>143.65349576119635</v>
      </c>
      <c r="L28" s="6">
        <f t="shared" ref="L28:P28" si="19">L13/L$15</f>
        <v>190.78594325877845</v>
      </c>
      <c r="M28" s="6">
        <f t="shared" si="19"/>
        <v>153.79496403085025</v>
      </c>
      <c r="N28" s="6">
        <f t="shared" si="19"/>
        <v>192.57656485409987</v>
      </c>
      <c r="O28" s="6">
        <f t="shared" si="19"/>
        <v>143.26117835289679</v>
      </c>
      <c r="P28" s="6">
        <f t="shared" si="19"/>
        <v>155.38589563753769</v>
      </c>
      <c r="Q28" s="6">
        <f t="shared" ref="Q28:U28" si="20">Q13/Q$15</f>
        <v>183.52331240578769</v>
      </c>
      <c r="R28" s="6">
        <f t="shared" si="20"/>
        <v>182.99416478541968</v>
      </c>
      <c r="S28" s="6">
        <f t="shared" si="20"/>
        <v>173.33940169139973</v>
      </c>
      <c r="T28" s="6">
        <f t="shared" si="20"/>
        <v>162.76081806412336</v>
      </c>
      <c r="U28" s="6">
        <f t="shared" si="20"/>
        <v>143.70473436958278</v>
      </c>
      <c r="V28" s="6">
        <f t="shared" ref="V28:Z28" si="21">V13/V$15</f>
        <v>145.90407620543567</v>
      </c>
      <c r="W28" s="6">
        <f t="shared" si="21"/>
        <v>177.27585813610099</v>
      </c>
      <c r="X28" s="6">
        <f t="shared" si="21"/>
        <v>158.13925681138579</v>
      </c>
      <c r="Y28" s="6">
        <f t="shared" si="21"/>
        <v>187.00654614509102</v>
      </c>
      <c r="Z28" s="6">
        <f t="shared" si="21"/>
        <v>168.37340934933846</v>
      </c>
      <c r="AA28" s="6">
        <f>AVERAGE(B28:Z28)</f>
        <v>168.20049373347345</v>
      </c>
      <c r="AB28" s="6">
        <f>MEDIAN(B28:Z28)</f>
        <v>170.34055578708569</v>
      </c>
    </row>
    <row r="29" spans="1:28" x14ac:dyDescent="0.25">
      <c r="A29" s="2" t="s">
        <v>2</v>
      </c>
      <c r="B29" s="6">
        <f t="shared" si="16"/>
        <v>7.3424627012492847</v>
      </c>
      <c r="C29" s="6">
        <f t="shared" si="16"/>
        <v>7.998191904847662</v>
      </c>
      <c r="D29" s="6">
        <f t="shared" si="16"/>
        <v>6.7951043315555602</v>
      </c>
      <c r="E29" s="6">
        <f t="shared" si="16"/>
        <v>7.4011763240048181</v>
      </c>
      <c r="F29" s="6">
        <f t="shared" si="16"/>
        <v>7.0677867527276765</v>
      </c>
      <c r="G29" s="6">
        <f t="shared" ref="G29:H29" si="22">G14/G$15</f>
        <v>7.0791475963534278</v>
      </c>
      <c r="H29" s="6">
        <f t="shared" si="22"/>
        <v>6.2774066183141857</v>
      </c>
      <c r="I29" s="6">
        <f t="shared" ref="I29:K29" si="23">I14/I$15</f>
        <v>7.9038856983760679</v>
      </c>
      <c r="J29" s="6">
        <f t="shared" si="23"/>
        <v>7.1922394135072922</v>
      </c>
      <c r="K29" s="6">
        <f t="shared" si="23"/>
        <v>6.3489039368922224</v>
      </c>
      <c r="L29" s="6">
        <f t="shared" ref="L29:P29" si="24">L14/L$15</f>
        <v>8.3323748420885924</v>
      </c>
      <c r="M29" s="6">
        <f t="shared" si="24"/>
        <v>6.669953919940343</v>
      </c>
      <c r="N29" s="6">
        <f t="shared" si="24"/>
        <v>8.2355692125618152</v>
      </c>
      <c r="O29" s="6">
        <f t="shared" si="24"/>
        <v>6.1557338754582522</v>
      </c>
      <c r="P29" s="6">
        <f t="shared" si="24"/>
        <v>6.6557663300947549</v>
      </c>
      <c r="Q29" s="6">
        <f t="shared" ref="Q29:U29" si="25">Q14/Q$15</f>
        <v>7.6338190722371637</v>
      </c>
      <c r="R29" s="6">
        <f t="shared" si="25"/>
        <v>7.4633234615756523</v>
      </c>
      <c r="S29" s="6">
        <f t="shared" si="25"/>
        <v>7.3130208166060644</v>
      </c>
      <c r="T29" s="6">
        <f t="shared" si="25"/>
        <v>6.9820865818642233</v>
      </c>
      <c r="U29" s="6">
        <f t="shared" si="25"/>
        <v>6.3458204067845161</v>
      </c>
      <c r="V29" s="6">
        <f t="shared" ref="V29:Z29" si="26">V14/V$15</f>
        <v>6.2512785241450821</v>
      </c>
      <c r="W29" s="6">
        <f t="shared" si="26"/>
        <v>7.8715070491825392</v>
      </c>
      <c r="X29" s="6">
        <f t="shared" si="26"/>
        <v>7.0056411848577111</v>
      </c>
      <c r="Y29" s="6">
        <f t="shared" si="26"/>
        <v>7.8326319466662762</v>
      </c>
      <c r="Z29" s="6">
        <f t="shared" si="26"/>
        <v>7.40950394845399</v>
      </c>
      <c r="AA29" s="6">
        <f>AVERAGE(B29:Z29)</f>
        <v>7.1825734580138079</v>
      </c>
      <c r="AB29" s="6">
        <f>MEDIAN(B29:Z29)</f>
        <v>7.1922394135072922</v>
      </c>
    </row>
    <row r="30" spans="1:28" x14ac:dyDescent="0.25">
      <c r="A30" s="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thickBot="1" x14ac:dyDescent="0.3">
      <c r="A31" s="7" t="s">
        <v>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5">
      <c r="A32" s="6" t="s">
        <v>0</v>
      </c>
      <c r="B32" s="6">
        <f>B6/B12</f>
        <v>0.40927816030237074</v>
      </c>
      <c r="C32" s="6">
        <f t="shared" ref="C32:P34" si="27">C6/C12</f>
        <v>0.42712040762945963</v>
      </c>
      <c r="D32" s="6">
        <f t="shared" si="27"/>
        <v>0.58992202870633637</v>
      </c>
      <c r="E32" s="6">
        <f t="shared" si="27"/>
        <v>0.39717289990562921</v>
      </c>
      <c r="F32" s="6">
        <f t="shared" si="27"/>
        <v>0.45964511064718055</v>
      </c>
      <c r="G32" s="6">
        <f t="shared" si="27"/>
        <v>0.56294092755458347</v>
      </c>
      <c r="H32" s="6">
        <f t="shared" si="27"/>
        <v>0.58798184143562671</v>
      </c>
      <c r="I32" s="6">
        <f t="shared" si="27"/>
        <v>0.47974360304999086</v>
      </c>
      <c r="J32" s="6">
        <f t="shared" si="27"/>
        <v>0.48564122616714828</v>
      </c>
      <c r="K32" s="6">
        <f t="shared" si="27"/>
        <v>0.64780172229962563</v>
      </c>
      <c r="L32" s="6">
        <f t="shared" si="27"/>
        <v>0.41988952437168375</v>
      </c>
      <c r="M32" s="6">
        <f t="shared" si="27"/>
        <v>0.70234152712083819</v>
      </c>
      <c r="N32" s="6">
        <f t="shared" si="27"/>
        <v>0.46463396884815272</v>
      </c>
      <c r="O32" s="6">
        <f t="shared" si="27"/>
        <v>0.57921565641633377</v>
      </c>
      <c r="P32" s="6">
        <f t="shared" si="27"/>
        <v>0.53945987428344422</v>
      </c>
      <c r="Q32" s="6">
        <f t="shared" ref="Q32:U32" si="28">Q6/Q12</f>
        <v>0.40370482449484618</v>
      </c>
      <c r="R32" s="6">
        <f t="shared" si="28"/>
        <v>0.51993114972038701</v>
      </c>
      <c r="S32" s="6">
        <f t="shared" si="28"/>
        <v>0.46121275243921095</v>
      </c>
      <c r="T32" s="6">
        <f t="shared" si="28"/>
        <v>0.51338625392936676</v>
      </c>
      <c r="U32" s="6">
        <f t="shared" si="28"/>
        <v>0.5369435015918036</v>
      </c>
      <c r="V32" s="6">
        <f t="shared" ref="V32:Z32" si="29">V6/V12</f>
        <v>0.57732927506480813</v>
      </c>
      <c r="W32" s="6">
        <f t="shared" si="29"/>
        <v>0.54647883916635265</v>
      </c>
      <c r="X32" s="6">
        <f t="shared" si="29"/>
        <v>0.56233234842765045</v>
      </c>
      <c r="Y32" s="6">
        <f t="shared" si="29"/>
        <v>0.42291207287221028</v>
      </c>
      <c r="Z32" s="6">
        <f t="shared" si="29"/>
        <v>0.52225272325754057</v>
      </c>
      <c r="AA32" s="6">
        <f>AVERAGE(B32:Z32)</f>
        <v>0.51277088878810329</v>
      </c>
      <c r="AB32" s="6">
        <f>MEDIAN(B32:Z32)</f>
        <v>0.51993114972038701</v>
      </c>
    </row>
    <row r="33" spans="1:28" x14ac:dyDescent="0.25">
      <c r="A33" s="6" t="s">
        <v>1</v>
      </c>
      <c r="B33" s="6">
        <f t="shared" ref="B33:P34" si="30">B7/B13</f>
        <v>0.59473690479586439</v>
      </c>
      <c r="C33" s="6">
        <f t="shared" si="30"/>
        <v>0.58296589885582684</v>
      </c>
      <c r="D33" s="6">
        <f t="shared" si="30"/>
        <v>0.616084739071879</v>
      </c>
      <c r="E33" s="6">
        <f t="shared" si="30"/>
        <v>0.5719605823596694</v>
      </c>
      <c r="F33" s="6">
        <f t="shared" si="30"/>
        <v>0.627544358903804</v>
      </c>
      <c r="G33" s="6">
        <f t="shared" si="30"/>
        <v>0.61466346557890239</v>
      </c>
      <c r="H33" s="6">
        <f t="shared" si="30"/>
        <v>0.58919340363617456</v>
      </c>
      <c r="I33" s="6">
        <f t="shared" si="30"/>
        <v>0.58393712225154748</v>
      </c>
      <c r="J33" s="6">
        <f t="shared" si="30"/>
        <v>0.59871202544464719</v>
      </c>
      <c r="K33" s="6">
        <f t="shared" si="30"/>
        <v>0.61767843001705591</v>
      </c>
      <c r="L33" s="6">
        <f t="shared" si="30"/>
        <v>0.56999602460763643</v>
      </c>
      <c r="M33" s="6">
        <f t="shared" si="30"/>
        <v>0.60747004352219935</v>
      </c>
      <c r="N33" s="6">
        <f t="shared" si="30"/>
        <v>0.5906053848236017</v>
      </c>
      <c r="O33" s="6">
        <f t="shared" si="30"/>
        <v>0.62969641602831983</v>
      </c>
      <c r="P33" s="6">
        <f t="shared" si="30"/>
        <v>0.62636819612519068</v>
      </c>
      <c r="Q33" s="6">
        <f t="shared" ref="Q33:U33" si="31">Q7/Q13</f>
        <v>0.5918679305501563</v>
      </c>
      <c r="R33" s="6">
        <f t="shared" si="31"/>
        <v>0.58428122863364673</v>
      </c>
      <c r="S33" s="6">
        <f t="shared" si="31"/>
        <v>0.60192284029321197</v>
      </c>
      <c r="T33" s="6">
        <f t="shared" si="31"/>
        <v>0.59561552554439312</v>
      </c>
      <c r="U33" s="6">
        <f t="shared" si="31"/>
        <v>0.66128316432635637</v>
      </c>
      <c r="V33" s="6">
        <f t="shared" ref="V33:Z33" si="32">V7/V13</f>
        <v>0.64687294752336311</v>
      </c>
      <c r="W33" s="6">
        <f t="shared" si="32"/>
        <v>0.5959869979644653</v>
      </c>
      <c r="X33" s="6">
        <f t="shared" si="32"/>
        <v>0.60983647006733888</v>
      </c>
      <c r="Y33" s="6">
        <f t="shared" si="32"/>
        <v>0.5864568651140375</v>
      </c>
      <c r="Z33" s="6">
        <f t="shared" si="32"/>
        <v>0.59992798347954046</v>
      </c>
      <c r="AA33" s="6">
        <f>AVERAGE(B33:Z33)</f>
        <v>0.60382659798075311</v>
      </c>
      <c r="AB33" s="6">
        <f>MEDIAN(B33:Z33)</f>
        <v>0.59871202544464719</v>
      </c>
    </row>
    <row r="34" spans="1:28" x14ac:dyDescent="0.25">
      <c r="A34" s="6" t="s">
        <v>2</v>
      </c>
      <c r="B34" s="6">
        <f t="shared" si="30"/>
        <v>1.1635998951950626</v>
      </c>
      <c r="C34" s="6">
        <f t="shared" si="27"/>
        <v>1.0833754320767357</v>
      </c>
      <c r="D34" s="6">
        <f t="shared" si="27"/>
        <v>1.0639146646834803</v>
      </c>
      <c r="E34" s="6">
        <f t="shared" si="27"/>
        <v>1.0485490192055604</v>
      </c>
      <c r="F34" s="6">
        <f t="shared" si="27"/>
        <v>1.1423385346645796</v>
      </c>
      <c r="G34" s="6">
        <f t="shared" si="27"/>
        <v>1.080454447629426</v>
      </c>
      <c r="H34" s="6">
        <f t="shared" si="27"/>
        <v>1.1398305629935575</v>
      </c>
      <c r="I34" s="6">
        <f t="shared" si="27"/>
        <v>1.0933099631330581</v>
      </c>
      <c r="J34" s="6">
        <f t="shared" si="27"/>
        <v>1.0639385476936365</v>
      </c>
      <c r="K34" s="6">
        <f t="shared" si="27"/>
        <v>1.0374717213449729</v>
      </c>
      <c r="L34" s="6">
        <f t="shared" si="27"/>
        <v>1.0236141170333708</v>
      </c>
      <c r="M34" s="6">
        <f t="shared" si="27"/>
        <v>1.0784914490302497</v>
      </c>
      <c r="N34" s="6">
        <f t="shared" si="27"/>
        <v>1.080871530175181</v>
      </c>
      <c r="O34" s="6">
        <f t="shared" si="27"/>
        <v>1.0396973295291414</v>
      </c>
      <c r="P34" s="6">
        <f t="shared" si="27"/>
        <v>1.0325375364922578</v>
      </c>
      <c r="Q34" s="6">
        <f t="shared" ref="Q34:U34" si="33">Q8/Q14</f>
        <v>1.1361850172384913</v>
      </c>
      <c r="R34" s="6">
        <f t="shared" si="33"/>
        <v>1.1124380915496515</v>
      </c>
      <c r="S34" s="6">
        <f t="shared" si="33"/>
        <v>1.087920112774917</v>
      </c>
      <c r="T34" s="6">
        <f t="shared" si="33"/>
        <v>1.0702497580290817</v>
      </c>
      <c r="U34" s="6">
        <f t="shared" si="33"/>
        <v>1.0953107430581985</v>
      </c>
      <c r="V34" s="6">
        <f t="shared" ref="V34:Z34" si="34">V8/V14</f>
        <v>1.0726362637148708</v>
      </c>
      <c r="W34" s="6">
        <f t="shared" si="34"/>
        <v>1.0395718162536276</v>
      </c>
      <c r="X34" s="6">
        <f t="shared" si="34"/>
        <v>1.0595179307712184</v>
      </c>
      <c r="Y34" s="6">
        <f t="shared" si="34"/>
        <v>1.0877271935339519</v>
      </c>
      <c r="Z34" s="6">
        <f t="shared" si="34"/>
        <v>1.0526279165842358</v>
      </c>
      <c r="AA34" s="6">
        <f>AVERAGE(B34:Z34)</f>
        <v>1.0794471837755406</v>
      </c>
      <c r="AB34" s="6">
        <f>MEDIAN(B34:Z34)</f>
        <v>1.0784914490302497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Dictionary</vt:lpstr>
      <vt:lpstr>List</vt:lpstr>
      <vt:lpstr>Complicated Dictionary</vt:lpstr>
    </vt:vector>
  </TitlesOfParts>
  <Company>Mera 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Perfomance analysis for serialization and deserizalization in Python</dc:title>
  <dc:creator>Laptev, Mikhail</dc:creator>
  <cp:keywords>Python;Serialization;Deserialization</cp:keywords>
  <cp:lastModifiedBy>Laptev, Mikhail</cp:lastModifiedBy>
  <cp:lastPrinted>2015-08-26T06:57:03Z</cp:lastPrinted>
  <dcterms:created xsi:type="dcterms:W3CDTF">2015-08-25T14:20:46Z</dcterms:created>
  <dcterms:modified xsi:type="dcterms:W3CDTF">2015-09-04T08:39:56Z</dcterms:modified>
</cp:coreProperties>
</file>