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escalation\conc_course\lecture_01\"/>
    </mc:Choice>
  </mc:AlternateContent>
  <bookViews>
    <workbookView xWindow="0" yWindow="0" windowWidth="28800" windowHeight="12210" activeTab="5"/>
  </bookViews>
  <sheets>
    <sheet name="results" sheetId="1" r:id="rId1"/>
    <sheet name="charts" sheetId="2" r:id="rId2"/>
    <sheet name="plot" sheetId="3" r:id="rId3"/>
    <sheet name="cc_results" sheetId="4" r:id="rId4"/>
    <sheet name="cc_charts" sheetId="5" r:id="rId5"/>
    <sheet name="cc_plot" sheetId="6" r:id="rId6"/>
  </sheets>
  <calcPr calcId="162913"/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2" i="6"/>
  <c r="B13" i="6"/>
  <c r="B14" i="6"/>
  <c r="B15" i="6"/>
  <c r="A13" i="6"/>
  <c r="A14" i="6"/>
  <c r="A15" i="6"/>
  <c r="B2" i="6"/>
  <c r="C1" i="6"/>
  <c r="A24" i="5"/>
  <c r="B24" i="5"/>
  <c r="D24" i="5" s="1"/>
  <c r="C24" i="5"/>
  <c r="E24" i="5" s="1"/>
  <c r="A25" i="5"/>
  <c r="B25" i="5"/>
  <c r="D25" i="5" s="1"/>
  <c r="C25" i="5"/>
  <c r="E25" i="5" s="1"/>
  <c r="A26" i="5"/>
  <c r="B26" i="5"/>
  <c r="C26" i="5"/>
  <c r="D26" i="5"/>
  <c r="E26" i="5"/>
  <c r="A27" i="5"/>
  <c r="B27" i="5"/>
  <c r="D27" i="5" s="1"/>
  <c r="C27" i="5"/>
  <c r="A28" i="5"/>
  <c r="B28" i="5"/>
  <c r="C28" i="5"/>
  <c r="E28" i="5" s="1"/>
  <c r="D28" i="5"/>
  <c r="A29" i="5"/>
  <c r="B29" i="5"/>
  <c r="D29" i="5" s="1"/>
  <c r="C29" i="5"/>
  <c r="E29" i="5"/>
  <c r="B6" i="6"/>
  <c r="A3" i="6"/>
  <c r="A4" i="6"/>
  <c r="A10" i="6"/>
  <c r="A11" i="6"/>
  <c r="A12" i="6"/>
  <c r="A16" i="5"/>
  <c r="B16" i="5"/>
  <c r="D16" i="5" s="1"/>
  <c r="C16" i="5"/>
  <c r="E16" i="5" s="1"/>
  <c r="A17" i="5"/>
  <c r="B17" i="5"/>
  <c r="D17" i="5" s="1"/>
  <c r="C17" i="5"/>
  <c r="E17" i="5" s="1"/>
  <c r="A18" i="5"/>
  <c r="B18" i="5"/>
  <c r="D18" i="5" s="1"/>
  <c r="C18" i="5"/>
  <c r="E18" i="5" s="1"/>
  <c r="A19" i="5"/>
  <c r="B19" i="5"/>
  <c r="D19" i="5" s="1"/>
  <c r="C19" i="5"/>
  <c r="E19" i="5" s="1"/>
  <c r="A20" i="5"/>
  <c r="B20" i="5"/>
  <c r="D20" i="5" s="1"/>
  <c r="C20" i="5"/>
  <c r="A21" i="5"/>
  <c r="B21" i="5"/>
  <c r="C21" i="5"/>
  <c r="D21" i="5"/>
  <c r="E21" i="5"/>
  <c r="A22" i="5"/>
  <c r="B22" i="5"/>
  <c r="D22" i="5" s="1"/>
  <c r="C22" i="5"/>
  <c r="A23" i="5"/>
  <c r="B23" i="5"/>
  <c r="C23" i="5"/>
  <c r="E23" i="5" s="1"/>
  <c r="D23" i="5"/>
  <c r="C3" i="5"/>
  <c r="E3" i="5" s="1"/>
  <c r="B3" i="6" s="1"/>
  <c r="C4" i="5"/>
  <c r="C5" i="5"/>
  <c r="E5" i="5" s="1"/>
  <c r="B5" i="6" s="1"/>
  <c r="C6" i="5"/>
  <c r="E6" i="5" s="1"/>
  <c r="C7" i="5"/>
  <c r="C8" i="5"/>
  <c r="C9" i="5"/>
  <c r="C10" i="5"/>
  <c r="E10" i="5" s="1"/>
  <c r="B10" i="6" s="1"/>
  <c r="C11" i="5"/>
  <c r="E11" i="5" s="1"/>
  <c r="B11" i="6" s="1"/>
  <c r="C12" i="5"/>
  <c r="C13" i="5"/>
  <c r="E13" i="5" s="1"/>
  <c r="C14" i="5"/>
  <c r="C15" i="5"/>
  <c r="C2" i="5"/>
  <c r="A3" i="5"/>
  <c r="B3" i="5"/>
  <c r="D3" i="5" s="1"/>
  <c r="A4" i="5"/>
  <c r="B4" i="5"/>
  <c r="D4" i="5" s="1"/>
  <c r="A5" i="5"/>
  <c r="B5" i="5"/>
  <c r="D5" i="5" s="1"/>
  <c r="A6" i="5"/>
  <c r="B6" i="5"/>
  <c r="D6" i="5" s="1"/>
  <c r="A7" i="5"/>
  <c r="B7" i="5"/>
  <c r="D7" i="5" s="1"/>
  <c r="A8" i="5"/>
  <c r="B8" i="5"/>
  <c r="D8" i="5" s="1"/>
  <c r="A9" i="5"/>
  <c r="B9" i="5"/>
  <c r="D9" i="5" s="1"/>
  <c r="A10" i="5"/>
  <c r="B10" i="5"/>
  <c r="D10" i="5" s="1"/>
  <c r="A11" i="5"/>
  <c r="B11" i="5"/>
  <c r="D11" i="5" s="1"/>
  <c r="A12" i="5"/>
  <c r="B12" i="5"/>
  <c r="D12" i="5" s="1"/>
  <c r="A13" i="5"/>
  <c r="B13" i="5"/>
  <c r="D13" i="5" s="1"/>
  <c r="A14" i="5"/>
  <c r="B14" i="5"/>
  <c r="D14" i="5" s="1"/>
  <c r="A15" i="5"/>
  <c r="B15" i="5"/>
  <c r="D15" i="5" s="1"/>
  <c r="A2" i="5"/>
  <c r="B1" i="6" s="1"/>
  <c r="B2" i="5"/>
  <c r="D2" i="5" s="1"/>
  <c r="B1" i="5"/>
  <c r="A1" i="5"/>
  <c r="C1" i="5"/>
  <c r="E27" i="5" l="1"/>
  <c r="E12" i="5"/>
  <c r="B12" i="6" s="1"/>
  <c r="A9" i="6"/>
  <c r="E9" i="5"/>
  <c r="B9" i="6" s="1"/>
  <c r="A8" i="6"/>
  <c r="E2" i="5"/>
  <c r="E8" i="5"/>
  <c r="B8" i="6" s="1"/>
  <c r="A7" i="6"/>
  <c r="E15" i="5"/>
  <c r="E7" i="5"/>
  <c r="B7" i="6" s="1"/>
  <c r="A6" i="6"/>
  <c r="E4" i="5"/>
  <c r="B4" i="6" s="1"/>
  <c r="E14" i="5"/>
  <c r="E22" i="5"/>
  <c r="E20" i="5"/>
  <c r="A5" i="6"/>
  <c r="A2" i="6"/>
  <c r="K10" i="3"/>
  <c r="K18" i="3"/>
  <c r="H8" i="2"/>
  <c r="H16" i="2"/>
  <c r="H24" i="2"/>
  <c r="H48" i="2"/>
  <c r="H56" i="2"/>
  <c r="H72" i="2"/>
  <c r="H80" i="2"/>
  <c r="H88" i="2"/>
  <c r="H112" i="2"/>
  <c r="H120" i="2"/>
  <c r="H136" i="2"/>
  <c r="H144" i="2"/>
  <c r="H152" i="2"/>
  <c r="H176" i="2"/>
  <c r="H184" i="2"/>
  <c r="H200" i="2"/>
  <c r="H208" i="2"/>
  <c r="H216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B1" i="2"/>
  <c r="A1" i="2"/>
  <c r="C1" i="2"/>
  <c r="C3" i="2"/>
  <c r="H3" i="2" s="1"/>
  <c r="C4" i="2"/>
  <c r="H4" i="2" s="1"/>
  <c r="C5" i="2"/>
  <c r="C6" i="2"/>
  <c r="C7" i="2"/>
  <c r="H7" i="2" s="1"/>
  <c r="C8" i="2"/>
  <c r="C9" i="2"/>
  <c r="H9" i="2" s="1"/>
  <c r="C10" i="2"/>
  <c r="H10" i="2" s="1"/>
  <c r="C11" i="2"/>
  <c r="H11" i="2" s="1"/>
  <c r="C12" i="2"/>
  <c r="H12" i="2" s="1"/>
  <c r="C13" i="2"/>
  <c r="C14" i="2"/>
  <c r="C15" i="2"/>
  <c r="H15" i="2" s="1"/>
  <c r="C16" i="2"/>
  <c r="C17" i="2"/>
  <c r="H17" i="2" s="1"/>
  <c r="C18" i="2"/>
  <c r="H18" i="2" s="1"/>
  <c r="C19" i="2"/>
  <c r="H19" i="2" s="1"/>
  <c r="C20" i="2"/>
  <c r="H20" i="2" s="1"/>
  <c r="C21" i="2"/>
  <c r="C22" i="2"/>
  <c r="C23" i="2"/>
  <c r="H23" i="2" s="1"/>
  <c r="C24" i="2"/>
  <c r="C25" i="2"/>
  <c r="H25" i="2" s="1"/>
  <c r="C26" i="2"/>
  <c r="H26" i="2" s="1"/>
  <c r="C27" i="2"/>
  <c r="H27" i="2" s="1"/>
  <c r="C28" i="2"/>
  <c r="H28" i="2" s="1"/>
  <c r="C29" i="2"/>
  <c r="C30" i="2"/>
  <c r="C31" i="2"/>
  <c r="H31" i="2" s="1"/>
  <c r="C32" i="2"/>
  <c r="H32" i="2" s="1"/>
  <c r="C33" i="2"/>
  <c r="H33" i="2" s="1"/>
  <c r="C34" i="2"/>
  <c r="H34" i="2" s="1"/>
  <c r="C35" i="2"/>
  <c r="H35" i="2" s="1"/>
  <c r="C36" i="2"/>
  <c r="H36" i="2" s="1"/>
  <c r="C37" i="2"/>
  <c r="C38" i="2"/>
  <c r="C39" i="2"/>
  <c r="H39" i="2" s="1"/>
  <c r="C40" i="2"/>
  <c r="H40" i="2" s="1"/>
  <c r="D1" i="3" s="1"/>
  <c r="C41" i="2"/>
  <c r="H41" i="2" s="1"/>
  <c r="C42" i="2"/>
  <c r="H42" i="2" s="1"/>
  <c r="C43" i="2"/>
  <c r="H43" i="2" s="1"/>
  <c r="C44" i="2"/>
  <c r="H44" i="2" s="1"/>
  <c r="C45" i="2"/>
  <c r="C46" i="2"/>
  <c r="C47" i="2"/>
  <c r="H47" i="2" s="1"/>
  <c r="C48" i="2"/>
  <c r="C49" i="2"/>
  <c r="H49" i="2" s="1"/>
  <c r="C50" i="2"/>
  <c r="H50" i="2" s="1"/>
  <c r="C51" i="2"/>
  <c r="H51" i="2" s="1"/>
  <c r="C52" i="2"/>
  <c r="H52" i="2" s="1"/>
  <c r="C53" i="2"/>
  <c r="C54" i="2"/>
  <c r="C55" i="2"/>
  <c r="H55" i="2" s="1"/>
  <c r="C56" i="2"/>
  <c r="C57" i="2"/>
  <c r="H57" i="2" s="1"/>
  <c r="C58" i="2"/>
  <c r="H58" i="2" s="1"/>
  <c r="C59" i="2"/>
  <c r="H59" i="2" s="1"/>
  <c r="E1" i="3" s="1"/>
  <c r="C60" i="2"/>
  <c r="H60" i="2" s="1"/>
  <c r="C61" i="2"/>
  <c r="C62" i="2"/>
  <c r="C63" i="2"/>
  <c r="H63" i="2" s="1"/>
  <c r="C64" i="2"/>
  <c r="H64" i="2" s="1"/>
  <c r="C65" i="2"/>
  <c r="H65" i="2" s="1"/>
  <c r="C66" i="2"/>
  <c r="H66" i="2" s="1"/>
  <c r="C67" i="2"/>
  <c r="H67" i="2" s="1"/>
  <c r="C68" i="2"/>
  <c r="H68" i="2" s="1"/>
  <c r="C69" i="2"/>
  <c r="C70" i="2"/>
  <c r="C71" i="2"/>
  <c r="H71" i="2" s="1"/>
  <c r="C72" i="2"/>
  <c r="C73" i="2"/>
  <c r="H73" i="2" s="1"/>
  <c r="C74" i="2"/>
  <c r="H74" i="2" s="1"/>
  <c r="C75" i="2"/>
  <c r="H75" i="2" s="1"/>
  <c r="C76" i="2"/>
  <c r="H76" i="2" s="1"/>
  <c r="C77" i="2"/>
  <c r="C78" i="2"/>
  <c r="C79" i="2"/>
  <c r="H79" i="2" s="1"/>
  <c r="C80" i="2"/>
  <c r="C81" i="2"/>
  <c r="H81" i="2" s="1"/>
  <c r="C82" i="2"/>
  <c r="H82" i="2" s="1"/>
  <c r="C83" i="2"/>
  <c r="H83" i="2" s="1"/>
  <c r="C84" i="2"/>
  <c r="H84" i="2" s="1"/>
  <c r="C85" i="2"/>
  <c r="C86" i="2"/>
  <c r="C87" i="2"/>
  <c r="H87" i="2" s="1"/>
  <c r="C88" i="2"/>
  <c r="C89" i="2"/>
  <c r="H89" i="2" s="1"/>
  <c r="C90" i="2"/>
  <c r="H90" i="2" s="1"/>
  <c r="C91" i="2"/>
  <c r="H91" i="2" s="1"/>
  <c r="C92" i="2"/>
  <c r="H92" i="2" s="1"/>
  <c r="C93" i="2"/>
  <c r="C94" i="2"/>
  <c r="C95" i="2"/>
  <c r="H95" i="2" s="1"/>
  <c r="C96" i="2"/>
  <c r="H96" i="2" s="1"/>
  <c r="C97" i="2"/>
  <c r="H97" i="2" s="1"/>
  <c r="G1" i="3" s="1"/>
  <c r="C98" i="2"/>
  <c r="H98" i="2" s="1"/>
  <c r="C99" i="2"/>
  <c r="H99" i="2" s="1"/>
  <c r="C100" i="2"/>
  <c r="H100" i="2" s="1"/>
  <c r="C101" i="2"/>
  <c r="C102" i="2"/>
  <c r="C103" i="2"/>
  <c r="H103" i="2" s="1"/>
  <c r="C104" i="2"/>
  <c r="H104" i="2" s="1"/>
  <c r="C105" i="2"/>
  <c r="H105" i="2" s="1"/>
  <c r="C106" i="2"/>
  <c r="H106" i="2" s="1"/>
  <c r="C107" i="2"/>
  <c r="H107" i="2" s="1"/>
  <c r="C108" i="2"/>
  <c r="H108" i="2" s="1"/>
  <c r="C109" i="2"/>
  <c r="C110" i="2"/>
  <c r="C111" i="2"/>
  <c r="H111" i="2" s="1"/>
  <c r="C112" i="2"/>
  <c r="C113" i="2"/>
  <c r="H113" i="2" s="1"/>
  <c r="C114" i="2"/>
  <c r="H114" i="2" s="1"/>
  <c r="C115" i="2"/>
  <c r="H115" i="2" s="1"/>
  <c r="C116" i="2"/>
  <c r="H116" i="2" s="1"/>
  <c r="H1" i="3" s="1"/>
  <c r="C117" i="2"/>
  <c r="C118" i="2"/>
  <c r="C119" i="2"/>
  <c r="H119" i="2" s="1"/>
  <c r="C120" i="2"/>
  <c r="C121" i="2"/>
  <c r="H121" i="2" s="1"/>
  <c r="C122" i="2"/>
  <c r="H122" i="2" s="1"/>
  <c r="C123" i="2"/>
  <c r="H123" i="2" s="1"/>
  <c r="C124" i="2"/>
  <c r="H124" i="2" s="1"/>
  <c r="C125" i="2"/>
  <c r="C126" i="2"/>
  <c r="C127" i="2"/>
  <c r="H127" i="2" s="1"/>
  <c r="C128" i="2"/>
  <c r="H128" i="2" s="1"/>
  <c r="C129" i="2"/>
  <c r="H129" i="2" s="1"/>
  <c r="C130" i="2"/>
  <c r="H130" i="2" s="1"/>
  <c r="C131" i="2"/>
  <c r="H131" i="2" s="1"/>
  <c r="C132" i="2"/>
  <c r="H132" i="2" s="1"/>
  <c r="C133" i="2"/>
  <c r="C134" i="2"/>
  <c r="C135" i="2"/>
  <c r="H135" i="2" s="1"/>
  <c r="I1" i="3" s="1"/>
  <c r="C136" i="2"/>
  <c r="C137" i="2"/>
  <c r="H137" i="2" s="1"/>
  <c r="C138" i="2"/>
  <c r="H138" i="2" s="1"/>
  <c r="C139" i="2"/>
  <c r="H139" i="2" s="1"/>
  <c r="C140" i="2"/>
  <c r="H140" i="2" s="1"/>
  <c r="C141" i="2"/>
  <c r="C142" i="2"/>
  <c r="C143" i="2"/>
  <c r="H143" i="2" s="1"/>
  <c r="C144" i="2"/>
  <c r="C145" i="2"/>
  <c r="H145" i="2" s="1"/>
  <c r="C146" i="2"/>
  <c r="H146" i="2" s="1"/>
  <c r="C147" i="2"/>
  <c r="H147" i="2" s="1"/>
  <c r="C148" i="2"/>
  <c r="H148" i="2" s="1"/>
  <c r="C149" i="2"/>
  <c r="C150" i="2"/>
  <c r="C151" i="2"/>
  <c r="H151" i="2" s="1"/>
  <c r="C152" i="2"/>
  <c r="C153" i="2"/>
  <c r="H153" i="2" s="1"/>
  <c r="C154" i="2"/>
  <c r="H154" i="2" s="1"/>
  <c r="J1" i="3" s="1"/>
  <c r="C155" i="2"/>
  <c r="H155" i="2" s="1"/>
  <c r="C156" i="2"/>
  <c r="H156" i="2" s="1"/>
  <c r="C157" i="2"/>
  <c r="C158" i="2"/>
  <c r="C159" i="2"/>
  <c r="H159" i="2" s="1"/>
  <c r="C160" i="2"/>
  <c r="H160" i="2" s="1"/>
  <c r="C161" i="2"/>
  <c r="H161" i="2" s="1"/>
  <c r="C162" i="2"/>
  <c r="H162" i="2" s="1"/>
  <c r="C163" i="2"/>
  <c r="H163" i="2" s="1"/>
  <c r="C164" i="2"/>
  <c r="H164" i="2" s="1"/>
  <c r="C165" i="2"/>
  <c r="C166" i="2"/>
  <c r="C167" i="2"/>
  <c r="H167" i="2" s="1"/>
  <c r="C168" i="2"/>
  <c r="H168" i="2" s="1"/>
  <c r="C169" i="2"/>
  <c r="H169" i="2" s="1"/>
  <c r="C170" i="2"/>
  <c r="H170" i="2" s="1"/>
  <c r="C171" i="2"/>
  <c r="H171" i="2" s="1"/>
  <c r="C172" i="2"/>
  <c r="H172" i="2" s="1"/>
  <c r="C173" i="2"/>
  <c r="C174" i="2"/>
  <c r="C175" i="2"/>
  <c r="H175" i="2" s="1"/>
  <c r="C176" i="2"/>
  <c r="C177" i="2"/>
  <c r="H177" i="2" s="1"/>
  <c r="C178" i="2"/>
  <c r="H178" i="2" s="1"/>
  <c r="C179" i="2"/>
  <c r="H179" i="2" s="1"/>
  <c r="C180" i="2"/>
  <c r="H180" i="2" s="1"/>
  <c r="C181" i="2"/>
  <c r="C182" i="2"/>
  <c r="C183" i="2"/>
  <c r="H183" i="2" s="1"/>
  <c r="C184" i="2"/>
  <c r="C185" i="2"/>
  <c r="H185" i="2" s="1"/>
  <c r="C186" i="2"/>
  <c r="H186" i="2" s="1"/>
  <c r="C187" i="2"/>
  <c r="H187" i="2" s="1"/>
  <c r="C188" i="2"/>
  <c r="H188" i="2" s="1"/>
  <c r="C189" i="2"/>
  <c r="C190" i="2"/>
  <c r="C191" i="2"/>
  <c r="H191" i="2" s="1"/>
  <c r="C192" i="2"/>
  <c r="H192" i="2" s="1"/>
  <c r="L1" i="3" s="1"/>
  <c r="C193" i="2"/>
  <c r="H193" i="2" s="1"/>
  <c r="C194" i="2"/>
  <c r="H194" i="2" s="1"/>
  <c r="C195" i="2"/>
  <c r="H195" i="2" s="1"/>
  <c r="C196" i="2"/>
  <c r="H196" i="2" s="1"/>
  <c r="C197" i="2"/>
  <c r="C198" i="2"/>
  <c r="C199" i="2"/>
  <c r="H199" i="2" s="1"/>
  <c r="C200" i="2"/>
  <c r="C201" i="2"/>
  <c r="H201" i="2" s="1"/>
  <c r="C202" i="2"/>
  <c r="H202" i="2" s="1"/>
  <c r="C203" i="2"/>
  <c r="H203" i="2" s="1"/>
  <c r="C204" i="2"/>
  <c r="H204" i="2" s="1"/>
  <c r="C205" i="2"/>
  <c r="C206" i="2"/>
  <c r="C207" i="2"/>
  <c r="H207" i="2" s="1"/>
  <c r="C208" i="2"/>
  <c r="C209" i="2"/>
  <c r="H209" i="2" s="1"/>
  <c r="C210" i="2"/>
  <c r="H210" i="2" s="1"/>
  <c r="C211" i="2"/>
  <c r="H211" i="2" s="1"/>
  <c r="M1" i="3" s="1"/>
  <c r="C212" i="2"/>
  <c r="H212" i="2" s="1"/>
  <c r="C213" i="2"/>
  <c r="C214" i="2"/>
  <c r="C215" i="2"/>
  <c r="H215" i="2" s="1"/>
  <c r="C216" i="2"/>
  <c r="C217" i="2"/>
  <c r="H217" i="2" s="1"/>
  <c r="C218" i="2"/>
  <c r="H218" i="2" s="1"/>
  <c r="C219" i="2"/>
  <c r="H219" i="2" s="1"/>
  <c r="C220" i="2"/>
  <c r="H220" i="2" s="1"/>
  <c r="C221" i="2"/>
  <c r="C222" i="2"/>
  <c r="C223" i="2"/>
  <c r="H223" i="2" s="1"/>
  <c r="C224" i="2"/>
  <c r="H224" i="2" s="1"/>
  <c r="C225" i="2"/>
  <c r="H225" i="2" s="1"/>
  <c r="C226" i="2"/>
  <c r="H226" i="2" s="1"/>
  <c r="C227" i="2"/>
  <c r="H227" i="2" s="1"/>
  <c r="C228" i="2"/>
  <c r="H228" i="2" s="1"/>
  <c r="C229" i="2"/>
  <c r="C2" i="2"/>
  <c r="D2" i="2"/>
  <c r="F2" i="2" s="1"/>
  <c r="A2" i="3" s="1"/>
  <c r="D3" i="2"/>
  <c r="F3" i="2" s="1"/>
  <c r="A3" i="3" s="1"/>
  <c r="D4" i="2"/>
  <c r="F4" i="2" s="1"/>
  <c r="A4" i="3" s="1"/>
  <c r="D5" i="2"/>
  <c r="F5" i="2" s="1"/>
  <c r="A5" i="3" s="1"/>
  <c r="D6" i="2"/>
  <c r="F6" i="2" s="1"/>
  <c r="A6" i="3" s="1"/>
  <c r="D7" i="2"/>
  <c r="F7" i="2" s="1"/>
  <c r="A7" i="3" s="1"/>
  <c r="D8" i="2"/>
  <c r="F8" i="2" s="1"/>
  <c r="A8" i="3" s="1"/>
  <c r="D9" i="2"/>
  <c r="F9" i="2" s="1"/>
  <c r="A9" i="3" s="1"/>
  <c r="D10" i="2"/>
  <c r="F10" i="2" s="1"/>
  <c r="A10" i="3" s="1"/>
  <c r="D11" i="2"/>
  <c r="F11" i="2" s="1"/>
  <c r="A11" i="3" s="1"/>
  <c r="D12" i="2"/>
  <c r="F12" i="2" s="1"/>
  <c r="A12" i="3" s="1"/>
  <c r="D13" i="2"/>
  <c r="F13" i="2" s="1"/>
  <c r="A13" i="3" s="1"/>
  <c r="D14" i="2"/>
  <c r="F14" i="2" s="1"/>
  <c r="A14" i="3" s="1"/>
  <c r="D15" i="2"/>
  <c r="F15" i="2" s="1"/>
  <c r="A15" i="3" s="1"/>
  <c r="D16" i="2"/>
  <c r="F16" i="2" s="1"/>
  <c r="A16" i="3" s="1"/>
  <c r="D17" i="2"/>
  <c r="F17" i="2" s="1"/>
  <c r="A17" i="3" s="1"/>
  <c r="D18" i="2"/>
  <c r="F18" i="2" s="1"/>
  <c r="A18" i="3" s="1"/>
  <c r="D19" i="2"/>
  <c r="F19" i="2" s="1"/>
  <c r="A19" i="3" s="1"/>
  <c r="D20" i="2"/>
  <c r="F20" i="2" s="1"/>
  <c r="A20" i="3" s="1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F33" i="2" s="1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F41" i="2" s="1"/>
  <c r="D42" i="2"/>
  <c r="F42" i="2" s="1"/>
  <c r="D43" i="2"/>
  <c r="F43" i="2" s="1"/>
  <c r="D44" i="2"/>
  <c r="F44" i="2" s="1"/>
  <c r="D45" i="2"/>
  <c r="F45" i="2" s="1"/>
  <c r="D46" i="2"/>
  <c r="F46" i="2" s="1"/>
  <c r="D47" i="2"/>
  <c r="F47" i="2" s="1"/>
  <c r="D48" i="2"/>
  <c r="F48" i="2" s="1"/>
  <c r="D49" i="2"/>
  <c r="F49" i="2" s="1"/>
  <c r="D50" i="2"/>
  <c r="F50" i="2" s="1"/>
  <c r="D51" i="2"/>
  <c r="F51" i="2" s="1"/>
  <c r="D52" i="2"/>
  <c r="F52" i="2" s="1"/>
  <c r="D53" i="2"/>
  <c r="F53" i="2" s="1"/>
  <c r="D54" i="2"/>
  <c r="F54" i="2" s="1"/>
  <c r="D55" i="2"/>
  <c r="F55" i="2" s="1"/>
  <c r="D56" i="2"/>
  <c r="F56" i="2" s="1"/>
  <c r="D57" i="2"/>
  <c r="F57" i="2" s="1"/>
  <c r="D58" i="2"/>
  <c r="F58" i="2" s="1"/>
  <c r="D59" i="2"/>
  <c r="F59" i="2" s="1"/>
  <c r="D60" i="2"/>
  <c r="F60" i="2" s="1"/>
  <c r="D61" i="2"/>
  <c r="F61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F74" i="2" s="1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F81" i="2" s="1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F89" i="2" s="1"/>
  <c r="D90" i="2"/>
  <c r="F90" i="2" s="1"/>
  <c r="D91" i="2"/>
  <c r="F91" i="2" s="1"/>
  <c r="D92" i="2"/>
  <c r="F92" i="2" s="1"/>
  <c r="D93" i="2"/>
  <c r="F93" i="2" s="1"/>
  <c r="D94" i="2"/>
  <c r="F94" i="2" s="1"/>
  <c r="D95" i="2"/>
  <c r="F95" i="2" s="1"/>
  <c r="D96" i="2"/>
  <c r="F96" i="2" s="1"/>
  <c r="D97" i="2"/>
  <c r="F97" i="2" s="1"/>
  <c r="D98" i="2"/>
  <c r="F98" i="2" s="1"/>
  <c r="D99" i="2"/>
  <c r="F99" i="2" s="1"/>
  <c r="D100" i="2"/>
  <c r="F100" i="2" s="1"/>
  <c r="D101" i="2"/>
  <c r="F101" i="2" s="1"/>
  <c r="D102" i="2"/>
  <c r="F102" i="2" s="1"/>
  <c r="D103" i="2"/>
  <c r="F103" i="2" s="1"/>
  <c r="D104" i="2"/>
  <c r="F104" i="2" s="1"/>
  <c r="D105" i="2"/>
  <c r="F105" i="2" s="1"/>
  <c r="D106" i="2"/>
  <c r="F106" i="2" s="1"/>
  <c r="D107" i="2"/>
  <c r="F107" i="2" s="1"/>
  <c r="D108" i="2"/>
  <c r="F108" i="2" s="1"/>
  <c r="D109" i="2"/>
  <c r="F109" i="2" s="1"/>
  <c r="D110" i="2"/>
  <c r="F110" i="2" s="1"/>
  <c r="D111" i="2"/>
  <c r="F111" i="2" s="1"/>
  <c r="D112" i="2"/>
  <c r="F112" i="2" s="1"/>
  <c r="D113" i="2"/>
  <c r="F113" i="2" s="1"/>
  <c r="D114" i="2"/>
  <c r="F114" i="2" s="1"/>
  <c r="D115" i="2"/>
  <c r="F115" i="2" s="1"/>
  <c r="D116" i="2"/>
  <c r="F116" i="2" s="1"/>
  <c r="D117" i="2"/>
  <c r="F117" i="2" s="1"/>
  <c r="D118" i="2"/>
  <c r="F118" i="2" s="1"/>
  <c r="D119" i="2"/>
  <c r="F119" i="2" s="1"/>
  <c r="D120" i="2"/>
  <c r="F120" i="2" s="1"/>
  <c r="D121" i="2"/>
  <c r="F121" i="2" s="1"/>
  <c r="D122" i="2"/>
  <c r="F122" i="2" s="1"/>
  <c r="D123" i="2"/>
  <c r="F123" i="2" s="1"/>
  <c r="D124" i="2"/>
  <c r="F124" i="2" s="1"/>
  <c r="D125" i="2"/>
  <c r="F125" i="2" s="1"/>
  <c r="D126" i="2"/>
  <c r="F126" i="2" s="1"/>
  <c r="D127" i="2"/>
  <c r="F127" i="2" s="1"/>
  <c r="D128" i="2"/>
  <c r="F128" i="2" s="1"/>
  <c r="D129" i="2"/>
  <c r="F129" i="2" s="1"/>
  <c r="D130" i="2"/>
  <c r="F130" i="2" s="1"/>
  <c r="D131" i="2"/>
  <c r="F131" i="2" s="1"/>
  <c r="D132" i="2"/>
  <c r="F132" i="2" s="1"/>
  <c r="D133" i="2"/>
  <c r="F133" i="2" s="1"/>
  <c r="D134" i="2"/>
  <c r="F134" i="2" s="1"/>
  <c r="D135" i="2"/>
  <c r="F135" i="2" s="1"/>
  <c r="D136" i="2"/>
  <c r="F136" i="2" s="1"/>
  <c r="D137" i="2"/>
  <c r="F137" i="2" s="1"/>
  <c r="D138" i="2"/>
  <c r="F138" i="2" s="1"/>
  <c r="D139" i="2"/>
  <c r="F139" i="2" s="1"/>
  <c r="D140" i="2"/>
  <c r="F140" i="2" s="1"/>
  <c r="D141" i="2"/>
  <c r="F141" i="2" s="1"/>
  <c r="D142" i="2"/>
  <c r="F142" i="2" s="1"/>
  <c r="D143" i="2"/>
  <c r="F143" i="2" s="1"/>
  <c r="D144" i="2"/>
  <c r="F144" i="2" s="1"/>
  <c r="D145" i="2"/>
  <c r="F145" i="2" s="1"/>
  <c r="D146" i="2"/>
  <c r="F146" i="2" s="1"/>
  <c r="D147" i="2"/>
  <c r="F147" i="2" s="1"/>
  <c r="D148" i="2"/>
  <c r="F148" i="2" s="1"/>
  <c r="D149" i="2"/>
  <c r="F149" i="2" s="1"/>
  <c r="D150" i="2"/>
  <c r="F150" i="2" s="1"/>
  <c r="D151" i="2"/>
  <c r="F151" i="2" s="1"/>
  <c r="D152" i="2"/>
  <c r="F152" i="2" s="1"/>
  <c r="D153" i="2"/>
  <c r="F153" i="2" s="1"/>
  <c r="D154" i="2"/>
  <c r="F154" i="2" s="1"/>
  <c r="D155" i="2"/>
  <c r="F155" i="2" s="1"/>
  <c r="D156" i="2"/>
  <c r="F156" i="2" s="1"/>
  <c r="D157" i="2"/>
  <c r="F157" i="2" s="1"/>
  <c r="D158" i="2"/>
  <c r="F158" i="2" s="1"/>
  <c r="D159" i="2"/>
  <c r="F159" i="2" s="1"/>
  <c r="D160" i="2"/>
  <c r="F160" i="2" s="1"/>
  <c r="D161" i="2"/>
  <c r="F161" i="2" s="1"/>
  <c r="D162" i="2"/>
  <c r="F162" i="2" s="1"/>
  <c r="D163" i="2"/>
  <c r="F163" i="2" s="1"/>
  <c r="D164" i="2"/>
  <c r="F164" i="2" s="1"/>
  <c r="D165" i="2"/>
  <c r="F165" i="2" s="1"/>
  <c r="D166" i="2"/>
  <c r="F166" i="2" s="1"/>
  <c r="D167" i="2"/>
  <c r="F167" i="2" s="1"/>
  <c r="D168" i="2"/>
  <c r="F168" i="2" s="1"/>
  <c r="D169" i="2"/>
  <c r="F169" i="2" s="1"/>
  <c r="D170" i="2"/>
  <c r="F170" i="2" s="1"/>
  <c r="D171" i="2"/>
  <c r="F171" i="2" s="1"/>
  <c r="D172" i="2"/>
  <c r="F172" i="2" s="1"/>
  <c r="D173" i="2"/>
  <c r="F173" i="2" s="1"/>
  <c r="D174" i="2"/>
  <c r="F174" i="2" s="1"/>
  <c r="D175" i="2"/>
  <c r="F175" i="2" s="1"/>
  <c r="D176" i="2"/>
  <c r="F176" i="2" s="1"/>
  <c r="D177" i="2"/>
  <c r="F177" i="2" s="1"/>
  <c r="D178" i="2"/>
  <c r="F178" i="2" s="1"/>
  <c r="D179" i="2"/>
  <c r="F179" i="2" s="1"/>
  <c r="D180" i="2"/>
  <c r="F180" i="2" s="1"/>
  <c r="D181" i="2"/>
  <c r="F181" i="2" s="1"/>
  <c r="D182" i="2"/>
  <c r="F182" i="2" s="1"/>
  <c r="D183" i="2"/>
  <c r="F183" i="2" s="1"/>
  <c r="D184" i="2"/>
  <c r="F184" i="2" s="1"/>
  <c r="D185" i="2"/>
  <c r="F185" i="2" s="1"/>
  <c r="D186" i="2"/>
  <c r="F186" i="2" s="1"/>
  <c r="D187" i="2"/>
  <c r="F187" i="2" s="1"/>
  <c r="D188" i="2"/>
  <c r="F188" i="2" s="1"/>
  <c r="D189" i="2"/>
  <c r="F189" i="2" s="1"/>
  <c r="D190" i="2"/>
  <c r="F190" i="2" s="1"/>
  <c r="D191" i="2"/>
  <c r="F191" i="2" s="1"/>
  <c r="D192" i="2"/>
  <c r="F192" i="2" s="1"/>
  <c r="D193" i="2"/>
  <c r="F193" i="2" s="1"/>
  <c r="D194" i="2"/>
  <c r="F194" i="2" s="1"/>
  <c r="D195" i="2"/>
  <c r="F195" i="2" s="1"/>
  <c r="D196" i="2"/>
  <c r="F196" i="2" s="1"/>
  <c r="D197" i="2"/>
  <c r="F197" i="2" s="1"/>
  <c r="D198" i="2"/>
  <c r="F198" i="2" s="1"/>
  <c r="D199" i="2"/>
  <c r="F199" i="2" s="1"/>
  <c r="D200" i="2"/>
  <c r="F200" i="2" s="1"/>
  <c r="D201" i="2"/>
  <c r="F201" i="2" s="1"/>
  <c r="D202" i="2"/>
  <c r="F202" i="2" s="1"/>
  <c r="D203" i="2"/>
  <c r="F203" i="2" s="1"/>
  <c r="D204" i="2"/>
  <c r="F204" i="2" s="1"/>
  <c r="D205" i="2"/>
  <c r="F205" i="2" s="1"/>
  <c r="D206" i="2"/>
  <c r="F206" i="2" s="1"/>
  <c r="D207" i="2"/>
  <c r="F207" i="2" s="1"/>
  <c r="D208" i="2"/>
  <c r="F208" i="2" s="1"/>
  <c r="D209" i="2"/>
  <c r="F209" i="2" s="1"/>
  <c r="D210" i="2"/>
  <c r="F210" i="2" s="1"/>
  <c r="D211" i="2"/>
  <c r="F211" i="2" s="1"/>
  <c r="D212" i="2"/>
  <c r="F212" i="2" s="1"/>
  <c r="D213" i="2"/>
  <c r="F213" i="2" s="1"/>
  <c r="D214" i="2"/>
  <c r="F214" i="2" s="1"/>
  <c r="D215" i="2"/>
  <c r="F215" i="2" s="1"/>
  <c r="D216" i="2"/>
  <c r="F216" i="2" s="1"/>
  <c r="D217" i="2"/>
  <c r="F217" i="2" s="1"/>
  <c r="D218" i="2"/>
  <c r="F218" i="2" s="1"/>
  <c r="D219" i="2"/>
  <c r="F219" i="2" s="1"/>
  <c r="D220" i="2"/>
  <c r="F220" i="2" s="1"/>
  <c r="D221" i="2"/>
  <c r="F221" i="2" s="1"/>
  <c r="D222" i="2"/>
  <c r="F222" i="2" s="1"/>
  <c r="D223" i="2"/>
  <c r="F223" i="2" s="1"/>
  <c r="D224" i="2"/>
  <c r="F224" i="2" s="1"/>
  <c r="D225" i="2"/>
  <c r="F225" i="2" s="1"/>
  <c r="D226" i="2"/>
  <c r="F226" i="2" s="1"/>
  <c r="D227" i="2"/>
  <c r="F227" i="2" s="1"/>
  <c r="D228" i="2"/>
  <c r="F228" i="2" s="1"/>
  <c r="D229" i="2"/>
  <c r="F229" i="2" s="1"/>
  <c r="D1" i="2"/>
  <c r="E69" i="2"/>
  <c r="G69" i="2" s="1"/>
  <c r="E12" i="3" s="1"/>
  <c r="E70" i="2"/>
  <c r="G70" i="2" s="1"/>
  <c r="E13" i="3" s="1"/>
  <c r="E71" i="2"/>
  <c r="E72" i="2"/>
  <c r="E73" i="2"/>
  <c r="G73" i="2" s="1"/>
  <c r="E16" i="3" s="1"/>
  <c r="E74" i="2"/>
  <c r="G74" i="2" s="1"/>
  <c r="E17" i="3" s="1"/>
  <c r="E75" i="2"/>
  <c r="G75" i="2" s="1"/>
  <c r="E18" i="3" s="1"/>
  <c r="E76" i="2"/>
  <c r="G76" i="2" s="1"/>
  <c r="E19" i="3" s="1"/>
  <c r="E77" i="2"/>
  <c r="G77" i="2" s="1"/>
  <c r="E20" i="3" s="1"/>
  <c r="E78" i="2"/>
  <c r="G78" i="2" s="1"/>
  <c r="F2" i="3" s="1"/>
  <c r="E79" i="2"/>
  <c r="E80" i="2"/>
  <c r="E81" i="2"/>
  <c r="G81" i="2" s="1"/>
  <c r="F5" i="3" s="1"/>
  <c r="E82" i="2"/>
  <c r="G82" i="2" s="1"/>
  <c r="F6" i="3" s="1"/>
  <c r="E83" i="2"/>
  <c r="G83" i="2" s="1"/>
  <c r="F7" i="3" s="1"/>
  <c r="E84" i="2"/>
  <c r="G84" i="2" s="1"/>
  <c r="F8" i="3" s="1"/>
  <c r="E85" i="2"/>
  <c r="G85" i="2" s="1"/>
  <c r="F9" i="3" s="1"/>
  <c r="E86" i="2"/>
  <c r="G86" i="2" s="1"/>
  <c r="F10" i="3" s="1"/>
  <c r="E87" i="2"/>
  <c r="E88" i="2"/>
  <c r="E89" i="2"/>
  <c r="G89" i="2" s="1"/>
  <c r="F13" i="3" s="1"/>
  <c r="E90" i="2"/>
  <c r="G90" i="2" s="1"/>
  <c r="F14" i="3" s="1"/>
  <c r="E91" i="2"/>
  <c r="G91" i="2" s="1"/>
  <c r="F15" i="3" s="1"/>
  <c r="E92" i="2"/>
  <c r="G92" i="2" s="1"/>
  <c r="F16" i="3" s="1"/>
  <c r="E93" i="2"/>
  <c r="G93" i="2" s="1"/>
  <c r="F17" i="3" s="1"/>
  <c r="E94" i="2"/>
  <c r="G94" i="2" s="1"/>
  <c r="F18" i="3" s="1"/>
  <c r="E95" i="2"/>
  <c r="E96" i="2"/>
  <c r="E97" i="2"/>
  <c r="G97" i="2" s="1"/>
  <c r="G2" i="3" s="1"/>
  <c r="E98" i="2"/>
  <c r="G98" i="2" s="1"/>
  <c r="G3" i="3" s="1"/>
  <c r="E99" i="2"/>
  <c r="G99" i="2" s="1"/>
  <c r="G4" i="3" s="1"/>
  <c r="E100" i="2"/>
  <c r="G100" i="2" s="1"/>
  <c r="G5" i="3" s="1"/>
  <c r="E101" i="2"/>
  <c r="G101" i="2" s="1"/>
  <c r="G6" i="3" s="1"/>
  <c r="E102" i="2"/>
  <c r="G102" i="2" s="1"/>
  <c r="G7" i="3" s="1"/>
  <c r="E103" i="2"/>
  <c r="E104" i="2"/>
  <c r="E105" i="2"/>
  <c r="G105" i="2" s="1"/>
  <c r="G10" i="3" s="1"/>
  <c r="E106" i="2"/>
  <c r="G106" i="2" s="1"/>
  <c r="G11" i="3" s="1"/>
  <c r="E107" i="2"/>
  <c r="G107" i="2" s="1"/>
  <c r="G12" i="3" s="1"/>
  <c r="E108" i="2"/>
  <c r="G108" i="2" s="1"/>
  <c r="G13" i="3" s="1"/>
  <c r="E109" i="2"/>
  <c r="G109" i="2" s="1"/>
  <c r="G14" i="3" s="1"/>
  <c r="E110" i="2"/>
  <c r="G110" i="2" s="1"/>
  <c r="G15" i="3" s="1"/>
  <c r="E111" i="2"/>
  <c r="E112" i="2"/>
  <c r="E113" i="2"/>
  <c r="G113" i="2" s="1"/>
  <c r="G18" i="3" s="1"/>
  <c r="E114" i="2"/>
  <c r="G114" i="2" s="1"/>
  <c r="G19" i="3" s="1"/>
  <c r="E115" i="2"/>
  <c r="G115" i="2" s="1"/>
  <c r="G20" i="3" s="1"/>
  <c r="E116" i="2"/>
  <c r="G116" i="2" s="1"/>
  <c r="H2" i="3" s="1"/>
  <c r="E117" i="2"/>
  <c r="G117" i="2" s="1"/>
  <c r="H3" i="3" s="1"/>
  <c r="E118" i="2"/>
  <c r="G118" i="2" s="1"/>
  <c r="H4" i="3" s="1"/>
  <c r="E119" i="2"/>
  <c r="E120" i="2"/>
  <c r="E121" i="2"/>
  <c r="G121" i="2" s="1"/>
  <c r="H7" i="3" s="1"/>
  <c r="E122" i="2"/>
  <c r="G122" i="2" s="1"/>
  <c r="H8" i="3" s="1"/>
  <c r="E123" i="2"/>
  <c r="G123" i="2" s="1"/>
  <c r="H9" i="3" s="1"/>
  <c r="E124" i="2"/>
  <c r="G124" i="2" s="1"/>
  <c r="H10" i="3" s="1"/>
  <c r="E125" i="2"/>
  <c r="G125" i="2" s="1"/>
  <c r="H11" i="3" s="1"/>
  <c r="E126" i="2"/>
  <c r="G126" i="2" s="1"/>
  <c r="H12" i="3" s="1"/>
  <c r="E127" i="2"/>
  <c r="E128" i="2"/>
  <c r="E129" i="2"/>
  <c r="G129" i="2" s="1"/>
  <c r="H15" i="3" s="1"/>
  <c r="E130" i="2"/>
  <c r="G130" i="2" s="1"/>
  <c r="H16" i="3" s="1"/>
  <c r="E131" i="2"/>
  <c r="G131" i="2" s="1"/>
  <c r="H17" i="3" s="1"/>
  <c r="E132" i="2"/>
  <c r="G132" i="2" s="1"/>
  <c r="H18" i="3" s="1"/>
  <c r="E133" i="2"/>
  <c r="G133" i="2" s="1"/>
  <c r="H19" i="3" s="1"/>
  <c r="E134" i="2"/>
  <c r="G134" i="2" s="1"/>
  <c r="H20" i="3" s="1"/>
  <c r="E135" i="2"/>
  <c r="E136" i="2"/>
  <c r="E137" i="2"/>
  <c r="G137" i="2" s="1"/>
  <c r="I4" i="3" s="1"/>
  <c r="E138" i="2"/>
  <c r="G138" i="2" s="1"/>
  <c r="I5" i="3" s="1"/>
  <c r="E139" i="2"/>
  <c r="G139" i="2" s="1"/>
  <c r="I6" i="3" s="1"/>
  <c r="E140" i="2"/>
  <c r="G140" i="2" s="1"/>
  <c r="I7" i="3" s="1"/>
  <c r="E141" i="2"/>
  <c r="G141" i="2" s="1"/>
  <c r="I8" i="3" s="1"/>
  <c r="E142" i="2"/>
  <c r="G142" i="2" s="1"/>
  <c r="I9" i="3" s="1"/>
  <c r="E143" i="2"/>
  <c r="E144" i="2"/>
  <c r="E145" i="2"/>
  <c r="G145" i="2" s="1"/>
  <c r="I12" i="3" s="1"/>
  <c r="E146" i="2"/>
  <c r="G146" i="2" s="1"/>
  <c r="I13" i="3" s="1"/>
  <c r="E147" i="2"/>
  <c r="G147" i="2" s="1"/>
  <c r="I14" i="3" s="1"/>
  <c r="E148" i="2"/>
  <c r="G148" i="2" s="1"/>
  <c r="I15" i="3" s="1"/>
  <c r="E149" i="2"/>
  <c r="G149" i="2" s="1"/>
  <c r="I16" i="3" s="1"/>
  <c r="E150" i="2"/>
  <c r="G150" i="2" s="1"/>
  <c r="I17" i="3" s="1"/>
  <c r="E151" i="2"/>
  <c r="E152" i="2"/>
  <c r="E153" i="2"/>
  <c r="G153" i="2" s="1"/>
  <c r="I20" i="3" s="1"/>
  <c r="E154" i="2"/>
  <c r="G154" i="2" s="1"/>
  <c r="J2" i="3" s="1"/>
  <c r="E155" i="2"/>
  <c r="G155" i="2" s="1"/>
  <c r="J3" i="3" s="1"/>
  <c r="E156" i="2"/>
  <c r="G156" i="2" s="1"/>
  <c r="J4" i="3" s="1"/>
  <c r="E157" i="2"/>
  <c r="G157" i="2" s="1"/>
  <c r="J5" i="3" s="1"/>
  <c r="E158" i="2"/>
  <c r="G158" i="2" s="1"/>
  <c r="J6" i="3" s="1"/>
  <c r="E159" i="2"/>
  <c r="E160" i="2"/>
  <c r="E161" i="2"/>
  <c r="G161" i="2" s="1"/>
  <c r="J9" i="3" s="1"/>
  <c r="E162" i="2"/>
  <c r="G162" i="2" s="1"/>
  <c r="J10" i="3" s="1"/>
  <c r="E163" i="2"/>
  <c r="G163" i="2" s="1"/>
  <c r="J11" i="3" s="1"/>
  <c r="E164" i="2"/>
  <c r="G164" i="2" s="1"/>
  <c r="J12" i="3" s="1"/>
  <c r="E165" i="2"/>
  <c r="G165" i="2" s="1"/>
  <c r="J13" i="3" s="1"/>
  <c r="E166" i="2"/>
  <c r="G166" i="2" s="1"/>
  <c r="J14" i="3" s="1"/>
  <c r="E167" i="2"/>
  <c r="E168" i="2"/>
  <c r="E169" i="2"/>
  <c r="G169" i="2" s="1"/>
  <c r="J17" i="3" s="1"/>
  <c r="E170" i="2"/>
  <c r="G170" i="2" s="1"/>
  <c r="J18" i="3" s="1"/>
  <c r="E171" i="2"/>
  <c r="G171" i="2" s="1"/>
  <c r="J19" i="3" s="1"/>
  <c r="E172" i="2"/>
  <c r="G172" i="2" s="1"/>
  <c r="J20" i="3" s="1"/>
  <c r="E173" i="2"/>
  <c r="G173" i="2" s="1"/>
  <c r="K2" i="3" s="1"/>
  <c r="E174" i="2"/>
  <c r="G174" i="2" s="1"/>
  <c r="K3" i="3" s="1"/>
  <c r="E175" i="2"/>
  <c r="E176" i="2"/>
  <c r="E177" i="2"/>
  <c r="G177" i="2" s="1"/>
  <c r="K6" i="3" s="1"/>
  <c r="E178" i="2"/>
  <c r="G178" i="2" s="1"/>
  <c r="K7" i="3" s="1"/>
  <c r="E179" i="2"/>
  <c r="G179" i="2" s="1"/>
  <c r="K8" i="3" s="1"/>
  <c r="E180" i="2"/>
  <c r="G180" i="2" s="1"/>
  <c r="K9" i="3" s="1"/>
  <c r="E181" i="2"/>
  <c r="G181" i="2" s="1"/>
  <c r="E182" i="2"/>
  <c r="G182" i="2" s="1"/>
  <c r="K11" i="3" s="1"/>
  <c r="E183" i="2"/>
  <c r="E184" i="2"/>
  <c r="E185" i="2"/>
  <c r="G185" i="2" s="1"/>
  <c r="K14" i="3" s="1"/>
  <c r="E186" i="2"/>
  <c r="G186" i="2" s="1"/>
  <c r="K15" i="3" s="1"/>
  <c r="E187" i="2"/>
  <c r="G187" i="2" s="1"/>
  <c r="K16" i="3" s="1"/>
  <c r="E188" i="2"/>
  <c r="G188" i="2" s="1"/>
  <c r="K17" i="3" s="1"/>
  <c r="E189" i="2"/>
  <c r="G189" i="2" s="1"/>
  <c r="E190" i="2"/>
  <c r="G190" i="2" s="1"/>
  <c r="K19" i="3" s="1"/>
  <c r="E191" i="2"/>
  <c r="E192" i="2"/>
  <c r="E193" i="2"/>
  <c r="G193" i="2" s="1"/>
  <c r="L3" i="3" s="1"/>
  <c r="E194" i="2"/>
  <c r="G194" i="2" s="1"/>
  <c r="L4" i="3" s="1"/>
  <c r="E195" i="2"/>
  <c r="G195" i="2" s="1"/>
  <c r="L5" i="3" s="1"/>
  <c r="E196" i="2"/>
  <c r="G196" i="2" s="1"/>
  <c r="L6" i="3" s="1"/>
  <c r="E197" i="2"/>
  <c r="G197" i="2" s="1"/>
  <c r="L7" i="3" s="1"/>
  <c r="E198" i="2"/>
  <c r="G198" i="2" s="1"/>
  <c r="L8" i="3" s="1"/>
  <c r="E199" i="2"/>
  <c r="E200" i="2"/>
  <c r="E201" i="2"/>
  <c r="G201" i="2" s="1"/>
  <c r="L11" i="3" s="1"/>
  <c r="E202" i="2"/>
  <c r="G202" i="2" s="1"/>
  <c r="L12" i="3" s="1"/>
  <c r="E203" i="2"/>
  <c r="G203" i="2" s="1"/>
  <c r="L13" i="3" s="1"/>
  <c r="E204" i="2"/>
  <c r="G204" i="2" s="1"/>
  <c r="L14" i="3" s="1"/>
  <c r="E205" i="2"/>
  <c r="G205" i="2" s="1"/>
  <c r="L15" i="3" s="1"/>
  <c r="E206" i="2"/>
  <c r="G206" i="2" s="1"/>
  <c r="L16" i="3" s="1"/>
  <c r="E207" i="2"/>
  <c r="E208" i="2"/>
  <c r="E209" i="2"/>
  <c r="G209" i="2" s="1"/>
  <c r="L19" i="3" s="1"/>
  <c r="E210" i="2"/>
  <c r="G210" i="2" s="1"/>
  <c r="L20" i="3" s="1"/>
  <c r="E211" i="2"/>
  <c r="G211" i="2" s="1"/>
  <c r="M2" i="3" s="1"/>
  <c r="E212" i="2"/>
  <c r="G212" i="2" s="1"/>
  <c r="M3" i="3" s="1"/>
  <c r="E213" i="2"/>
  <c r="G213" i="2" s="1"/>
  <c r="M4" i="3" s="1"/>
  <c r="E214" i="2"/>
  <c r="G214" i="2" s="1"/>
  <c r="M5" i="3" s="1"/>
  <c r="E215" i="2"/>
  <c r="E216" i="2"/>
  <c r="E217" i="2"/>
  <c r="G217" i="2" s="1"/>
  <c r="M8" i="3" s="1"/>
  <c r="E218" i="2"/>
  <c r="G218" i="2" s="1"/>
  <c r="M9" i="3" s="1"/>
  <c r="E219" i="2"/>
  <c r="G219" i="2" s="1"/>
  <c r="M10" i="3" s="1"/>
  <c r="E220" i="2"/>
  <c r="G220" i="2" s="1"/>
  <c r="M11" i="3" s="1"/>
  <c r="E221" i="2"/>
  <c r="G221" i="2" s="1"/>
  <c r="M12" i="3" s="1"/>
  <c r="E222" i="2"/>
  <c r="G222" i="2" s="1"/>
  <c r="M13" i="3" s="1"/>
  <c r="E223" i="2"/>
  <c r="E224" i="2"/>
  <c r="E225" i="2"/>
  <c r="G225" i="2" s="1"/>
  <c r="M16" i="3" s="1"/>
  <c r="E226" i="2"/>
  <c r="G226" i="2" s="1"/>
  <c r="M17" i="3" s="1"/>
  <c r="E227" i="2"/>
  <c r="G227" i="2" s="1"/>
  <c r="M18" i="3" s="1"/>
  <c r="E228" i="2"/>
  <c r="G228" i="2" s="1"/>
  <c r="M19" i="3" s="1"/>
  <c r="E229" i="2"/>
  <c r="G229" i="2" s="1"/>
  <c r="M20" i="3" s="1"/>
  <c r="E2" i="2"/>
  <c r="G2" i="2" s="1"/>
  <c r="B2" i="3" s="1"/>
  <c r="E3" i="2"/>
  <c r="E4" i="2"/>
  <c r="G4" i="2" s="1"/>
  <c r="B4" i="3" s="1"/>
  <c r="E5" i="2"/>
  <c r="G5" i="2" s="1"/>
  <c r="B5" i="3" s="1"/>
  <c r="E6" i="2"/>
  <c r="G6" i="2" s="1"/>
  <c r="B6" i="3" s="1"/>
  <c r="E7" i="2"/>
  <c r="G7" i="2" s="1"/>
  <c r="B7" i="3" s="1"/>
  <c r="E8" i="2"/>
  <c r="G8" i="2" s="1"/>
  <c r="B8" i="3" s="1"/>
  <c r="E9" i="2"/>
  <c r="G9" i="2" s="1"/>
  <c r="B9" i="3" s="1"/>
  <c r="E10" i="2"/>
  <c r="G10" i="2" s="1"/>
  <c r="B10" i="3" s="1"/>
  <c r="E11" i="2"/>
  <c r="E12" i="2"/>
  <c r="G12" i="2" s="1"/>
  <c r="B12" i="3" s="1"/>
  <c r="E13" i="2"/>
  <c r="G13" i="2" s="1"/>
  <c r="B13" i="3" s="1"/>
  <c r="E14" i="2"/>
  <c r="G14" i="2" s="1"/>
  <c r="B14" i="3" s="1"/>
  <c r="E15" i="2"/>
  <c r="G15" i="2" s="1"/>
  <c r="B15" i="3" s="1"/>
  <c r="E16" i="2"/>
  <c r="G16" i="2" s="1"/>
  <c r="B16" i="3" s="1"/>
  <c r="E17" i="2"/>
  <c r="G17" i="2" s="1"/>
  <c r="B17" i="3" s="1"/>
  <c r="E18" i="2"/>
  <c r="G18" i="2" s="1"/>
  <c r="B18" i="3" s="1"/>
  <c r="E19" i="2"/>
  <c r="E20" i="2"/>
  <c r="E21" i="2"/>
  <c r="G21" i="2" s="1"/>
  <c r="C2" i="3" s="1"/>
  <c r="E22" i="2"/>
  <c r="G22" i="2" s="1"/>
  <c r="C3" i="3" s="1"/>
  <c r="E23" i="2"/>
  <c r="G23" i="2" s="1"/>
  <c r="C4" i="3" s="1"/>
  <c r="E24" i="2"/>
  <c r="G24" i="2" s="1"/>
  <c r="C5" i="3" s="1"/>
  <c r="E25" i="2"/>
  <c r="G25" i="2" s="1"/>
  <c r="C6" i="3" s="1"/>
  <c r="E26" i="2"/>
  <c r="G26" i="2" s="1"/>
  <c r="C7" i="3" s="1"/>
  <c r="E27" i="2"/>
  <c r="E28" i="2"/>
  <c r="E29" i="2"/>
  <c r="G29" i="2" s="1"/>
  <c r="C10" i="3" s="1"/>
  <c r="E30" i="2"/>
  <c r="G30" i="2" s="1"/>
  <c r="C11" i="3" s="1"/>
  <c r="E31" i="2"/>
  <c r="G31" i="2" s="1"/>
  <c r="C12" i="3" s="1"/>
  <c r="E32" i="2"/>
  <c r="G32" i="2" s="1"/>
  <c r="C13" i="3" s="1"/>
  <c r="E33" i="2"/>
  <c r="G33" i="2" s="1"/>
  <c r="C14" i="3" s="1"/>
  <c r="E34" i="2"/>
  <c r="G34" i="2" s="1"/>
  <c r="C15" i="3" s="1"/>
  <c r="E35" i="2"/>
  <c r="E36" i="2"/>
  <c r="E37" i="2"/>
  <c r="G37" i="2" s="1"/>
  <c r="C18" i="3" s="1"/>
  <c r="E38" i="2"/>
  <c r="G38" i="2" s="1"/>
  <c r="C19" i="3" s="1"/>
  <c r="E39" i="2"/>
  <c r="G39" i="2" s="1"/>
  <c r="C20" i="3" s="1"/>
  <c r="E40" i="2"/>
  <c r="G40" i="2" s="1"/>
  <c r="D2" i="3" s="1"/>
  <c r="E41" i="2"/>
  <c r="G41" i="2" s="1"/>
  <c r="D3" i="3" s="1"/>
  <c r="E42" i="2"/>
  <c r="G42" i="2" s="1"/>
  <c r="D4" i="3" s="1"/>
  <c r="E43" i="2"/>
  <c r="E44" i="2"/>
  <c r="E45" i="2"/>
  <c r="G45" i="2" s="1"/>
  <c r="D7" i="3" s="1"/>
  <c r="E46" i="2"/>
  <c r="G46" i="2" s="1"/>
  <c r="D8" i="3" s="1"/>
  <c r="E47" i="2"/>
  <c r="G47" i="2" s="1"/>
  <c r="D9" i="3" s="1"/>
  <c r="E48" i="2"/>
  <c r="G48" i="2" s="1"/>
  <c r="D10" i="3" s="1"/>
  <c r="E49" i="2"/>
  <c r="G49" i="2" s="1"/>
  <c r="D11" i="3" s="1"/>
  <c r="E50" i="2"/>
  <c r="G50" i="2" s="1"/>
  <c r="D12" i="3" s="1"/>
  <c r="E51" i="2"/>
  <c r="E52" i="2"/>
  <c r="E53" i="2"/>
  <c r="G53" i="2" s="1"/>
  <c r="D15" i="3" s="1"/>
  <c r="E54" i="2"/>
  <c r="G54" i="2" s="1"/>
  <c r="D16" i="3" s="1"/>
  <c r="E55" i="2"/>
  <c r="G55" i="2" s="1"/>
  <c r="D17" i="3" s="1"/>
  <c r="E56" i="2"/>
  <c r="G56" i="2" s="1"/>
  <c r="D18" i="3" s="1"/>
  <c r="E57" i="2"/>
  <c r="G57" i="2" s="1"/>
  <c r="D19" i="3" s="1"/>
  <c r="E58" i="2"/>
  <c r="G58" i="2" s="1"/>
  <c r="D20" i="3" s="1"/>
  <c r="E59" i="2"/>
  <c r="E60" i="2"/>
  <c r="E61" i="2"/>
  <c r="G61" i="2" s="1"/>
  <c r="E4" i="3" s="1"/>
  <c r="E62" i="2"/>
  <c r="G62" i="2" s="1"/>
  <c r="E5" i="3" s="1"/>
  <c r="E63" i="2"/>
  <c r="G63" i="2" s="1"/>
  <c r="E6" i="3" s="1"/>
  <c r="E64" i="2"/>
  <c r="G64" i="2" s="1"/>
  <c r="E7" i="3" s="1"/>
  <c r="E65" i="2"/>
  <c r="G65" i="2" s="1"/>
  <c r="E8" i="3" s="1"/>
  <c r="E66" i="2"/>
  <c r="G66" i="2" s="1"/>
  <c r="E9" i="3" s="1"/>
  <c r="E67" i="2"/>
  <c r="E68" i="2"/>
  <c r="E1" i="2"/>
  <c r="G67" i="2" l="1"/>
  <c r="E10" i="3" s="1"/>
  <c r="G51" i="2"/>
  <c r="D13" i="3" s="1"/>
  <c r="G27" i="2"/>
  <c r="C8" i="3" s="1"/>
  <c r="G11" i="2"/>
  <c r="B11" i="3" s="1"/>
  <c r="G223" i="2"/>
  <c r="M14" i="3" s="1"/>
  <c r="G207" i="2"/>
  <c r="L17" i="3" s="1"/>
  <c r="G191" i="2"/>
  <c r="K20" i="3" s="1"/>
  <c r="G175" i="2"/>
  <c r="K4" i="3" s="1"/>
  <c r="G159" i="2"/>
  <c r="J7" i="3" s="1"/>
  <c r="G143" i="2"/>
  <c r="I10" i="3" s="1"/>
  <c r="G127" i="2"/>
  <c r="H13" i="3" s="1"/>
  <c r="G111" i="2"/>
  <c r="G16" i="3" s="1"/>
  <c r="G95" i="2"/>
  <c r="F19" i="3" s="1"/>
  <c r="G87" i="2"/>
  <c r="F11" i="3" s="1"/>
  <c r="G79" i="2"/>
  <c r="F3" i="3" s="1"/>
  <c r="H2" i="2"/>
  <c r="B1" i="3" s="1"/>
  <c r="H222" i="2"/>
  <c r="H214" i="2"/>
  <c r="H206" i="2"/>
  <c r="H198" i="2"/>
  <c r="H190" i="2"/>
  <c r="H182" i="2"/>
  <c r="H174" i="2"/>
  <c r="H166" i="2"/>
  <c r="H158" i="2"/>
  <c r="H150" i="2"/>
  <c r="H142" i="2"/>
  <c r="H134" i="2"/>
  <c r="H126" i="2"/>
  <c r="H118" i="2"/>
  <c r="H110" i="2"/>
  <c r="H102" i="2"/>
  <c r="H94" i="2"/>
  <c r="H86" i="2"/>
  <c r="H78" i="2"/>
  <c r="F1" i="3" s="1"/>
  <c r="H70" i="2"/>
  <c r="H62" i="2"/>
  <c r="H54" i="2"/>
  <c r="H46" i="2"/>
  <c r="H38" i="2"/>
  <c r="H30" i="2"/>
  <c r="H22" i="2"/>
  <c r="H14" i="2"/>
  <c r="H6" i="2"/>
  <c r="G59" i="2"/>
  <c r="E2" i="3" s="1"/>
  <c r="G43" i="2"/>
  <c r="D5" i="3" s="1"/>
  <c r="G35" i="2"/>
  <c r="C16" i="3" s="1"/>
  <c r="G19" i="2"/>
  <c r="B19" i="3" s="1"/>
  <c r="G3" i="2"/>
  <c r="B3" i="3" s="1"/>
  <c r="G215" i="2"/>
  <c r="M6" i="3" s="1"/>
  <c r="G199" i="2"/>
  <c r="L9" i="3" s="1"/>
  <c r="G183" i="2"/>
  <c r="K12" i="3" s="1"/>
  <c r="G167" i="2"/>
  <c r="J15" i="3" s="1"/>
  <c r="G151" i="2"/>
  <c r="I18" i="3" s="1"/>
  <c r="G135" i="2"/>
  <c r="I2" i="3" s="1"/>
  <c r="G119" i="2"/>
  <c r="H5" i="3" s="1"/>
  <c r="G103" i="2"/>
  <c r="G8" i="3" s="1"/>
  <c r="G71" i="2"/>
  <c r="E14" i="3" s="1"/>
  <c r="H229" i="2"/>
  <c r="H221" i="2"/>
  <c r="H213" i="2"/>
  <c r="H205" i="2"/>
  <c r="H197" i="2"/>
  <c r="H189" i="2"/>
  <c r="H181" i="2"/>
  <c r="H173" i="2"/>
  <c r="K1" i="3" s="1"/>
  <c r="H165" i="2"/>
  <c r="H157" i="2"/>
  <c r="H149" i="2"/>
  <c r="H141" i="2"/>
  <c r="H133" i="2"/>
  <c r="H125" i="2"/>
  <c r="H117" i="2"/>
  <c r="H109" i="2"/>
  <c r="H101" i="2"/>
  <c r="H93" i="2"/>
  <c r="H85" i="2"/>
  <c r="H77" i="2"/>
  <c r="H69" i="2"/>
  <c r="H61" i="2"/>
  <c r="H53" i="2"/>
  <c r="H45" i="2"/>
  <c r="H37" i="2"/>
  <c r="H29" i="2"/>
  <c r="H21" i="2"/>
  <c r="C1" i="3" s="1"/>
  <c r="H13" i="2"/>
  <c r="H5" i="2"/>
  <c r="G68" i="2"/>
  <c r="E11" i="3" s="1"/>
  <c r="G52" i="2"/>
  <c r="D14" i="3" s="1"/>
  <c r="G36" i="2"/>
  <c r="C17" i="3" s="1"/>
  <c r="G28" i="2"/>
  <c r="C9" i="3" s="1"/>
  <c r="G224" i="2"/>
  <c r="M15" i="3" s="1"/>
  <c r="G216" i="2"/>
  <c r="M7" i="3" s="1"/>
  <c r="G208" i="2"/>
  <c r="L18" i="3" s="1"/>
  <c r="G200" i="2"/>
  <c r="L10" i="3" s="1"/>
  <c r="G192" i="2"/>
  <c r="L2" i="3" s="1"/>
  <c r="G184" i="2"/>
  <c r="K13" i="3" s="1"/>
  <c r="G176" i="2"/>
  <c r="K5" i="3" s="1"/>
  <c r="G168" i="2"/>
  <c r="J16" i="3" s="1"/>
  <c r="G160" i="2"/>
  <c r="J8" i="3" s="1"/>
  <c r="G152" i="2"/>
  <c r="I19" i="3" s="1"/>
  <c r="G144" i="2"/>
  <c r="I11" i="3" s="1"/>
  <c r="G136" i="2"/>
  <c r="I3" i="3" s="1"/>
  <c r="G128" i="2"/>
  <c r="H14" i="3" s="1"/>
  <c r="G120" i="2"/>
  <c r="H6" i="3" s="1"/>
  <c r="G112" i="2"/>
  <c r="G17" i="3" s="1"/>
  <c r="G104" i="2"/>
  <c r="G9" i="3" s="1"/>
  <c r="G96" i="2"/>
  <c r="F20" i="3" s="1"/>
  <c r="G88" i="2"/>
  <c r="F12" i="3" s="1"/>
  <c r="G80" i="2"/>
  <c r="F4" i="3" s="1"/>
  <c r="G72" i="2"/>
  <c r="E15" i="3" s="1"/>
  <c r="G60" i="2"/>
  <c r="E3" i="3" s="1"/>
  <c r="G44" i="2"/>
  <c r="D6" i="3" s="1"/>
  <c r="G20" i="2"/>
  <c r="B20" i="3" s="1"/>
</calcChain>
</file>

<file path=xl/sharedStrings.xml><?xml version="1.0" encoding="utf-8"?>
<sst xmlns="http://schemas.openxmlformats.org/spreadsheetml/2006/main" count="547" uniqueCount="279">
  <si>
    <t>Run on (8 X 4008 MHz CPU s)</t>
  </si>
  <si>
    <t>name</t>
  </si>
  <si>
    <t>iterations</t>
  </si>
  <si>
    <t>real_time</t>
  </si>
  <si>
    <t>cpu_time</t>
  </si>
  <si>
    <t>time_unit</t>
  </si>
  <si>
    <t>bytes_per_second</t>
  </si>
  <si>
    <t>items_per_second</t>
  </si>
  <si>
    <t>label</t>
  </si>
  <si>
    <t>error_occurred</t>
  </si>
  <si>
    <t>error_message</t>
  </si>
  <si>
    <t>element_count</t>
  </si>
  <si>
    <t>element_size</t>
  </si>
  <si>
    <t>ns</t>
  </si>
  <si>
    <t>access_type</t>
  </si>
  <si>
    <t>working_set</t>
  </si>
  <si>
    <t>cpu_time/element</t>
  </si>
  <si>
    <t>BM_memory_read&lt;element&lt;8&gt;&gt;/10/0</t>
  </si>
  <si>
    <t>BM_memory_read&lt;element&lt;8&gt;&gt;/11/0</t>
  </si>
  <si>
    <t>BM_memory_read&lt;element&lt;8&gt;&gt;/12/0</t>
  </si>
  <si>
    <t>BM_memory_read&lt;element&lt;8&gt;&gt;/13/0</t>
  </si>
  <si>
    <t>BM_memory_read&lt;element&lt;8&gt;&gt;/14/0</t>
  </si>
  <si>
    <t>BM_memory_read&lt;element&lt;8&gt;&gt;/15/0</t>
  </si>
  <si>
    <t>BM_memory_read&lt;element&lt;8&gt;&gt;/16/0</t>
  </si>
  <si>
    <t>BM_memory_read&lt;element&lt;8&gt;&gt;/17/0</t>
  </si>
  <si>
    <t>BM_memory_read&lt;element&lt;8&gt;&gt;/18/0</t>
  </si>
  <si>
    <t>BM_memory_read&lt;element&lt;8&gt;&gt;/19/0</t>
  </si>
  <si>
    <t>BM_memory_read&lt;element&lt;8&gt;&gt;/20/0</t>
  </si>
  <si>
    <t>BM_memory_read&lt;element&lt;8&gt;&gt;/21/0</t>
  </si>
  <si>
    <t>BM_memory_read&lt;element&lt;8&gt;&gt;/22/0</t>
  </si>
  <si>
    <t>BM_memory_read&lt;element&lt;8&gt;&gt;/23/0</t>
  </si>
  <si>
    <t>BM_memory_read&lt;element&lt;8&gt;&gt;/24/0</t>
  </si>
  <si>
    <t>BM_memory_read&lt;element&lt;8&gt;&gt;/25/0</t>
  </si>
  <si>
    <t>BM_memory_read&lt;element&lt;8&gt;&gt;/26/0</t>
  </si>
  <si>
    <t>BM_memory_read&lt;element&lt;8&gt;&gt;/27/0</t>
  </si>
  <si>
    <t>BM_memory_read&lt;element&lt;8&gt;&gt;/28/0</t>
  </si>
  <si>
    <t>BM_memory_read&lt;element&lt;8&gt;&gt;/10/1</t>
  </si>
  <si>
    <t>BM_memory_read&lt;element&lt;8&gt;&gt;/11/1</t>
  </si>
  <si>
    <t>BM_memory_read&lt;element&lt;8&gt;&gt;/12/1</t>
  </si>
  <si>
    <t>BM_memory_read&lt;element&lt;8&gt;&gt;/13/1</t>
  </si>
  <si>
    <t>BM_memory_read&lt;element&lt;8&gt;&gt;/14/1</t>
  </si>
  <si>
    <t>BM_memory_read&lt;element&lt;8&gt;&gt;/15/1</t>
  </si>
  <si>
    <t>BM_memory_read&lt;element&lt;8&gt;&gt;/16/1</t>
  </si>
  <si>
    <t>BM_memory_read&lt;element&lt;8&gt;&gt;/17/1</t>
  </si>
  <si>
    <t>BM_memory_read&lt;element&lt;8&gt;&gt;/18/1</t>
  </si>
  <si>
    <t>BM_memory_read&lt;element&lt;8&gt;&gt;/19/1</t>
  </si>
  <si>
    <t>BM_memory_read&lt;element&lt;8&gt;&gt;/20/1</t>
  </si>
  <si>
    <t>BM_memory_read&lt;element&lt;8&gt;&gt;/21/1</t>
  </si>
  <si>
    <t>BM_memory_read&lt;element&lt;8&gt;&gt;/22/1</t>
  </si>
  <si>
    <t>BM_memory_read&lt;element&lt;8&gt;&gt;/23/1</t>
  </si>
  <si>
    <t>BM_memory_read&lt;element&lt;8&gt;&gt;/24/1</t>
  </si>
  <si>
    <t>BM_memory_read&lt;element&lt;8&gt;&gt;/25/1</t>
  </si>
  <si>
    <t>BM_memory_read&lt;element&lt;8&gt;&gt;/26/1</t>
  </si>
  <si>
    <t>BM_memory_read&lt;element&lt;8&gt;&gt;/27/1</t>
  </si>
  <si>
    <t>BM_memory_read&lt;element&lt;8&gt;&gt;/28/1</t>
  </si>
  <si>
    <t>BM_memory_read&lt;element&lt;8&gt;&gt;/10/2</t>
  </si>
  <si>
    <t>BM_memory_read&lt;element&lt;8&gt;&gt;/11/2</t>
  </si>
  <si>
    <t>BM_memory_read&lt;element&lt;8&gt;&gt;/12/2</t>
  </si>
  <si>
    <t>BM_memory_read&lt;element&lt;8&gt;&gt;/13/2</t>
  </si>
  <si>
    <t>BM_memory_read&lt;element&lt;8&gt;&gt;/14/2</t>
  </si>
  <si>
    <t>BM_memory_read&lt;element&lt;8&gt;&gt;/15/2</t>
  </si>
  <si>
    <t>BM_memory_read&lt;element&lt;8&gt;&gt;/16/2</t>
  </si>
  <si>
    <t>BM_memory_read&lt;element&lt;8&gt;&gt;/17/2</t>
  </si>
  <si>
    <t>BM_memory_read&lt;element&lt;8&gt;&gt;/18/2</t>
  </si>
  <si>
    <t>BM_memory_read&lt;element&lt;8&gt;&gt;/19/2</t>
  </si>
  <si>
    <t>BM_memory_read&lt;element&lt;8&gt;&gt;/20/2</t>
  </si>
  <si>
    <t>BM_memory_read&lt;element&lt;8&gt;&gt;/21/2</t>
  </si>
  <si>
    <t>BM_memory_read&lt;element&lt;8&gt;&gt;/22/2</t>
  </si>
  <si>
    <t>BM_memory_read&lt;element&lt;8&gt;&gt;/23/2</t>
  </si>
  <si>
    <t>BM_memory_read&lt;element&lt;8&gt;&gt;/24/2</t>
  </si>
  <si>
    <t>BM_memory_read&lt;element&lt;8&gt;&gt;/25/2</t>
  </si>
  <si>
    <t>BM_memory_read&lt;element&lt;8&gt;&gt;/26/2</t>
  </si>
  <si>
    <t>BM_memory_read&lt;element&lt;8&gt;&gt;/27/2</t>
  </si>
  <si>
    <t>BM_memory_read&lt;element&lt;8&gt;&gt;/28/2</t>
  </si>
  <si>
    <t>BM_memory_read&lt;element&lt;64&gt;&gt;/10/0</t>
  </si>
  <si>
    <t>BM_memory_read&lt;element&lt;64&gt;&gt;/11/0</t>
  </si>
  <si>
    <t>BM_memory_read&lt;element&lt;64&gt;&gt;/12/0</t>
  </si>
  <si>
    <t>BM_memory_read&lt;element&lt;64&gt;&gt;/13/0</t>
  </si>
  <si>
    <t>BM_memory_read&lt;element&lt;64&gt;&gt;/14/0</t>
  </si>
  <si>
    <t>BM_memory_read&lt;element&lt;64&gt;&gt;/15/0</t>
  </si>
  <si>
    <t>BM_memory_read&lt;element&lt;64&gt;&gt;/16/0</t>
  </si>
  <si>
    <t>BM_memory_read&lt;element&lt;64&gt;&gt;/17/0</t>
  </si>
  <si>
    <t>BM_memory_read&lt;element&lt;64&gt;&gt;/18/0</t>
  </si>
  <si>
    <t>BM_memory_read&lt;element&lt;64&gt;&gt;/19/0</t>
  </si>
  <si>
    <t>BM_memory_read&lt;element&lt;64&gt;&gt;/20/0</t>
  </si>
  <si>
    <t>BM_memory_read&lt;element&lt;64&gt;&gt;/21/0</t>
  </si>
  <si>
    <t>BM_memory_read&lt;element&lt;64&gt;&gt;/22/0</t>
  </si>
  <si>
    <t>BM_memory_read&lt;element&lt;64&gt;&gt;/23/0</t>
  </si>
  <si>
    <t>BM_memory_read&lt;element&lt;64&gt;&gt;/24/0</t>
  </si>
  <si>
    <t>BM_memory_read&lt;element&lt;64&gt;&gt;/25/0</t>
  </si>
  <si>
    <t>BM_memory_read&lt;element&lt;64&gt;&gt;/26/0</t>
  </si>
  <si>
    <t>BM_memory_read&lt;element&lt;64&gt;&gt;/27/0</t>
  </si>
  <si>
    <t>BM_memory_read&lt;element&lt;64&gt;&gt;/28/0</t>
  </si>
  <si>
    <t>BM_memory_read&lt;element&lt;64&gt;&gt;/10/1</t>
  </si>
  <si>
    <t>BM_memory_read&lt;element&lt;64&gt;&gt;/11/1</t>
  </si>
  <si>
    <t>BM_memory_read&lt;element&lt;64&gt;&gt;/12/1</t>
  </si>
  <si>
    <t>BM_memory_read&lt;element&lt;64&gt;&gt;/13/1</t>
  </si>
  <si>
    <t>BM_memory_read&lt;element&lt;64&gt;&gt;/14/1</t>
  </si>
  <si>
    <t>BM_memory_read&lt;element&lt;64&gt;&gt;/15/1</t>
  </si>
  <si>
    <t>BM_memory_read&lt;element&lt;64&gt;&gt;/16/1</t>
  </si>
  <si>
    <t>BM_memory_read&lt;element&lt;64&gt;&gt;/17/1</t>
  </si>
  <si>
    <t>BM_memory_read&lt;element&lt;64&gt;&gt;/18/1</t>
  </si>
  <si>
    <t>BM_memory_read&lt;element&lt;64&gt;&gt;/19/1</t>
  </si>
  <si>
    <t>BM_memory_read&lt;element&lt;64&gt;&gt;/20/1</t>
  </si>
  <si>
    <t>BM_memory_read&lt;element&lt;64&gt;&gt;/21/1</t>
  </si>
  <si>
    <t>BM_memory_read&lt;element&lt;64&gt;&gt;/22/1</t>
  </si>
  <si>
    <t>BM_memory_read&lt;element&lt;64&gt;&gt;/23/1</t>
  </si>
  <si>
    <t>BM_memory_read&lt;element&lt;64&gt;&gt;/24/1</t>
  </si>
  <si>
    <t>BM_memory_read&lt;element&lt;64&gt;&gt;/25/1</t>
  </si>
  <si>
    <t>BM_memory_read&lt;element&lt;64&gt;&gt;/26/1</t>
  </si>
  <si>
    <t>BM_memory_read&lt;element&lt;64&gt;&gt;/27/1</t>
  </si>
  <si>
    <t>BM_memory_read&lt;element&lt;64&gt;&gt;/28/1</t>
  </si>
  <si>
    <t>BM_memory_read&lt;element&lt;64&gt;&gt;/10/2</t>
  </si>
  <si>
    <t>BM_memory_read&lt;element&lt;64&gt;&gt;/11/2</t>
  </si>
  <si>
    <t>BM_memory_read&lt;element&lt;64&gt;&gt;/12/2</t>
  </si>
  <si>
    <t>BM_memory_read&lt;element&lt;64&gt;&gt;/13/2</t>
  </si>
  <si>
    <t>BM_memory_read&lt;element&lt;64&gt;&gt;/14/2</t>
  </si>
  <si>
    <t>BM_memory_read&lt;element&lt;64&gt;&gt;/15/2</t>
  </si>
  <si>
    <t>BM_memory_read&lt;element&lt;64&gt;&gt;/16/2</t>
  </si>
  <si>
    <t>BM_memory_read&lt;element&lt;64&gt;&gt;/17/2</t>
  </si>
  <si>
    <t>BM_memory_read&lt;element&lt;64&gt;&gt;/18/2</t>
  </si>
  <si>
    <t>BM_memory_read&lt;element&lt;64&gt;&gt;/19/2</t>
  </si>
  <si>
    <t>BM_memory_read&lt;element&lt;64&gt;&gt;/20/2</t>
  </si>
  <si>
    <t>BM_memory_read&lt;element&lt;64&gt;&gt;/21/2</t>
  </si>
  <si>
    <t>BM_memory_read&lt;element&lt;64&gt;&gt;/22/2</t>
  </si>
  <si>
    <t>BM_memory_read&lt;element&lt;64&gt;&gt;/23/2</t>
  </si>
  <si>
    <t>BM_memory_read&lt;element&lt;64&gt;&gt;/24/2</t>
  </si>
  <si>
    <t>BM_memory_read&lt;element&lt;64&gt;&gt;/25/2</t>
  </si>
  <si>
    <t>BM_memory_read&lt;element&lt;64&gt;&gt;/26/2</t>
  </si>
  <si>
    <t>BM_memory_read&lt;element&lt;64&gt;&gt;/27/2</t>
  </si>
  <si>
    <t>BM_memory_read&lt;element&lt;64&gt;&gt;/28/2</t>
  </si>
  <si>
    <t>BM_memory_read&lt;element&lt;128&gt;&gt;/10/0</t>
  </si>
  <si>
    <t>BM_memory_read&lt;element&lt;128&gt;&gt;/11/0</t>
  </si>
  <si>
    <t>BM_memory_read&lt;element&lt;128&gt;&gt;/12/0</t>
  </si>
  <si>
    <t>BM_memory_read&lt;element&lt;128&gt;&gt;/13/0</t>
  </si>
  <si>
    <t>BM_memory_read&lt;element&lt;128&gt;&gt;/14/0</t>
  </si>
  <si>
    <t>BM_memory_read&lt;element&lt;128&gt;&gt;/15/0</t>
  </si>
  <si>
    <t>BM_memory_read&lt;element&lt;128&gt;&gt;/16/0</t>
  </si>
  <si>
    <t>BM_memory_read&lt;element&lt;128&gt;&gt;/17/0</t>
  </si>
  <si>
    <t>BM_memory_read&lt;element&lt;128&gt;&gt;/18/0</t>
  </si>
  <si>
    <t>BM_memory_read&lt;element&lt;128&gt;&gt;/19/0</t>
  </si>
  <si>
    <t>BM_memory_read&lt;element&lt;128&gt;&gt;/20/0</t>
  </si>
  <si>
    <t>BM_memory_read&lt;element&lt;128&gt;&gt;/21/0</t>
  </si>
  <si>
    <t>BM_memory_read&lt;element&lt;128&gt;&gt;/22/0</t>
  </si>
  <si>
    <t>BM_memory_read&lt;element&lt;128&gt;&gt;/23/0</t>
  </si>
  <si>
    <t>BM_memory_read&lt;element&lt;128&gt;&gt;/24/0</t>
  </si>
  <si>
    <t>BM_memory_read&lt;element&lt;128&gt;&gt;/25/0</t>
  </si>
  <si>
    <t>BM_memory_read&lt;element&lt;128&gt;&gt;/26/0</t>
  </si>
  <si>
    <t>BM_memory_read&lt;element&lt;128&gt;&gt;/27/0</t>
  </si>
  <si>
    <t>BM_memory_read&lt;element&lt;128&gt;&gt;/28/0</t>
  </si>
  <si>
    <t>BM_memory_read&lt;element&lt;128&gt;&gt;/10/1</t>
  </si>
  <si>
    <t>BM_memory_read&lt;element&lt;128&gt;&gt;/11/1</t>
  </si>
  <si>
    <t>BM_memory_read&lt;element&lt;128&gt;&gt;/12/1</t>
  </si>
  <si>
    <t>BM_memory_read&lt;element&lt;128&gt;&gt;/13/1</t>
  </si>
  <si>
    <t>BM_memory_read&lt;element&lt;128&gt;&gt;/14/1</t>
  </si>
  <si>
    <t>BM_memory_read&lt;element&lt;128&gt;&gt;/15/1</t>
  </si>
  <si>
    <t>BM_memory_read&lt;element&lt;128&gt;&gt;/16/1</t>
  </si>
  <si>
    <t>BM_memory_read&lt;element&lt;128&gt;&gt;/17/1</t>
  </si>
  <si>
    <t>BM_memory_read&lt;element&lt;128&gt;&gt;/18/1</t>
  </si>
  <si>
    <t>BM_memory_read&lt;element&lt;128&gt;&gt;/19/1</t>
  </si>
  <si>
    <t>BM_memory_read&lt;element&lt;128&gt;&gt;/20/1</t>
  </si>
  <si>
    <t>BM_memory_read&lt;element&lt;128&gt;&gt;/21/1</t>
  </si>
  <si>
    <t>BM_memory_read&lt;element&lt;128&gt;&gt;/22/1</t>
  </si>
  <si>
    <t>BM_memory_read&lt;element&lt;128&gt;&gt;/23/1</t>
  </si>
  <si>
    <t>BM_memory_read&lt;element&lt;128&gt;&gt;/24/1</t>
  </si>
  <si>
    <t>BM_memory_read&lt;element&lt;128&gt;&gt;/25/1</t>
  </si>
  <si>
    <t>BM_memory_read&lt;element&lt;128&gt;&gt;/26/1</t>
  </si>
  <si>
    <t>BM_memory_read&lt;element&lt;128&gt;&gt;/27/1</t>
  </si>
  <si>
    <t>BM_memory_read&lt;element&lt;128&gt;&gt;/28/1</t>
  </si>
  <si>
    <t>BM_memory_read&lt;element&lt;128&gt;&gt;/10/2</t>
  </si>
  <si>
    <t>BM_memory_read&lt;element&lt;128&gt;&gt;/11/2</t>
  </si>
  <si>
    <t>BM_memory_read&lt;element&lt;128&gt;&gt;/12/2</t>
  </si>
  <si>
    <t>BM_memory_read&lt;element&lt;128&gt;&gt;/13/2</t>
  </si>
  <si>
    <t>BM_memory_read&lt;element&lt;128&gt;&gt;/14/2</t>
  </si>
  <si>
    <t>BM_memory_read&lt;element&lt;128&gt;&gt;/15/2</t>
  </si>
  <si>
    <t>BM_memory_read&lt;element&lt;128&gt;&gt;/16/2</t>
  </si>
  <si>
    <t>BM_memory_read&lt;element&lt;128&gt;&gt;/17/2</t>
  </si>
  <si>
    <t>BM_memory_read&lt;element&lt;128&gt;&gt;/18/2</t>
  </si>
  <si>
    <t>BM_memory_read&lt;element&lt;128&gt;&gt;/19/2</t>
  </si>
  <si>
    <t>BM_memory_read&lt;element&lt;128&gt;&gt;/20/2</t>
  </si>
  <si>
    <t>BM_memory_read&lt;element&lt;128&gt;&gt;/21/2</t>
  </si>
  <si>
    <t>BM_memory_read&lt;element&lt;128&gt;&gt;/22/2</t>
  </si>
  <si>
    <t>BM_memory_read&lt;element&lt;128&gt;&gt;/23/2</t>
  </si>
  <si>
    <t>BM_memory_read&lt;element&lt;128&gt;&gt;/24/2</t>
  </si>
  <si>
    <t>BM_memory_read&lt;element&lt;128&gt;&gt;/25/2</t>
  </si>
  <si>
    <t>BM_memory_read&lt;element&lt;128&gt;&gt;/26/2</t>
  </si>
  <si>
    <t>BM_memory_read&lt;element&lt;128&gt;&gt;/27/2</t>
  </si>
  <si>
    <t>BM_memory_read&lt;element&lt;128&gt;&gt;/28/2</t>
  </si>
  <si>
    <t>BM_memory_read&lt;element&lt;256&gt;&gt;/10/0</t>
  </si>
  <si>
    <t>BM_memory_read&lt;element&lt;256&gt;&gt;/11/0</t>
  </si>
  <si>
    <t>BM_memory_read&lt;element&lt;256&gt;&gt;/12/0</t>
  </si>
  <si>
    <t>BM_memory_read&lt;element&lt;256&gt;&gt;/13/0</t>
  </si>
  <si>
    <t>BM_memory_read&lt;element&lt;256&gt;&gt;/14/0</t>
  </si>
  <si>
    <t>BM_memory_read&lt;element&lt;256&gt;&gt;/15/0</t>
  </si>
  <si>
    <t>BM_memory_read&lt;element&lt;256&gt;&gt;/16/0</t>
  </si>
  <si>
    <t>BM_memory_read&lt;element&lt;256&gt;&gt;/17/0</t>
  </si>
  <si>
    <t>BM_memory_read&lt;element&lt;256&gt;&gt;/18/0</t>
  </si>
  <si>
    <t>BM_memory_read&lt;element&lt;256&gt;&gt;/19/0</t>
  </si>
  <si>
    <t>BM_memory_read&lt;element&lt;256&gt;&gt;/20/0</t>
  </si>
  <si>
    <t>BM_memory_read&lt;element&lt;256&gt;&gt;/21/0</t>
  </si>
  <si>
    <t>BM_memory_read&lt;element&lt;256&gt;&gt;/22/0</t>
  </si>
  <si>
    <t>BM_memory_read&lt;element&lt;256&gt;&gt;/23/0</t>
  </si>
  <si>
    <t>BM_memory_read&lt;element&lt;256&gt;&gt;/24/0</t>
  </si>
  <si>
    <t>BM_memory_read&lt;element&lt;256&gt;&gt;/25/0</t>
  </si>
  <si>
    <t>BM_memory_read&lt;element&lt;256&gt;&gt;/26/0</t>
  </si>
  <si>
    <t>BM_memory_read&lt;element&lt;256&gt;&gt;/27/0</t>
  </si>
  <si>
    <t>BM_memory_read&lt;element&lt;256&gt;&gt;/28/0</t>
  </si>
  <si>
    <t>BM_memory_read&lt;element&lt;256&gt;&gt;/10/1</t>
  </si>
  <si>
    <t>BM_memory_read&lt;element&lt;256&gt;&gt;/11/1</t>
  </si>
  <si>
    <t>BM_memory_read&lt;element&lt;256&gt;&gt;/12/1</t>
  </si>
  <si>
    <t>BM_memory_read&lt;element&lt;256&gt;&gt;/13/1</t>
  </si>
  <si>
    <t>BM_memory_read&lt;element&lt;256&gt;&gt;/14/1</t>
  </si>
  <si>
    <t>BM_memory_read&lt;element&lt;256&gt;&gt;/15/1</t>
  </si>
  <si>
    <t>BM_memory_read&lt;element&lt;256&gt;&gt;/16/1</t>
  </si>
  <si>
    <t>BM_memory_read&lt;element&lt;256&gt;&gt;/17/1</t>
  </si>
  <si>
    <t>BM_memory_read&lt;element&lt;256&gt;&gt;/18/1</t>
  </si>
  <si>
    <t>BM_memory_read&lt;element&lt;256&gt;&gt;/19/1</t>
  </si>
  <si>
    <t>BM_memory_read&lt;element&lt;256&gt;&gt;/20/1</t>
  </si>
  <si>
    <t>BM_memory_read&lt;element&lt;256&gt;&gt;/21/1</t>
  </si>
  <si>
    <t>BM_memory_read&lt;element&lt;256&gt;&gt;/22/1</t>
  </si>
  <si>
    <t>BM_memory_read&lt;element&lt;256&gt;&gt;/23/1</t>
  </si>
  <si>
    <t>BM_memory_read&lt;element&lt;256&gt;&gt;/24/1</t>
  </si>
  <si>
    <t>BM_memory_read&lt;element&lt;256&gt;&gt;/25/1</t>
  </si>
  <si>
    <t>BM_memory_read&lt;element&lt;256&gt;&gt;/26/1</t>
  </si>
  <si>
    <t>BM_memory_read&lt;element&lt;256&gt;&gt;/27/1</t>
  </si>
  <si>
    <t>BM_memory_read&lt;element&lt;256&gt;&gt;/28/1</t>
  </si>
  <si>
    <t>BM_memory_read&lt;element&lt;256&gt;&gt;/10/2</t>
  </si>
  <si>
    <t>BM_memory_read&lt;element&lt;256&gt;&gt;/11/2</t>
  </si>
  <si>
    <t>BM_memory_read&lt;element&lt;256&gt;&gt;/12/2</t>
  </si>
  <si>
    <t>BM_memory_read&lt;element&lt;256&gt;&gt;/13/2</t>
  </si>
  <si>
    <t>BM_memory_read&lt;element&lt;256&gt;&gt;/14/2</t>
  </si>
  <si>
    <t>BM_memory_read&lt;element&lt;256&gt;&gt;/15/2</t>
  </si>
  <si>
    <t>BM_memory_read&lt;element&lt;256&gt;&gt;/16/2</t>
  </si>
  <si>
    <t>BM_memory_read&lt;element&lt;256&gt;&gt;/17/2</t>
  </si>
  <si>
    <t>BM_memory_read&lt;element&lt;256&gt;&gt;/18/2</t>
  </si>
  <si>
    <t>BM_memory_read&lt;element&lt;256&gt;&gt;/19/2</t>
  </si>
  <si>
    <t>BM_memory_read&lt;element&lt;256&gt;&gt;/20/2</t>
  </si>
  <si>
    <t>BM_memory_read&lt;element&lt;256&gt;&gt;/21/2</t>
  </si>
  <si>
    <t>BM_memory_read&lt;element&lt;256&gt;&gt;/22/2</t>
  </si>
  <si>
    <t>BM_memory_read&lt;element&lt;256&gt;&gt;/23/2</t>
  </si>
  <si>
    <t>BM_memory_read&lt;element&lt;256&gt;&gt;/24/2</t>
  </si>
  <si>
    <t>BM_memory_read&lt;element&lt;256&gt;&gt;/25/2</t>
  </si>
  <si>
    <t>BM_memory_read&lt;element&lt;256&gt;&gt;/26/2</t>
  </si>
  <si>
    <t>BM_memory_read&lt;element&lt;256&gt;&gt;/27/2</t>
  </si>
  <si>
    <t>BM_memory_read&lt;element&lt;256&gt;&gt;/28/2</t>
  </si>
  <si>
    <t>working_set_bytes</t>
  </si>
  <si>
    <t>working set (bytes)</t>
  </si>
  <si>
    <t>align_type</t>
  </si>
  <si>
    <t>BM_cache_conflict/4/1</t>
  </si>
  <si>
    <t>BM_cache_conflict/5/1</t>
  </si>
  <si>
    <t>BM_cache_conflict/6/1</t>
  </si>
  <si>
    <t>BM_cache_conflict/7/1</t>
  </si>
  <si>
    <t>BM_cache_conflict/8/1</t>
  </si>
  <si>
    <t>BM_cache_conflict/9/1</t>
  </si>
  <si>
    <t>BM_cache_conflict/10/1</t>
  </si>
  <si>
    <t>BM_cache_conflict/4/0</t>
  </si>
  <si>
    <t>BM_cache_conflict/5/0</t>
  </si>
  <si>
    <t>BM_cache_conflict/6/0</t>
  </si>
  <si>
    <t>BM_cache_conflict/7/0</t>
  </si>
  <si>
    <t>BM_cache_conflict/8/0</t>
  </si>
  <si>
    <t>BM_cache_conflict/9/0</t>
  </si>
  <si>
    <t>BM_cache_conflict/10/0</t>
  </si>
  <si>
    <t>working set</t>
  </si>
  <si>
    <t>working_set_access</t>
  </si>
  <si>
    <t>cpu_time/access</t>
  </si>
  <si>
    <t>BM_cache_conflict/0/1</t>
  </si>
  <si>
    <t>BM_cache_conflict/1/1</t>
  </si>
  <si>
    <t>BM_cache_conflict/2/1</t>
  </si>
  <si>
    <t>BM_cache_conflict/3/1</t>
  </si>
  <si>
    <t>BM_cache_conflict/0/0</t>
  </si>
  <si>
    <t>BM_cache_conflict/1/0</t>
  </si>
  <si>
    <t>BM_cache_conflict/2/0</t>
  </si>
  <si>
    <t>BM_cache_conflict/3/0</t>
  </si>
  <si>
    <t>BM_cache_conflict/11/1</t>
  </si>
  <si>
    <t>BM_cache_conflict/12/1</t>
  </si>
  <si>
    <t>BM_cache_conflict/13/1</t>
  </si>
  <si>
    <t>BM_cache_conflict/11/0</t>
  </si>
  <si>
    <t>BM_cache_conflict/12/0</t>
  </si>
  <si>
    <t>BM_cache_conflict/13/0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</si>
</sst>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888090075697058E-2"/>
          <c:y val="9.1731269098609042E-2"/>
          <c:w val="0.9248462094412111"/>
          <c:h val="0.80441477424017649"/>
        </c:manualLayout>
      </c:layout>
      <c:lineChart>
        <c:grouping val="standar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sequential 8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/>
          </c:spPr>
          <c:marker>
            <c:symbol val="squar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plot!$A$2:$A$20</c15:sqref>
                  </c15:fullRef>
                </c:ext>
              </c:extLst>
              <c:f>plot!$A$2:$A$8</c:f>
              <c:strCache>
                <c:ptCount val="7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plot!$B$2:$B$20</c15:sqref>
                  </c15:fullRef>
                </c:ext>
              </c:extLst>
              <c:f>plot!$B$2:$B$8</c:f>
              <c:numCache>
                <c:formatCode>General</c:formatCode>
                <c:ptCount val="7"/>
                <c:pt idx="0">
                  <c:v>1.7166171875</c:v>
                </c:pt>
                <c:pt idx="1">
                  <c:v>1.7384101562500001</c:v>
                </c:pt>
                <c:pt idx="2">
                  <c:v>1.757484375</c:v>
                </c:pt>
                <c:pt idx="3">
                  <c:v>1.7574902343750001</c:v>
                </c:pt>
                <c:pt idx="4">
                  <c:v>1.7625927734375</c:v>
                </c:pt>
                <c:pt idx="5">
                  <c:v>1.7711083984375</c:v>
                </c:pt>
                <c:pt idx="6">
                  <c:v>1.7455688476562501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4B8E-90B3-34E5F9EDD138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reverse 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squar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plot!$A$2:$A$20</c15:sqref>
                  </c15:fullRef>
                </c:ext>
              </c:extLst>
              <c:f>plot!$A$2:$A$8</c:f>
              <c:strCache>
                <c:ptCount val="7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plot!$C$2:$C$20</c15:sqref>
                  </c15:fullRef>
                </c:ext>
              </c:extLst>
              <c:f>plot!$C$2:$C$8</c:f>
              <c:numCache>
                <c:formatCode>General</c:formatCode>
                <c:ptCount val="7"/>
                <c:pt idx="0">
                  <c:v>1.7166171875</c:v>
                </c:pt>
                <c:pt idx="1">
                  <c:v>1.75476171875</c:v>
                </c:pt>
                <c:pt idx="2">
                  <c:v>1.757484375</c:v>
                </c:pt>
                <c:pt idx="3">
                  <c:v>1.7574902343750001</c:v>
                </c:pt>
                <c:pt idx="4">
                  <c:v>1.7625927734375</c:v>
                </c:pt>
                <c:pt idx="5">
                  <c:v>1.7711083984375</c:v>
                </c:pt>
                <c:pt idx="6">
                  <c:v>1.7455688476562501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5-4B8E-90B3-34E5F9EDD138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random 8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squar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plot!$A$2:$A$20</c15:sqref>
                  </c15:fullRef>
                </c:ext>
              </c:extLst>
              <c:f>plot!$A$2:$A$8</c:f>
              <c:strCache>
                <c:ptCount val="7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plot!$D$2:$D$20</c15:sqref>
                  </c15:fullRef>
                </c:ext>
              </c:extLst>
              <c:f>plot!$D$2:$D$8</c:f>
              <c:numCache>
                <c:formatCode>General</c:formatCode>
                <c:ptCount val="7"/>
                <c:pt idx="0">
                  <c:v>1.7166171875</c:v>
                </c:pt>
                <c:pt idx="1">
                  <c:v>1.7779218750000001</c:v>
                </c:pt>
                <c:pt idx="2">
                  <c:v>1.771109375</c:v>
                </c:pt>
                <c:pt idx="3">
                  <c:v>1.798359375</c:v>
                </c:pt>
                <c:pt idx="4">
                  <c:v>1.7625927734375</c:v>
                </c:pt>
                <c:pt idx="5">
                  <c:v>1.8307128906250001</c:v>
                </c:pt>
                <c:pt idx="6">
                  <c:v>2.6226074218750002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A5-4B8E-90B3-34E5F9EDD138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sequential 64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plot!$A$2:$A$20</c15:sqref>
                  </c15:fullRef>
                </c:ext>
              </c:extLst>
              <c:f>plot!$A$2:$A$8</c:f>
              <c:strCache>
                <c:ptCount val="7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plot!$E$2:$E$20</c15:sqref>
                  </c15:fullRef>
                </c:ext>
              </c:extLst>
              <c:f>plot!$E$2:$E$8</c:f>
              <c:numCache>
                <c:formatCode>General</c:formatCode>
                <c:ptCount val="7"/>
                <c:pt idx="0">
                  <c:v>1.536775</c:v>
                </c:pt>
                <c:pt idx="1">
                  <c:v>1.7874593750000001</c:v>
                </c:pt>
                <c:pt idx="2">
                  <c:v>1.9073437499999999</c:v>
                </c:pt>
                <c:pt idx="3">
                  <c:v>1.9618437500000001</c:v>
                </c:pt>
                <c:pt idx="4">
                  <c:v>2.01416015625</c:v>
                </c:pt>
                <c:pt idx="5">
                  <c:v>1.9550390625</c:v>
                </c:pt>
                <c:pt idx="6">
                  <c:v>1.9924999999999999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A5-4B8E-90B3-34E5F9EDD138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reverse 64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plot!$A$2:$A$20</c15:sqref>
                  </c15:fullRef>
                </c:ext>
              </c:extLst>
              <c:f>plot!$A$2:$A$8</c:f>
              <c:strCache>
                <c:ptCount val="7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plot!$F$2:$F$20</c15:sqref>
                  </c15:fullRef>
                </c:ext>
              </c:extLst>
              <c:f>plot!$F$2:$F$8</c:f>
              <c:numCache>
                <c:formatCode>General</c:formatCode>
                <c:ptCount val="7"/>
                <c:pt idx="0">
                  <c:v>1.536775</c:v>
                </c:pt>
                <c:pt idx="1">
                  <c:v>1.7578125</c:v>
                </c:pt>
                <c:pt idx="2">
                  <c:v>1.8746562499999999</c:v>
                </c:pt>
                <c:pt idx="3">
                  <c:v>1.91825</c:v>
                </c:pt>
                <c:pt idx="4">
                  <c:v>1.953125</c:v>
                </c:pt>
                <c:pt idx="5">
                  <c:v>1.9550390625</c:v>
                </c:pt>
                <c:pt idx="6">
                  <c:v>1.9924999999999999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A5-4B8E-90B3-34E5F9EDD138}"/>
            </c:ext>
          </c:extLst>
        </c:ser>
        <c:ser>
          <c:idx val="5"/>
          <c:order val="5"/>
          <c:tx>
            <c:strRef>
              <c:f>plot!$G$1</c:f>
              <c:strCache>
                <c:ptCount val="1"/>
                <c:pt idx="0">
                  <c:v>random 64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plot!$A$2:$A$20</c15:sqref>
                  </c15:fullRef>
                </c:ext>
              </c:extLst>
              <c:f>plot!$A$2:$A$8</c:f>
              <c:strCache>
                <c:ptCount val="7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plot!$G$2:$G$20</c15:sqref>
                  </c15:fullRef>
                </c:ext>
              </c:extLst>
              <c:f>plot!$G$2:$G$8</c:f>
              <c:numCache>
                <c:formatCode>General</c:formatCode>
                <c:ptCount val="7"/>
                <c:pt idx="0">
                  <c:v>1.49971875</c:v>
                </c:pt>
                <c:pt idx="1">
                  <c:v>1.7438625000000001</c:v>
                </c:pt>
                <c:pt idx="2">
                  <c:v>1.8746562499999999</c:v>
                </c:pt>
                <c:pt idx="3">
                  <c:v>1.91825</c:v>
                </c:pt>
                <c:pt idx="4">
                  <c:v>1.953125</c:v>
                </c:pt>
                <c:pt idx="5">
                  <c:v>2.0027148437500002</c:v>
                </c:pt>
                <c:pt idx="6">
                  <c:v>2.7826953125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A5-4B8E-90B3-34E5F9EDD138}"/>
            </c:ext>
          </c:extLst>
        </c:ser>
        <c:ser>
          <c:idx val="6"/>
          <c:order val="6"/>
          <c:tx>
            <c:strRef>
              <c:f>plot!$H$1</c:f>
              <c:strCache>
                <c:ptCount val="1"/>
                <c:pt idx="0">
                  <c:v>sequential 128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plot!$A$2:$A$20</c15:sqref>
                  </c15:fullRef>
                </c:ext>
              </c:extLst>
              <c:f>plot!$A$2:$A$8</c:f>
              <c:strCache>
                <c:ptCount val="7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plot!$H$2:$H$20</c15:sqref>
                  </c15:fullRef>
                </c:ext>
              </c:extLst>
              <c:f>plot!$H$2:$H$8</c:f>
              <c:numCache>
                <c:formatCode>General</c:formatCode>
                <c:ptCount val="7"/>
                <c:pt idx="0">
                  <c:v>1.4038124999999999</c:v>
                </c:pt>
                <c:pt idx="1">
                  <c:v>1.50408125</c:v>
                </c:pt>
                <c:pt idx="2">
                  <c:v>1.7874593750000001</c:v>
                </c:pt>
                <c:pt idx="3">
                  <c:v>1.8746562499999999</c:v>
                </c:pt>
                <c:pt idx="4">
                  <c:v>1.91825</c:v>
                </c:pt>
                <c:pt idx="5">
                  <c:v>1.953125</c:v>
                </c:pt>
                <c:pt idx="6">
                  <c:v>1.9550390625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A5-4B8E-90B3-34E5F9EDD138}"/>
            </c:ext>
          </c:extLst>
        </c:ser>
        <c:ser>
          <c:idx val="7"/>
          <c:order val="7"/>
          <c:tx>
            <c:strRef>
              <c:f>plot!$I$1</c:f>
              <c:strCache>
                <c:ptCount val="1"/>
                <c:pt idx="0">
                  <c:v>reverse 128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plot!$A$2:$A$20</c15:sqref>
                  </c15:fullRef>
                </c:ext>
              </c:extLst>
              <c:f>plot!$A$2:$A$8</c:f>
              <c:strCache>
                <c:ptCount val="7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plot!$I$2:$I$20</c15:sqref>
                  </c15:fullRef>
                </c:ext>
              </c:extLst>
              <c:f>plot!$I$2:$I$8</c:f>
              <c:numCache>
                <c:formatCode>General</c:formatCode>
                <c:ptCount val="7"/>
                <c:pt idx="0">
                  <c:v>1.3950875</c:v>
                </c:pt>
                <c:pt idx="1">
                  <c:v>1.50408125</c:v>
                </c:pt>
                <c:pt idx="2">
                  <c:v>1.7874593750000001</c:v>
                </c:pt>
                <c:pt idx="3">
                  <c:v>1.8692031250000001</c:v>
                </c:pt>
                <c:pt idx="4">
                  <c:v>1.91825</c:v>
                </c:pt>
                <c:pt idx="5">
                  <c:v>1.953125</c:v>
                </c:pt>
                <c:pt idx="6">
                  <c:v>1.9550390625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A5-4B8E-90B3-34E5F9EDD138}"/>
            </c:ext>
          </c:extLst>
        </c:ser>
        <c:ser>
          <c:idx val="8"/>
          <c:order val="8"/>
          <c:tx>
            <c:strRef>
              <c:f>plot!$J$1</c:f>
              <c:strCache>
                <c:ptCount val="1"/>
                <c:pt idx="0">
                  <c:v>random 128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plot!$A$2:$A$20</c15:sqref>
                  </c15:fullRef>
                </c:ext>
              </c:extLst>
              <c:f>plot!$A$2:$A$8</c:f>
              <c:strCache>
                <c:ptCount val="7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plot!$J$2:$J$20</c15:sqref>
                  </c15:fullRef>
                </c:ext>
              </c:extLst>
              <c:f>plot!$J$2:$J$8</c:f>
              <c:numCache>
                <c:formatCode>General</c:formatCode>
                <c:ptCount val="7"/>
                <c:pt idx="0">
                  <c:v>1.3950875</c:v>
                </c:pt>
                <c:pt idx="1">
                  <c:v>1.50408125</c:v>
                </c:pt>
                <c:pt idx="2">
                  <c:v>1.7874593750000001</c:v>
                </c:pt>
                <c:pt idx="3">
                  <c:v>1.8692031250000001</c:v>
                </c:pt>
                <c:pt idx="4">
                  <c:v>1.91825</c:v>
                </c:pt>
                <c:pt idx="5">
                  <c:v>1.953125</c:v>
                </c:pt>
                <c:pt idx="6">
                  <c:v>2.7588476562499999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A5-4B8E-90B3-34E5F9EDD138}"/>
            </c:ext>
          </c:extLst>
        </c:ser>
        <c:ser>
          <c:idx val="9"/>
          <c:order val="9"/>
          <c:tx>
            <c:strRef>
              <c:f>plot!$K$1</c:f>
              <c:strCache>
                <c:ptCount val="1"/>
                <c:pt idx="0">
                  <c:v>sequential 256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plot!$A$2:$A$20</c15:sqref>
                  </c15:fullRef>
                </c:ext>
              </c:extLst>
              <c:f>plot!$A$2:$A$8</c:f>
              <c:strCache>
                <c:ptCount val="7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plot!$K$2:$K$20</c15:sqref>
                  </c15:fullRef>
                </c:ext>
              </c:extLst>
              <c:f>plot!$K$2:$K$8</c:f>
              <c:numCache>
                <c:formatCode>General</c:formatCode>
                <c:ptCount val="7"/>
                <c:pt idx="0">
                  <c:v>1.4299675000000001</c:v>
                </c:pt>
                <c:pt idx="1">
                  <c:v>1.3122499999999999</c:v>
                </c:pt>
                <c:pt idx="2">
                  <c:v>1.50408125</c:v>
                </c:pt>
                <c:pt idx="3">
                  <c:v>1.7438625000000001</c:v>
                </c:pt>
                <c:pt idx="4">
                  <c:v>1.8746562499999999</c:v>
                </c:pt>
                <c:pt idx="5">
                  <c:v>1.9618437500000001</c:v>
                </c:pt>
                <c:pt idx="6">
                  <c:v>1.953125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A5-4B8E-90B3-34E5F9EDD138}"/>
            </c:ext>
          </c:extLst>
        </c:ser>
        <c:ser>
          <c:idx val="10"/>
          <c:order val="10"/>
          <c:tx>
            <c:strRef>
              <c:f>plot!$L$1</c:f>
              <c:strCache>
                <c:ptCount val="1"/>
                <c:pt idx="0">
                  <c:v>reverse 256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plot!$A$2:$A$20</c15:sqref>
                  </c15:fullRef>
                </c:ext>
              </c:extLst>
              <c:f>plot!$A$2:$A$8</c:f>
              <c:strCache>
                <c:ptCount val="7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plot!$L$2:$L$20</c15:sqref>
                  </c15:fullRef>
                </c:ext>
              </c:extLst>
              <c:f>plot!$L$2:$L$8</c:f>
              <c:numCache>
                <c:formatCode>General</c:formatCode>
                <c:ptCount val="7"/>
                <c:pt idx="0">
                  <c:v>1.4299675000000001</c:v>
                </c:pt>
                <c:pt idx="1">
                  <c:v>1.3122499999999999</c:v>
                </c:pt>
                <c:pt idx="2">
                  <c:v>1.50408125</c:v>
                </c:pt>
                <c:pt idx="3">
                  <c:v>1.7578125</c:v>
                </c:pt>
                <c:pt idx="4">
                  <c:v>1.8310625</c:v>
                </c:pt>
                <c:pt idx="5">
                  <c:v>1.91825</c:v>
                </c:pt>
                <c:pt idx="6">
                  <c:v>1.953125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A5-4B8E-90B3-34E5F9EDD138}"/>
            </c:ext>
          </c:extLst>
        </c:ser>
        <c:ser>
          <c:idx val="11"/>
          <c:order val="11"/>
          <c:tx>
            <c:strRef>
              <c:f>plot!$M$1</c:f>
              <c:strCache>
                <c:ptCount val="1"/>
                <c:pt idx="0">
                  <c:v>random 256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plot!$A$2:$A$20</c15:sqref>
                  </c15:fullRef>
                </c:ext>
              </c:extLst>
              <c:f>plot!$A$2:$A$8</c:f>
              <c:strCache>
                <c:ptCount val="7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plot!$M$2:$M$20</c15:sqref>
                  </c15:fullRef>
                </c:ext>
              </c:extLst>
              <c:f>plot!$M$2:$M$8</c:f>
              <c:numCache>
                <c:formatCode>General</c:formatCode>
                <c:ptCount val="7"/>
                <c:pt idx="0">
                  <c:v>1.4453125</c:v>
                </c:pt>
                <c:pt idx="1">
                  <c:v>1.3122499999999999</c:v>
                </c:pt>
                <c:pt idx="2">
                  <c:v>1.50408125</c:v>
                </c:pt>
                <c:pt idx="3">
                  <c:v>1.7578125</c:v>
                </c:pt>
                <c:pt idx="4">
                  <c:v>1.8310625</c:v>
                </c:pt>
                <c:pt idx="5">
                  <c:v>1.9618437500000001</c:v>
                </c:pt>
                <c:pt idx="6">
                  <c:v>2.7247851562499998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A5-4B8E-90B3-34E5F9EDD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975008"/>
        <c:axId val="679970088"/>
      </c:lineChart>
      <c:catAx>
        <c:axId val="67997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" lastClr="FFFFFF">
                  <a:alpha val="20000"/>
                </a:sys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working set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rgbClr val="4472C4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70088"/>
        <c:crosses val="autoZero"/>
        <c:auto val="1"/>
        <c:lblAlgn val="ctr"/>
        <c:lblOffset val="100"/>
        <c:tickLblSkip val="3"/>
        <c:noMultiLvlLbl val="0"/>
      </c:catAx>
      <c:valAx>
        <c:axId val="67997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alpha val="20000"/>
                </a:sys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cpu time/element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7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page-aligned vs unaligned access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cc_plot!$B$1</c:f>
              <c:strCache>
                <c:ptCount val="1"/>
                <c:pt idx="0">
                  <c:v>unaligned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cat>
            <c:numRef>
              <c:f>cc_plot!$A$2:$A$15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cc_plot!$B$2:$B$15</c:f>
              <c:numCache>
                <c:formatCode>General</c:formatCode>
                <c:ptCount val="14"/>
                <c:pt idx="0">
                  <c:v>1.31836</c:v>
                </c:pt>
                <c:pt idx="1">
                  <c:v>1.6113299999999999</c:v>
                </c:pt>
                <c:pt idx="2">
                  <c:v>1.5345975000000001</c:v>
                </c:pt>
                <c:pt idx="3">
                  <c:v>1.5346</c:v>
                </c:pt>
                <c:pt idx="4">
                  <c:v>1.80489375</c:v>
                </c:pt>
                <c:pt idx="5">
                  <c:v>1.66015625</c:v>
                </c:pt>
                <c:pt idx="6">
                  <c:v>1.8746562499999999</c:v>
                </c:pt>
                <c:pt idx="7">
                  <c:v>3.5558437500000002</c:v>
                </c:pt>
                <c:pt idx="8">
                  <c:v>3.6784570312499998</c:v>
                </c:pt>
                <c:pt idx="9">
                  <c:v>3.7601953125000001</c:v>
                </c:pt>
                <c:pt idx="10">
                  <c:v>5.18798828125</c:v>
                </c:pt>
                <c:pt idx="11">
                  <c:v>8.05517578125</c:v>
                </c:pt>
                <c:pt idx="12">
                  <c:v>13.3514404296875</c:v>
                </c:pt>
                <c:pt idx="13">
                  <c:v>13.7091064453125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9-4978-86E5-C653E51CF700}"/>
            </c:ext>
          </c:extLst>
        </c:ser>
        <c:ser>
          <c:idx val="1"/>
          <c:order val="1"/>
          <c:tx>
            <c:strRef>
              <c:f>cc_plot!$C$1</c:f>
              <c:strCache>
                <c:ptCount val="1"/>
                <c:pt idx="0">
                  <c:v>aligned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cat>
            <c:numRef>
              <c:f>cc_plot!$A$2:$A$15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cc_plot!$C$2:$C$15</c:f>
              <c:numCache>
                <c:formatCode>General</c:formatCode>
                <c:ptCount val="14"/>
                <c:pt idx="0">
                  <c:v>1.31138</c:v>
                </c:pt>
                <c:pt idx="1">
                  <c:v>1.604355</c:v>
                </c:pt>
                <c:pt idx="2">
                  <c:v>1.569475</c:v>
                </c:pt>
                <c:pt idx="3">
                  <c:v>1.569475</c:v>
                </c:pt>
                <c:pt idx="4">
                  <c:v>2.3062562500000001</c:v>
                </c:pt>
                <c:pt idx="5">
                  <c:v>2.6702875000000001</c:v>
                </c:pt>
                <c:pt idx="6">
                  <c:v>3.0463125</c:v>
                </c:pt>
                <c:pt idx="7">
                  <c:v>10.245156250000001</c:v>
                </c:pt>
                <c:pt idx="8">
                  <c:v>11.035351562500001</c:v>
                </c:pt>
                <c:pt idx="9">
                  <c:v>10.986328125</c:v>
                </c:pt>
                <c:pt idx="10">
                  <c:v>11.68251953125</c:v>
                </c:pt>
                <c:pt idx="11">
                  <c:v>24.4140625</c:v>
                </c:pt>
                <c:pt idx="12">
                  <c:v>57.220458984375</c:v>
                </c:pt>
                <c:pt idx="13">
                  <c:v>62.9425048828125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9-4978-86E5-C653E51CF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887608"/>
        <c:axId val="464891872"/>
      </c:lineChart>
      <c:catAx>
        <c:axId val="46488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working 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91872"/>
        <c:crosses val="autoZero"/>
        <c:auto val="1"/>
        <c:lblAlgn val="ctr"/>
        <c:lblOffset val="100"/>
        <c:noMultiLvlLbl val="0"/>
      </c:catAx>
      <c:valAx>
        <c:axId val="4648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cpu time/access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87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47625</xdr:rowOff>
    </xdr:from>
    <xdr:to>
      <xdr:col>18</xdr:col>
      <xdr:colOff>342900</xdr:colOff>
      <xdr:row>67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5494C6-2EA2-4B34-8C9F-6AFD7ED5131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</xdr:row>
      <xdr:rowOff>152400</xdr:rowOff>
    </xdr:from>
    <xdr:to>
      <xdr:col>27</xdr:col>
      <xdr:colOff>457200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C945F2-8299-4409-8C8C-D9FE82D2F6B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1"/>
  <sheetViews>
    <sheetView topLeftCell="A212" workbookViewId="0">
      <selection activeCell="L231" sqref="A1:N231"/>
    </sheetView>
  </sheetViews>
  <sheetFormatPr defaultRowHeight="15" x14ac:dyDescent="0.25"/>
  <cols>
    <col min="1" max="1" width="59.140625" customWidth="1"/>
    <col min="11" max="11" width="16.5703125" customWidth="1"/>
    <col min="12" max="12" width="14.42578125" customWidth="1"/>
  </cols>
  <sheetData>
    <row r="1" spans="1:14" x14ac:dyDescent="0.25">
      <c r="A1" t="s">
        <v>0</v>
      </c>
    </row>
    <row r="2" spans="1:14" x14ac:dyDescent="0.25">
      <c r="A2" s="1">
        <v>43027.066689814812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14</v>
      </c>
      <c r="L3" t="s">
        <v>11</v>
      </c>
      <c r="M3" t="s">
        <v>12</v>
      </c>
      <c r="N3" t="s">
        <v>15</v>
      </c>
    </row>
    <row r="4" spans="1:14" x14ac:dyDescent="0.25">
      <c r="A4" t="s">
        <v>17</v>
      </c>
      <c r="B4">
        <v>2986667</v>
      </c>
      <c r="C4">
        <v>221.97399999999999</v>
      </c>
      <c r="D4">
        <v>219.727</v>
      </c>
      <c r="E4" t="s">
        <v>13</v>
      </c>
      <c r="K4">
        <v>0</v>
      </c>
      <c r="L4">
        <v>128</v>
      </c>
      <c r="M4">
        <v>8</v>
      </c>
      <c r="N4">
        <v>10</v>
      </c>
    </row>
    <row r="5" spans="1:14" x14ac:dyDescent="0.25">
      <c r="A5" t="s">
        <v>18</v>
      </c>
      <c r="B5">
        <v>1544828</v>
      </c>
      <c r="C5">
        <v>448.375</v>
      </c>
      <c r="D5">
        <v>445.03300000000002</v>
      </c>
      <c r="E5" t="s">
        <v>13</v>
      </c>
      <c r="K5">
        <v>0</v>
      </c>
      <c r="L5">
        <v>256</v>
      </c>
      <c r="M5">
        <v>8</v>
      </c>
      <c r="N5">
        <v>11</v>
      </c>
    </row>
    <row r="6" spans="1:14" x14ac:dyDescent="0.25">
      <c r="A6" t="s">
        <v>19</v>
      </c>
      <c r="B6">
        <v>746667</v>
      </c>
      <c r="C6">
        <v>901.40099999999995</v>
      </c>
      <c r="D6">
        <v>899.83199999999999</v>
      </c>
      <c r="E6" t="s">
        <v>13</v>
      </c>
      <c r="K6">
        <v>0</v>
      </c>
      <c r="L6">
        <v>512</v>
      </c>
      <c r="M6">
        <v>8</v>
      </c>
      <c r="N6">
        <v>12</v>
      </c>
    </row>
    <row r="7" spans="1:14" x14ac:dyDescent="0.25">
      <c r="A7" t="s">
        <v>20</v>
      </c>
      <c r="B7">
        <v>373333</v>
      </c>
      <c r="C7">
        <v>1807.32</v>
      </c>
      <c r="D7">
        <v>1799.67</v>
      </c>
      <c r="E7" t="s">
        <v>13</v>
      </c>
      <c r="K7">
        <v>0</v>
      </c>
      <c r="L7">
        <v>1024</v>
      </c>
      <c r="M7">
        <v>8</v>
      </c>
      <c r="N7">
        <v>13</v>
      </c>
    </row>
    <row r="8" spans="1:14" x14ac:dyDescent="0.25">
      <c r="A8" t="s">
        <v>21</v>
      </c>
      <c r="B8">
        <v>194783</v>
      </c>
      <c r="C8">
        <v>3614.61</v>
      </c>
      <c r="D8">
        <v>3609.79</v>
      </c>
      <c r="E8" t="s">
        <v>13</v>
      </c>
      <c r="K8">
        <v>0</v>
      </c>
      <c r="L8">
        <v>2048</v>
      </c>
      <c r="M8">
        <v>8</v>
      </c>
      <c r="N8">
        <v>14</v>
      </c>
    </row>
    <row r="9" spans="1:14" x14ac:dyDescent="0.25">
      <c r="A9" t="s">
        <v>22</v>
      </c>
      <c r="B9">
        <v>112000</v>
      </c>
      <c r="C9">
        <v>7241.97</v>
      </c>
      <c r="D9">
        <v>7254.46</v>
      </c>
      <c r="E9" t="s">
        <v>13</v>
      </c>
      <c r="K9">
        <v>0</v>
      </c>
      <c r="L9">
        <v>4096</v>
      </c>
      <c r="M9">
        <v>8</v>
      </c>
      <c r="N9">
        <v>15</v>
      </c>
    </row>
    <row r="10" spans="1:14" x14ac:dyDescent="0.25">
      <c r="A10" t="s">
        <v>23</v>
      </c>
      <c r="B10">
        <v>44800</v>
      </c>
      <c r="C10">
        <v>14470.5</v>
      </c>
      <c r="D10">
        <v>14299.7</v>
      </c>
      <c r="E10" t="s">
        <v>13</v>
      </c>
      <c r="K10">
        <v>0</v>
      </c>
      <c r="L10">
        <v>8192</v>
      </c>
      <c r="M10">
        <v>8</v>
      </c>
      <c r="N10">
        <v>16</v>
      </c>
    </row>
    <row r="11" spans="1:14" x14ac:dyDescent="0.25">
      <c r="A11" t="s">
        <v>24</v>
      </c>
      <c r="B11">
        <v>23579</v>
      </c>
      <c r="C11">
        <v>28947.3</v>
      </c>
      <c r="D11">
        <v>29157.3</v>
      </c>
      <c r="E11" t="s">
        <v>13</v>
      </c>
      <c r="K11">
        <v>0</v>
      </c>
      <c r="L11">
        <v>16384</v>
      </c>
      <c r="M11">
        <v>8</v>
      </c>
      <c r="N11">
        <v>17</v>
      </c>
    </row>
    <row r="12" spans="1:14" x14ac:dyDescent="0.25">
      <c r="A12" t="s">
        <v>25</v>
      </c>
      <c r="B12">
        <v>11200</v>
      </c>
      <c r="C12">
        <v>57902.5</v>
      </c>
      <c r="D12">
        <v>58593.8</v>
      </c>
      <c r="E12" t="s">
        <v>13</v>
      </c>
      <c r="K12">
        <v>0</v>
      </c>
      <c r="L12">
        <v>32768</v>
      </c>
      <c r="M12">
        <v>8</v>
      </c>
      <c r="N12">
        <v>18</v>
      </c>
    </row>
    <row r="13" spans="1:14" x14ac:dyDescent="0.25">
      <c r="A13" t="s">
        <v>26</v>
      </c>
      <c r="B13">
        <v>6400</v>
      </c>
      <c r="C13">
        <v>115824</v>
      </c>
      <c r="D13">
        <v>114746</v>
      </c>
      <c r="E13" t="s">
        <v>13</v>
      </c>
      <c r="K13">
        <v>0</v>
      </c>
      <c r="L13">
        <v>65536</v>
      </c>
      <c r="M13">
        <v>8</v>
      </c>
      <c r="N13">
        <v>19</v>
      </c>
    </row>
    <row r="14" spans="1:14" x14ac:dyDescent="0.25">
      <c r="A14" t="s">
        <v>27</v>
      </c>
      <c r="B14">
        <v>2987</v>
      </c>
      <c r="C14">
        <v>231597</v>
      </c>
      <c r="D14">
        <v>230164</v>
      </c>
      <c r="E14" t="s">
        <v>13</v>
      </c>
      <c r="K14">
        <v>0</v>
      </c>
      <c r="L14">
        <v>131072</v>
      </c>
      <c r="M14">
        <v>8</v>
      </c>
      <c r="N14">
        <v>20</v>
      </c>
    </row>
    <row r="15" spans="1:14" x14ac:dyDescent="0.25">
      <c r="A15" t="s">
        <v>28</v>
      </c>
      <c r="B15">
        <v>1493</v>
      </c>
      <c r="C15">
        <v>463205</v>
      </c>
      <c r="D15">
        <v>460482</v>
      </c>
      <c r="E15" t="s">
        <v>13</v>
      </c>
      <c r="K15">
        <v>0</v>
      </c>
      <c r="L15">
        <v>262144</v>
      </c>
      <c r="M15">
        <v>8</v>
      </c>
      <c r="N15">
        <v>21</v>
      </c>
    </row>
    <row r="16" spans="1:14" x14ac:dyDescent="0.25">
      <c r="A16" t="s">
        <v>29</v>
      </c>
      <c r="B16">
        <v>747</v>
      </c>
      <c r="C16">
        <v>926354</v>
      </c>
      <c r="D16">
        <v>941265</v>
      </c>
      <c r="E16" t="s">
        <v>13</v>
      </c>
      <c r="K16">
        <v>0</v>
      </c>
      <c r="L16">
        <v>524288</v>
      </c>
      <c r="M16">
        <v>8</v>
      </c>
      <c r="N16">
        <v>22</v>
      </c>
    </row>
    <row r="17" spans="1:14" x14ac:dyDescent="0.25">
      <c r="A17" t="s">
        <v>30</v>
      </c>
      <c r="B17">
        <v>373</v>
      </c>
      <c r="C17" s="2">
        <v>1853300</v>
      </c>
      <c r="D17" s="2">
        <v>1843160</v>
      </c>
      <c r="E17" t="s">
        <v>13</v>
      </c>
      <c r="K17">
        <v>0</v>
      </c>
      <c r="L17" s="2">
        <v>1048580</v>
      </c>
      <c r="M17">
        <v>8</v>
      </c>
      <c r="N17">
        <v>23</v>
      </c>
    </row>
    <row r="18" spans="1:14" x14ac:dyDescent="0.25">
      <c r="A18" t="s">
        <v>31</v>
      </c>
      <c r="B18">
        <v>187</v>
      </c>
      <c r="C18" s="2">
        <v>3705670</v>
      </c>
      <c r="D18" s="2">
        <v>3760030</v>
      </c>
      <c r="E18" t="s">
        <v>13</v>
      </c>
      <c r="K18">
        <v>0</v>
      </c>
      <c r="L18" s="2">
        <v>2097150</v>
      </c>
      <c r="M18">
        <v>8</v>
      </c>
      <c r="N18">
        <v>24</v>
      </c>
    </row>
    <row r="19" spans="1:14" x14ac:dyDescent="0.25">
      <c r="A19" t="s">
        <v>32</v>
      </c>
      <c r="B19">
        <v>90</v>
      </c>
      <c r="C19" s="2">
        <v>7414250</v>
      </c>
      <c r="D19" s="2">
        <v>7465280</v>
      </c>
      <c r="E19" t="s">
        <v>13</v>
      </c>
      <c r="K19">
        <v>0</v>
      </c>
      <c r="L19" s="2">
        <v>4194300</v>
      </c>
      <c r="M19">
        <v>8</v>
      </c>
      <c r="N19">
        <v>25</v>
      </c>
    </row>
    <row r="20" spans="1:14" x14ac:dyDescent="0.25">
      <c r="A20" t="s">
        <v>33</v>
      </c>
      <c r="B20">
        <v>50</v>
      </c>
      <c r="C20" s="2">
        <v>14825400</v>
      </c>
      <c r="D20" s="2">
        <v>15000000</v>
      </c>
      <c r="E20" t="s">
        <v>13</v>
      </c>
      <c r="K20">
        <v>0</v>
      </c>
      <c r="L20" s="2">
        <v>8388610</v>
      </c>
      <c r="M20">
        <v>8</v>
      </c>
      <c r="N20">
        <v>26</v>
      </c>
    </row>
    <row r="21" spans="1:14" x14ac:dyDescent="0.25">
      <c r="A21" t="s">
        <v>34</v>
      </c>
      <c r="B21">
        <v>24</v>
      </c>
      <c r="C21" s="2">
        <v>29647400</v>
      </c>
      <c r="D21" s="2">
        <v>29296900</v>
      </c>
      <c r="E21" t="s">
        <v>13</v>
      </c>
      <c r="K21">
        <v>0</v>
      </c>
      <c r="L21" s="2">
        <v>16777200</v>
      </c>
      <c r="M21">
        <v>8</v>
      </c>
      <c r="N21">
        <v>27</v>
      </c>
    </row>
    <row r="22" spans="1:14" x14ac:dyDescent="0.25">
      <c r="A22" t="s">
        <v>35</v>
      </c>
      <c r="B22">
        <v>11</v>
      </c>
      <c r="C22" s="2">
        <v>59298300</v>
      </c>
      <c r="D22" s="2">
        <v>59659100</v>
      </c>
      <c r="E22" t="s">
        <v>13</v>
      </c>
      <c r="K22">
        <v>0</v>
      </c>
      <c r="L22" s="2">
        <v>33554400</v>
      </c>
      <c r="M22">
        <v>8</v>
      </c>
      <c r="N22">
        <v>28</v>
      </c>
    </row>
    <row r="23" spans="1:14" x14ac:dyDescent="0.25">
      <c r="A23" t="s">
        <v>36</v>
      </c>
      <c r="B23">
        <v>3200000</v>
      </c>
      <c r="C23">
        <v>221.57300000000001</v>
      </c>
      <c r="D23">
        <v>219.727</v>
      </c>
      <c r="E23" t="s">
        <v>13</v>
      </c>
      <c r="K23">
        <v>1</v>
      </c>
      <c r="L23">
        <v>128</v>
      </c>
      <c r="M23">
        <v>8</v>
      </c>
      <c r="N23">
        <v>10</v>
      </c>
    </row>
    <row r="24" spans="1:14" x14ac:dyDescent="0.25">
      <c r="A24" t="s">
        <v>37</v>
      </c>
      <c r="B24">
        <v>1600000</v>
      </c>
      <c r="C24">
        <v>447.76100000000002</v>
      </c>
      <c r="D24">
        <v>449.21899999999999</v>
      </c>
      <c r="E24" t="s">
        <v>13</v>
      </c>
      <c r="K24">
        <v>1</v>
      </c>
      <c r="L24">
        <v>256</v>
      </c>
      <c r="M24">
        <v>8</v>
      </c>
      <c r="N24">
        <v>11</v>
      </c>
    </row>
    <row r="25" spans="1:14" x14ac:dyDescent="0.25">
      <c r="A25" t="s">
        <v>38</v>
      </c>
      <c r="B25">
        <v>746667</v>
      </c>
      <c r="C25">
        <v>900.10599999999999</v>
      </c>
      <c r="D25">
        <v>899.83199999999999</v>
      </c>
      <c r="E25" t="s">
        <v>13</v>
      </c>
      <c r="K25">
        <v>1</v>
      </c>
      <c r="L25">
        <v>512</v>
      </c>
      <c r="M25">
        <v>8</v>
      </c>
      <c r="N25">
        <v>12</v>
      </c>
    </row>
    <row r="26" spans="1:14" x14ac:dyDescent="0.25">
      <c r="A26" t="s">
        <v>39</v>
      </c>
      <c r="B26">
        <v>373333</v>
      </c>
      <c r="C26">
        <v>1804.97</v>
      </c>
      <c r="D26">
        <v>1799.67</v>
      </c>
      <c r="E26" t="s">
        <v>13</v>
      </c>
      <c r="K26">
        <v>1</v>
      </c>
      <c r="L26">
        <v>1024</v>
      </c>
      <c r="M26">
        <v>8</v>
      </c>
      <c r="N26">
        <v>13</v>
      </c>
    </row>
    <row r="27" spans="1:14" x14ac:dyDescent="0.25">
      <c r="A27" t="s">
        <v>40</v>
      </c>
      <c r="B27">
        <v>194783</v>
      </c>
      <c r="C27">
        <v>3614.54</v>
      </c>
      <c r="D27">
        <v>3609.79</v>
      </c>
      <c r="E27" t="s">
        <v>13</v>
      </c>
      <c r="K27">
        <v>1</v>
      </c>
      <c r="L27">
        <v>2048</v>
      </c>
      <c r="M27">
        <v>8</v>
      </c>
      <c r="N27">
        <v>14</v>
      </c>
    </row>
    <row r="28" spans="1:14" x14ac:dyDescent="0.25">
      <c r="A28" t="s">
        <v>41</v>
      </c>
      <c r="B28">
        <v>112000</v>
      </c>
      <c r="C28">
        <v>7232.9</v>
      </c>
      <c r="D28">
        <v>7254.46</v>
      </c>
      <c r="E28" t="s">
        <v>13</v>
      </c>
      <c r="K28">
        <v>1</v>
      </c>
      <c r="L28">
        <v>4096</v>
      </c>
      <c r="M28">
        <v>8</v>
      </c>
      <c r="N28">
        <v>15</v>
      </c>
    </row>
    <row r="29" spans="1:14" x14ac:dyDescent="0.25">
      <c r="A29" t="s">
        <v>42</v>
      </c>
      <c r="B29">
        <v>44800</v>
      </c>
      <c r="C29">
        <v>14470.3</v>
      </c>
      <c r="D29">
        <v>14299.7</v>
      </c>
      <c r="E29" t="s">
        <v>13</v>
      </c>
      <c r="K29">
        <v>1</v>
      </c>
      <c r="L29">
        <v>8192</v>
      </c>
      <c r="M29">
        <v>8</v>
      </c>
      <c r="N29">
        <v>16</v>
      </c>
    </row>
    <row r="30" spans="1:14" x14ac:dyDescent="0.25">
      <c r="A30" t="s">
        <v>43</v>
      </c>
      <c r="B30">
        <v>23579</v>
      </c>
      <c r="C30">
        <v>28948.6</v>
      </c>
      <c r="D30">
        <v>28494.6</v>
      </c>
      <c r="E30" t="s">
        <v>13</v>
      </c>
      <c r="K30">
        <v>1</v>
      </c>
      <c r="L30">
        <v>16384</v>
      </c>
      <c r="M30">
        <v>8</v>
      </c>
      <c r="N30">
        <v>17</v>
      </c>
    </row>
    <row r="31" spans="1:14" x14ac:dyDescent="0.25">
      <c r="A31" t="s">
        <v>44</v>
      </c>
      <c r="B31">
        <v>11200</v>
      </c>
      <c r="C31">
        <v>57895.9</v>
      </c>
      <c r="D31">
        <v>57198.7</v>
      </c>
      <c r="E31" t="s">
        <v>13</v>
      </c>
      <c r="K31">
        <v>1</v>
      </c>
      <c r="L31">
        <v>32768</v>
      </c>
      <c r="M31">
        <v>8</v>
      </c>
      <c r="N31">
        <v>18</v>
      </c>
    </row>
    <row r="32" spans="1:14" x14ac:dyDescent="0.25">
      <c r="A32" t="s">
        <v>45</v>
      </c>
      <c r="B32">
        <v>5600</v>
      </c>
      <c r="C32">
        <v>115796</v>
      </c>
      <c r="D32">
        <v>114397</v>
      </c>
      <c r="E32" t="s">
        <v>13</v>
      </c>
      <c r="K32">
        <v>1</v>
      </c>
      <c r="L32">
        <v>65536</v>
      </c>
      <c r="M32">
        <v>8</v>
      </c>
      <c r="N32">
        <v>19</v>
      </c>
    </row>
    <row r="33" spans="1:14" x14ac:dyDescent="0.25">
      <c r="A33" t="s">
        <v>46</v>
      </c>
      <c r="B33">
        <v>2987</v>
      </c>
      <c r="C33">
        <v>231628</v>
      </c>
      <c r="D33">
        <v>230164</v>
      </c>
      <c r="E33" t="s">
        <v>13</v>
      </c>
      <c r="K33">
        <v>1</v>
      </c>
      <c r="L33">
        <v>131072</v>
      </c>
      <c r="M33">
        <v>8</v>
      </c>
      <c r="N33">
        <v>20</v>
      </c>
    </row>
    <row r="34" spans="1:14" x14ac:dyDescent="0.25">
      <c r="A34" t="s">
        <v>47</v>
      </c>
      <c r="B34">
        <v>1493</v>
      </c>
      <c r="C34">
        <v>463167</v>
      </c>
      <c r="D34">
        <v>460482</v>
      </c>
      <c r="E34" t="s">
        <v>13</v>
      </c>
      <c r="K34">
        <v>1</v>
      </c>
      <c r="L34">
        <v>262144</v>
      </c>
      <c r="M34">
        <v>8</v>
      </c>
      <c r="N34">
        <v>21</v>
      </c>
    </row>
    <row r="35" spans="1:14" x14ac:dyDescent="0.25">
      <c r="A35" t="s">
        <v>48</v>
      </c>
      <c r="B35">
        <v>747</v>
      </c>
      <c r="C35">
        <v>926408</v>
      </c>
      <c r="D35">
        <v>941265</v>
      </c>
      <c r="E35" t="s">
        <v>13</v>
      </c>
      <c r="K35">
        <v>1</v>
      </c>
      <c r="L35">
        <v>524288</v>
      </c>
      <c r="M35">
        <v>8</v>
      </c>
      <c r="N35">
        <v>22</v>
      </c>
    </row>
    <row r="36" spans="1:14" x14ac:dyDescent="0.25">
      <c r="A36" t="s">
        <v>49</v>
      </c>
      <c r="B36">
        <v>373</v>
      </c>
      <c r="C36" s="2">
        <v>1852950</v>
      </c>
      <c r="D36" s="2">
        <v>1843160</v>
      </c>
      <c r="E36" t="s">
        <v>13</v>
      </c>
      <c r="K36">
        <v>1</v>
      </c>
      <c r="L36" s="2">
        <v>1048580</v>
      </c>
      <c r="M36">
        <v>8</v>
      </c>
      <c r="N36">
        <v>23</v>
      </c>
    </row>
    <row r="37" spans="1:14" x14ac:dyDescent="0.25">
      <c r="A37" t="s">
        <v>50</v>
      </c>
      <c r="B37">
        <v>195</v>
      </c>
      <c r="C37" s="2">
        <v>3705930</v>
      </c>
      <c r="D37" s="2">
        <v>3685900</v>
      </c>
      <c r="E37" t="s">
        <v>13</v>
      </c>
      <c r="K37">
        <v>1</v>
      </c>
      <c r="L37" s="2">
        <v>2097150</v>
      </c>
      <c r="M37">
        <v>8</v>
      </c>
      <c r="N37">
        <v>24</v>
      </c>
    </row>
    <row r="38" spans="1:14" x14ac:dyDescent="0.25">
      <c r="A38" t="s">
        <v>51</v>
      </c>
      <c r="B38">
        <v>90</v>
      </c>
      <c r="C38" s="2">
        <v>7412150</v>
      </c>
      <c r="D38" s="2">
        <v>7465280</v>
      </c>
      <c r="E38" t="s">
        <v>13</v>
      </c>
      <c r="K38">
        <v>1</v>
      </c>
      <c r="L38" s="2">
        <v>4194300</v>
      </c>
      <c r="M38">
        <v>8</v>
      </c>
      <c r="N38">
        <v>25</v>
      </c>
    </row>
    <row r="39" spans="1:14" x14ac:dyDescent="0.25">
      <c r="A39" t="s">
        <v>52</v>
      </c>
      <c r="B39">
        <v>45</v>
      </c>
      <c r="C39" s="2">
        <v>14825400</v>
      </c>
      <c r="D39" s="2">
        <v>14930600</v>
      </c>
      <c r="E39" t="s">
        <v>13</v>
      </c>
      <c r="K39">
        <v>1</v>
      </c>
      <c r="L39" s="2">
        <v>8388610</v>
      </c>
      <c r="M39">
        <v>8</v>
      </c>
      <c r="N39">
        <v>26</v>
      </c>
    </row>
    <row r="40" spans="1:14" x14ac:dyDescent="0.25">
      <c r="A40" t="s">
        <v>53</v>
      </c>
      <c r="B40">
        <v>24</v>
      </c>
      <c r="C40" s="2">
        <v>29656200</v>
      </c>
      <c r="D40" s="2">
        <v>29296900</v>
      </c>
      <c r="E40" t="s">
        <v>13</v>
      </c>
      <c r="K40">
        <v>1</v>
      </c>
      <c r="L40" s="2">
        <v>16777200</v>
      </c>
      <c r="M40">
        <v>8</v>
      </c>
      <c r="N40">
        <v>27</v>
      </c>
    </row>
    <row r="41" spans="1:14" x14ac:dyDescent="0.25">
      <c r="A41" t="s">
        <v>54</v>
      </c>
      <c r="B41">
        <v>11</v>
      </c>
      <c r="C41" s="2">
        <v>59286600</v>
      </c>
      <c r="D41" s="2">
        <v>58238600</v>
      </c>
      <c r="E41" t="s">
        <v>13</v>
      </c>
      <c r="K41">
        <v>1</v>
      </c>
      <c r="L41" s="2">
        <v>33554400</v>
      </c>
      <c r="M41">
        <v>8</v>
      </c>
      <c r="N41">
        <v>28</v>
      </c>
    </row>
    <row r="42" spans="1:14" x14ac:dyDescent="0.25">
      <c r="A42" t="s">
        <v>55</v>
      </c>
      <c r="B42">
        <v>2986667</v>
      </c>
      <c r="C42">
        <v>221.571</v>
      </c>
      <c r="D42">
        <v>219.727</v>
      </c>
      <c r="E42" t="s">
        <v>13</v>
      </c>
      <c r="K42">
        <v>2</v>
      </c>
      <c r="L42">
        <v>128</v>
      </c>
      <c r="M42">
        <v>8</v>
      </c>
      <c r="N42">
        <v>10</v>
      </c>
    </row>
    <row r="43" spans="1:14" x14ac:dyDescent="0.25">
      <c r="A43" t="s">
        <v>56</v>
      </c>
      <c r="B43">
        <v>1544828</v>
      </c>
      <c r="C43">
        <v>450.94499999999999</v>
      </c>
      <c r="D43">
        <v>455.14800000000002</v>
      </c>
      <c r="E43" t="s">
        <v>13</v>
      </c>
      <c r="K43">
        <v>2</v>
      </c>
      <c r="L43">
        <v>256</v>
      </c>
      <c r="M43">
        <v>8</v>
      </c>
      <c r="N43">
        <v>11</v>
      </c>
    </row>
    <row r="44" spans="1:14" x14ac:dyDescent="0.25">
      <c r="A44" t="s">
        <v>57</v>
      </c>
      <c r="B44">
        <v>896000</v>
      </c>
      <c r="C44">
        <v>906.31799999999998</v>
      </c>
      <c r="D44">
        <v>906.80799999999999</v>
      </c>
      <c r="E44" t="s">
        <v>13</v>
      </c>
      <c r="K44">
        <v>2</v>
      </c>
      <c r="L44">
        <v>512</v>
      </c>
      <c r="M44">
        <v>8</v>
      </c>
      <c r="N44">
        <v>12</v>
      </c>
    </row>
    <row r="45" spans="1:14" x14ac:dyDescent="0.25">
      <c r="A45" t="s">
        <v>58</v>
      </c>
      <c r="B45">
        <v>407273</v>
      </c>
      <c r="C45">
        <v>1814.39</v>
      </c>
      <c r="D45">
        <v>1841.52</v>
      </c>
      <c r="E45" t="s">
        <v>13</v>
      </c>
      <c r="K45">
        <v>2</v>
      </c>
      <c r="L45">
        <v>1024</v>
      </c>
      <c r="M45">
        <v>8</v>
      </c>
      <c r="N45">
        <v>13</v>
      </c>
    </row>
    <row r="46" spans="1:14" x14ac:dyDescent="0.25">
      <c r="A46" t="s">
        <v>59</v>
      </c>
      <c r="B46">
        <v>194783</v>
      </c>
      <c r="C46">
        <v>3634.02</v>
      </c>
      <c r="D46">
        <v>3609.79</v>
      </c>
      <c r="E46" t="s">
        <v>13</v>
      </c>
      <c r="K46">
        <v>2</v>
      </c>
      <c r="L46">
        <v>2048</v>
      </c>
      <c r="M46">
        <v>8</v>
      </c>
      <c r="N46">
        <v>14</v>
      </c>
    </row>
    <row r="47" spans="1:14" x14ac:dyDescent="0.25">
      <c r="A47" t="s">
        <v>60</v>
      </c>
      <c r="B47">
        <v>89600</v>
      </c>
      <c r="C47">
        <v>7470.61</v>
      </c>
      <c r="D47">
        <v>7498.6</v>
      </c>
      <c r="E47" t="s">
        <v>13</v>
      </c>
      <c r="K47">
        <v>2</v>
      </c>
      <c r="L47">
        <v>4096</v>
      </c>
      <c r="M47">
        <v>8</v>
      </c>
      <c r="N47">
        <v>15</v>
      </c>
    </row>
    <row r="48" spans="1:14" x14ac:dyDescent="0.25">
      <c r="A48" t="s">
        <v>61</v>
      </c>
      <c r="B48">
        <v>32000</v>
      </c>
      <c r="C48">
        <v>21495.8</v>
      </c>
      <c r="D48">
        <v>21484.400000000001</v>
      </c>
      <c r="E48" t="s">
        <v>13</v>
      </c>
      <c r="K48">
        <v>2</v>
      </c>
      <c r="L48">
        <v>8192</v>
      </c>
      <c r="M48">
        <v>8</v>
      </c>
      <c r="N48">
        <v>16</v>
      </c>
    </row>
    <row r="49" spans="1:14" x14ac:dyDescent="0.25">
      <c r="A49" t="s">
        <v>62</v>
      </c>
      <c r="B49">
        <v>14452</v>
      </c>
      <c r="C49">
        <v>48789.4</v>
      </c>
      <c r="D49">
        <v>48652.4</v>
      </c>
      <c r="E49" t="s">
        <v>13</v>
      </c>
      <c r="K49">
        <v>2</v>
      </c>
      <c r="L49">
        <v>16384</v>
      </c>
      <c r="M49">
        <v>8</v>
      </c>
      <c r="N49">
        <v>17</v>
      </c>
    </row>
    <row r="50" spans="1:14" x14ac:dyDescent="0.25">
      <c r="A50" t="s">
        <v>63</v>
      </c>
      <c r="B50">
        <v>6400</v>
      </c>
      <c r="C50">
        <v>108117</v>
      </c>
      <c r="D50">
        <v>109863</v>
      </c>
      <c r="E50" t="s">
        <v>13</v>
      </c>
      <c r="K50">
        <v>2</v>
      </c>
      <c r="L50">
        <v>32768</v>
      </c>
      <c r="M50">
        <v>8</v>
      </c>
      <c r="N50">
        <v>18</v>
      </c>
    </row>
    <row r="51" spans="1:14" x14ac:dyDescent="0.25">
      <c r="A51" t="s">
        <v>64</v>
      </c>
      <c r="B51">
        <v>1120</v>
      </c>
      <c r="C51">
        <v>476325</v>
      </c>
      <c r="D51">
        <v>474330</v>
      </c>
      <c r="E51" t="s">
        <v>13</v>
      </c>
      <c r="K51">
        <v>2</v>
      </c>
      <c r="L51">
        <v>65536</v>
      </c>
      <c r="M51">
        <v>8</v>
      </c>
      <c r="N51">
        <v>19</v>
      </c>
    </row>
    <row r="52" spans="1:14" x14ac:dyDescent="0.25">
      <c r="A52" t="s">
        <v>65</v>
      </c>
      <c r="B52">
        <v>640</v>
      </c>
      <c r="C52" s="2">
        <v>1202610</v>
      </c>
      <c r="D52" s="2">
        <v>1196290</v>
      </c>
      <c r="E52" t="s">
        <v>13</v>
      </c>
      <c r="K52">
        <v>2</v>
      </c>
      <c r="L52">
        <v>131072</v>
      </c>
      <c r="M52">
        <v>8</v>
      </c>
      <c r="N52">
        <v>20</v>
      </c>
    </row>
    <row r="53" spans="1:14" x14ac:dyDescent="0.25">
      <c r="A53" t="s">
        <v>66</v>
      </c>
      <c r="B53">
        <v>264</v>
      </c>
      <c r="C53" s="2">
        <v>2654430</v>
      </c>
      <c r="D53" s="2">
        <v>2663350</v>
      </c>
      <c r="E53" t="s">
        <v>13</v>
      </c>
      <c r="K53">
        <v>2</v>
      </c>
      <c r="L53">
        <v>262144</v>
      </c>
      <c r="M53">
        <v>8</v>
      </c>
      <c r="N53">
        <v>21</v>
      </c>
    </row>
    <row r="54" spans="1:14" x14ac:dyDescent="0.25">
      <c r="A54" t="s">
        <v>67</v>
      </c>
      <c r="B54">
        <v>112</v>
      </c>
      <c r="C54" s="2">
        <v>5736300</v>
      </c>
      <c r="D54" s="2">
        <v>5719870</v>
      </c>
      <c r="E54" t="s">
        <v>13</v>
      </c>
      <c r="K54">
        <v>2</v>
      </c>
      <c r="L54">
        <v>524288</v>
      </c>
      <c r="M54">
        <v>8</v>
      </c>
      <c r="N54">
        <v>22</v>
      </c>
    </row>
    <row r="55" spans="1:14" x14ac:dyDescent="0.25">
      <c r="A55" t="s">
        <v>68</v>
      </c>
      <c r="B55">
        <v>28</v>
      </c>
      <c r="C55" s="2">
        <v>24174800</v>
      </c>
      <c r="D55" s="2">
        <v>24553600</v>
      </c>
      <c r="E55" t="s">
        <v>13</v>
      </c>
      <c r="K55">
        <v>2</v>
      </c>
      <c r="L55" s="2">
        <v>1048580</v>
      </c>
      <c r="M55">
        <v>8</v>
      </c>
      <c r="N55">
        <v>23</v>
      </c>
    </row>
    <row r="56" spans="1:14" x14ac:dyDescent="0.25">
      <c r="A56" t="s">
        <v>69</v>
      </c>
      <c r="B56">
        <v>7</v>
      </c>
      <c r="C56" s="2">
        <v>104736000</v>
      </c>
      <c r="D56" s="2">
        <v>104911000</v>
      </c>
      <c r="E56" t="s">
        <v>13</v>
      </c>
      <c r="K56">
        <v>2</v>
      </c>
      <c r="L56" s="2">
        <v>2097150</v>
      </c>
      <c r="M56">
        <v>8</v>
      </c>
      <c r="N56">
        <v>24</v>
      </c>
    </row>
    <row r="57" spans="1:14" x14ac:dyDescent="0.25">
      <c r="A57" t="s">
        <v>70</v>
      </c>
      <c r="B57">
        <v>3</v>
      </c>
      <c r="C57" s="2">
        <v>264372000</v>
      </c>
      <c r="D57" s="2">
        <v>265625000</v>
      </c>
      <c r="E57" t="s">
        <v>13</v>
      </c>
      <c r="K57">
        <v>2</v>
      </c>
      <c r="L57" s="2">
        <v>4194300</v>
      </c>
      <c r="M57">
        <v>8</v>
      </c>
      <c r="N57">
        <v>25</v>
      </c>
    </row>
    <row r="58" spans="1:14" x14ac:dyDescent="0.25">
      <c r="A58" t="s">
        <v>71</v>
      </c>
      <c r="B58">
        <v>1</v>
      </c>
      <c r="C58" s="2">
        <v>592215000</v>
      </c>
      <c r="D58" s="2">
        <v>593750000</v>
      </c>
      <c r="E58" t="s">
        <v>13</v>
      </c>
      <c r="K58">
        <v>2</v>
      </c>
      <c r="L58" s="2">
        <v>8388610</v>
      </c>
      <c r="M58">
        <v>8</v>
      </c>
      <c r="N58">
        <v>26</v>
      </c>
    </row>
    <row r="59" spans="1:14" x14ac:dyDescent="0.25">
      <c r="A59" t="s">
        <v>72</v>
      </c>
      <c r="B59">
        <v>1</v>
      </c>
      <c r="C59" s="2">
        <v>1274690000</v>
      </c>
      <c r="D59" s="2">
        <v>1281250000</v>
      </c>
      <c r="E59" t="s">
        <v>13</v>
      </c>
      <c r="K59">
        <v>2</v>
      </c>
      <c r="L59" s="2">
        <v>16777200</v>
      </c>
      <c r="M59">
        <v>8</v>
      </c>
      <c r="N59">
        <v>27</v>
      </c>
    </row>
    <row r="60" spans="1:14" x14ac:dyDescent="0.25">
      <c r="A60" t="s">
        <v>73</v>
      </c>
      <c r="B60">
        <v>1</v>
      </c>
      <c r="C60" s="2">
        <v>2647990000</v>
      </c>
      <c r="D60" s="2">
        <v>2640630000</v>
      </c>
      <c r="E60" t="s">
        <v>13</v>
      </c>
      <c r="K60">
        <v>2</v>
      </c>
      <c r="L60" s="2">
        <v>33554400</v>
      </c>
      <c r="M60">
        <v>8</v>
      </c>
      <c r="N60">
        <v>28</v>
      </c>
    </row>
    <row r="61" spans="1:14" x14ac:dyDescent="0.25">
      <c r="A61" t="s">
        <v>74</v>
      </c>
      <c r="B61">
        <v>29866667</v>
      </c>
      <c r="C61">
        <v>24.361499999999999</v>
      </c>
      <c r="D61">
        <v>24.5884</v>
      </c>
      <c r="E61" t="s">
        <v>13</v>
      </c>
      <c r="K61">
        <v>0</v>
      </c>
      <c r="L61">
        <v>16</v>
      </c>
      <c r="M61">
        <v>64</v>
      </c>
      <c r="N61">
        <v>10</v>
      </c>
    </row>
    <row r="62" spans="1:14" x14ac:dyDescent="0.25">
      <c r="A62" t="s">
        <v>75</v>
      </c>
      <c r="B62">
        <v>11200000</v>
      </c>
      <c r="C62">
        <v>56.591999999999999</v>
      </c>
      <c r="D62">
        <v>57.198700000000002</v>
      </c>
      <c r="E62" t="s">
        <v>13</v>
      </c>
      <c r="K62">
        <v>0</v>
      </c>
      <c r="L62">
        <v>32</v>
      </c>
      <c r="M62">
        <v>64</v>
      </c>
      <c r="N62">
        <v>11</v>
      </c>
    </row>
    <row r="63" spans="1:14" x14ac:dyDescent="0.25">
      <c r="A63" t="s">
        <v>76</v>
      </c>
      <c r="B63">
        <v>6400000</v>
      </c>
      <c r="C63">
        <v>120.262</v>
      </c>
      <c r="D63">
        <v>122.07</v>
      </c>
      <c r="E63" t="s">
        <v>13</v>
      </c>
      <c r="K63">
        <v>0</v>
      </c>
      <c r="L63">
        <v>64</v>
      </c>
      <c r="M63">
        <v>64</v>
      </c>
      <c r="N63">
        <v>12</v>
      </c>
    </row>
    <row r="64" spans="1:14" x14ac:dyDescent="0.25">
      <c r="A64" t="s">
        <v>77</v>
      </c>
      <c r="B64">
        <v>2986667</v>
      </c>
      <c r="C64">
        <v>247.49799999999999</v>
      </c>
      <c r="D64">
        <v>251.11600000000001</v>
      </c>
      <c r="E64" t="s">
        <v>13</v>
      </c>
      <c r="K64">
        <v>0</v>
      </c>
      <c r="L64">
        <v>128</v>
      </c>
      <c r="M64">
        <v>64</v>
      </c>
      <c r="N64">
        <v>13</v>
      </c>
    </row>
    <row r="65" spans="1:14" x14ac:dyDescent="0.25">
      <c r="A65" t="s">
        <v>78</v>
      </c>
      <c r="B65">
        <v>1000000</v>
      </c>
      <c r="C65">
        <v>501.952</v>
      </c>
      <c r="D65">
        <v>515.625</v>
      </c>
      <c r="E65" t="s">
        <v>13</v>
      </c>
      <c r="K65">
        <v>0</v>
      </c>
      <c r="L65">
        <v>256</v>
      </c>
      <c r="M65">
        <v>64</v>
      </c>
      <c r="N65">
        <v>14</v>
      </c>
    </row>
    <row r="66" spans="1:14" x14ac:dyDescent="0.25">
      <c r="A66" t="s">
        <v>79</v>
      </c>
      <c r="B66">
        <v>640000</v>
      </c>
      <c r="C66">
        <v>1010.86</v>
      </c>
      <c r="D66">
        <v>1000.98</v>
      </c>
      <c r="E66" t="s">
        <v>13</v>
      </c>
      <c r="K66">
        <v>0</v>
      </c>
      <c r="L66">
        <v>512</v>
      </c>
      <c r="M66">
        <v>64</v>
      </c>
      <c r="N66">
        <v>15</v>
      </c>
    </row>
    <row r="67" spans="1:14" x14ac:dyDescent="0.25">
      <c r="A67" t="s">
        <v>80</v>
      </c>
      <c r="B67">
        <v>344615</v>
      </c>
      <c r="C67">
        <v>2028.58</v>
      </c>
      <c r="D67">
        <v>2040.32</v>
      </c>
      <c r="E67" t="s">
        <v>13</v>
      </c>
      <c r="K67">
        <v>0</v>
      </c>
      <c r="L67">
        <v>1024</v>
      </c>
      <c r="M67">
        <v>64</v>
      </c>
      <c r="N67">
        <v>16</v>
      </c>
    </row>
    <row r="68" spans="1:14" x14ac:dyDescent="0.25">
      <c r="A68" t="s">
        <v>81</v>
      </c>
      <c r="B68">
        <v>172308</v>
      </c>
      <c r="C68">
        <v>4063.83</v>
      </c>
      <c r="D68">
        <v>4080.63</v>
      </c>
      <c r="E68" t="s">
        <v>13</v>
      </c>
      <c r="K68">
        <v>0</v>
      </c>
      <c r="L68">
        <v>2048</v>
      </c>
      <c r="M68">
        <v>64</v>
      </c>
      <c r="N68">
        <v>17</v>
      </c>
    </row>
    <row r="69" spans="1:14" x14ac:dyDescent="0.25">
      <c r="A69" t="s">
        <v>82</v>
      </c>
      <c r="B69">
        <v>74667</v>
      </c>
      <c r="C69">
        <v>8134.86</v>
      </c>
      <c r="D69">
        <v>8161.24</v>
      </c>
      <c r="E69" t="s">
        <v>13</v>
      </c>
      <c r="K69">
        <v>0</v>
      </c>
      <c r="L69">
        <v>4096</v>
      </c>
      <c r="M69">
        <v>64</v>
      </c>
      <c r="N69">
        <v>18</v>
      </c>
    </row>
    <row r="70" spans="1:14" x14ac:dyDescent="0.25">
      <c r="A70" t="s">
        <v>83</v>
      </c>
      <c r="B70">
        <v>44800</v>
      </c>
      <c r="C70">
        <v>16277.9</v>
      </c>
      <c r="D70">
        <v>16392.3</v>
      </c>
      <c r="E70" t="s">
        <v>13</v>
      </c>
      <c r="K70">
        <v>0</v>
      </c>
      <c r="L70">
        <v>8192</v>
      </c>
      <c r="M70">
        <v>64</v>
      </c>
      <c r="N70">
        <v>19</v>
      </c>
    </row>
    <row r="71" spans="1:14" x14ac:dyDescent="0.25">
      <c r="A71" t="s">
        <v>84</v>
      </c>
      <c r="B71">
        <v>22400</v>
      </c>
      <c r="C71">
        <v>32563</v>
      </c>
      <c r="D71">
        <v>32784.6</v>
      </c>
      <c r="E71" t="s">
        <v>13</v>
      </c>
      <c r="K71">
        <v>0</v>
      </c>
      <c r="L71">
        <v>16384</v>
      </c>
      <c r="M71">
        <v>64</v>
      </c>
      <c r="N71">
        <v>20</v>
      </c>
    </row>
    <row r="72" spans="1:14" x14ac:dyDescent="0.25">
      <c r="A72" t="s">
        <v>85</v>
      </c>
      <c r="B72">
        <v>11200</v>
      </c>
      <c r="C72">
        <v>65131.4</v>
      </c>
      <c r="D72">
        <v>65569.2</v>
      </c>
      <c r="E72" t="s">
        <v>13</v>
      </c>
      <c r="K72">
        <v>0</v>
      </c>
      <c r="L72">
        <v>32768</v>
      </c>
      <c r="M72">
        <v>64</v>
      </c>
      <c r="N72">
        <v>21</v>
      </c>
    </row>
    <row r="73" spans="1:14" x14ac:dyDescent="0.25">
      <c r="A73" t="s">
        <v>86</v>
      </c>
      <c r="B73">
        <v>5600</v>
      </c>
      <c r="C73">
        <v>130293</v>
      </c>
      <c r="D73">
        <v>128348</v>
      </c>
      <c r="E73" t="s">
        <v>13</v>
      </c>
      <c r="K73">
        <v>0</v>
      </c>
      <c r="L73">
        <v>65536</v>
      </c>
      <c r="M73">
        <v>64</v>
      </c>
      <c r="N73">
        <v>22</v>
      </c>
    </row>
    <row r="74" spans="1:14" x14ac:dyDescent="0.25">
      <c r="A74" t="s">
        <v>87</v>
      </c>
      <c r="B74">
        <v>2635</v>
      </c>
      <c r="C74">
        <v>260556</v>
      </c>
      <c r="D74">
        <v>260911</v>
      </c>
      <c r="E74" t="s">
        <v>13</v>
      </c>
      <c r="K74">
        <v>0</v>
      </c>
      <c r="L74">
        <v>131072</v>
      </c>
      <c r="M74">
        <v>64</v>
      </c>
      <c r="N74">
        <v>23</v>
      </c>
    </row>
    <row r="75" spans="1:14" x14ac:dyDescent="0.25">
      <c r="A75" t="s">
        <v>88</v>
      </c>
      <c r="B75">
        <v>1000</v>
      </c>
      <c r="C75">
        <v>521156</v>
      </c>
      <c r="D75">
        <v>515625</v>
      </c>
      <c r="E75" t="s">
        <v>13</v>
      </c>
      <c r="K75">
        <v>0</v>
      </c>
      <c r="L75">
        <v>262144</v>
      </c>
      <c r="M75">
        <v>64</v>
      </c>
      <c r="N75">
        <v>24</v>
      </c>
    </row>
    <row r="76" spans="1:14" x14ac:dyDescent="0.25">
      <c r="A76" t="s">
        <v>89</v>
      </c>
      <c r="B76">
        <v>747</v>
      </c>
      <c r="C76" s="2">
        <v>1042190</v>
      </c>
      <c r="D76" s="2">
        <v>1045850</v>
      </c>
      <c r="E76" t="s">
        <v>13</v>
      </c>
      <c r="K76">
        <v>0</v>
      </c>
      <c r="L76">
        <v>524288</v>
      </c>
      <c r="M76">
        <v>64</v>
      </c>
      <c r="N76">
        <v>25</v>
      </c>
    </row>
    <row r="77" spans="1:14" x14ac:dyDescent="0.25">
      <c r="A77" t="s">
        <v>90</v>
      </c>
      <c r="B77">
        <v>320</v>
      </c>
      <c r="C77" s="2">
        <v>2084230</v>
      </c>
      <c r="D77" s="2">
        <v>2099610</v>
      </c>
      <c r="E77" t="s">
        <v>13</v>
      </c>
      <c r="K77">
        <v>0</v>
      </c>
      <c r="L77" s="2">
        <v>1048580</v>
      </c>
      <c r="M77">
        <v>64</v>
      </c>
      <c r="N77">
        <v>26</v>
      </c>
    </row>
    <row r="78" spans="1:14" x14ac:dyDescent="0.25">
      <c r="A78" t="s">
        <v>91</v>
      </c>
      <c r="B78">
        <v>166</v>
      </c>
      <c r="C78" s="2">
        <v>4169090</v>
      </c>
      <c r="D78" s="2">
        <v>4141570</v>
      </c>
      <c r="E78" t="s">
        <v>13</v>
      </c>
      <c r="K78">
        <v>0</v>
      </c>
      <c r="L78" s="2">
        <v>2097150</v>
      </c>
      <c r="M78">
        <v>64</v>
      </c>
      <c r="N78">
        <v>27</v>
      </c>
    </row>
    <row r="79" spans="1:14" x14ac:dyDescent="0.25">
      <c r="A79" t="s">
        <v>92</v>
      </c>
      <c r="B79">
        <v>90</v>
      </c>
      <c r="C79" s="2">
        <v>8337510</v>
      </c>
      <c r="D79" s="2">
        <v>8506940</v>
      </c>
      <c r="E79" t="s">
        <v>13</v>
      </c>
      <c r="K79">
        <v>0</v>
      </c>
      <c r="L79" s="2">
        <v>4194300</v>
      </c>
      <c r="M79">
        <v>64</v>
      </c>
      <c r="N79">
        <v>28</v>
      </c>
    </row>
    <row r="80" spans="1:14" x14ac:dyDescent="0.25">
      <c r="A80" t="s">
        <v>93</v>
      </c>
      <c r="B80">
        <v>29866667</v>
      </c>
      <c r="C80">
        <v>24.377300000000002</v>
      </c>
      <c r="D80">
        <v>24.5884</v>
      </c>
      <c r="E80" t="s">
        <v>13</v>
      </c>
      <c r="K80">
        <v>1</v>
      </c>
      <c r="L80">
        <v>16</v>
      </c>
      <c r="M80">
        <v>64</v>
      </c>
      <c r="N80">
        <v>10</v>
      </c>
    </row>
    <row r="81" spans="1:14" x14ac:dyDescent="0.25">
      <c r="A81" t="s">
        <v>94</v>
      </c>
      <c r="B81">
        <v>10000000</v>
      </c>
      <c r="C81">
        <v>56.584400000000002</v>
      </c>
      <c r="D81">
        <v>56.25</v>
      </c>
      <c r="E81" t="s">
        <v>13</v>
      </c>
      <c r="K81">
        <v>1</v>
      </c>
      <c r="L81">
        <v>32</v>
      </c>
      <c r="M81">
        <v>64</v>
      </c>
      <c r="N81">
        <v>11</v>
      </c>
    </row>
    <row r="82" spans="1:14" x14ac:dyDescent="0.25">
      <c r="A82" t="s">
        <v>95</v>
      </c>
      <c r="B82">
        <v>5600000</v>
      </c>
      <c r="C82">
        <v>120.244</v>
      </c>
      <c r="D82">
        <v>119.97799999999999</v>
      </c>
      <c r="E82" t="s">
        <v>13</v>
      </c>
      <c r="K82">
        <v>1</v>
      </c>
      <c r="L82">
        <v>64</v>
      </c>
      <c r="M82">
        <v>64</v>
      </c>
      <c r="N82">
        <v>12</v>
      </c>
    </row>
    <row r="83" spans="1:14" x14ac:dyDescent="0.25">
      <c r="A83" t="s">
        <v>96</v>
      </c>
      <c r="B83">
        <v>2800000</v>
      </c>
      <c r="C83">
        <v>247.517</v>
      </c>
      <c r="D83">
        <v>245.536</v>
      </c>
      <c r="E83" t="s">
        <v>13</v>
      </c>
      <c r="K83">
        <v>1</v>
      </c>
      <c r="L83">
        <v>128</v>
      </c>
      <c r="M83">
        <v>64</v>
      </c>
      <c r="N83">
        <v>13</v>
      </c>
    </row>
    <row r="84" spans="1:14" x14ac:dyDescent="0.25">
      <c r="A84" t="s">
        <v>97</v>
      </c>
      <c r="B84">
        <v>1000000</v>
      </c>
      <c r="C84">
        <v>501.983</v>
      </c>
      <c r="D84">
        <v>500</v>
      </c>
      <c r="E84" t="s">
        <v>13</v>
      </c>
      <c r="K84">
        <v>1</v>
      </c>
      <c r="L84">
        <v>256</v>
      </c>
      <c r="M84">
        <v>64</v>
      </c>
      <c r="N84">
        <v>14</v>
      </c>
    </row>
    <row r="85" spans="1:14" x14ac:dyDescent="0.25">
      <c r="A85" t="s">
        <v>98</v>
      </c>
      <c r="B85">
        <v>640000</v>
      </c>
      <c r="C85">
        <v>1010.88</v>
      </c>
      <c r="D85">
        <v>1000.98</v>
      </c>
      <c r="E85" t="s">
        <v>13</v>
      </c>
      <c r="K85">
        <v>1</v>
      </c>
      <c r="L85">
        <v>512</v>
      </c>
      <c r="M85">
        <v>64</v>
      </c>
      <c r="N85">
        <v>15</v>
      </c>
    </row>
    <row r="86" spans="1:14" x14ac:dyDescent="0.25">
      <c r="A86" t="s">
        <v>99</v>
      </c>
      <c r="B86">
        <v>344615</v>
      </c>
      <c r="C86">
        <v>2028.73</v>
      </c>
      <c r="D86">
        <v>2040.32</v>
      </c>
      <c r="E86" t="s">
        <v>13</v>
      </c>
      <c r="K86">
        <v>1</v>
      </c>
      <c r="L86">
        <v>1024</v>
      </c>
      <c r="M86">
        <v>64</v>
      </c>
      <c r="N86">
        <v>16</v>
      </c>
    </row>
    <row r="87" spans="1:14" x14ac:dyDescent="0.25">
      <c r="A87" t="s">
        <v>100</v>
      </c>
      <c r="B87">
        <v>172308</v>
      </c>
      <c r="C87">
        <v>4064.86</v>
      </c>
      <c r="D87">
        <v>3989.95</v>
      </c>
      <c r="E87" t="s">
        <v>13</v>
      </c>
      <c r="K87">
        <v>1</v>
      </c>
      <c r="L87">
        <v>2048</v>
      </c>
      <c r="M87">
        <v>64</v>
      </c>
      <c r="N87">
        <v>17</v>
      </c>
    </row>
    <row r="88" spans="1:14" x14ac:dyDescent="0.25">
      <c r="A88" t="s">
        <v>101</v>
      </c>
      <c r="B88">
        <v>89600</v>
      </c>
      <c r="C88">
        <v>8135.62</v>
      </c>
      <c r="D88">
        <v>8196.15</v>
      </c>
      <c r="E88" t="s">
        <v>13</v>
      </c>
      <c r="K88">
        <v>1</v>
      </c>
      <c r="L88">
        <v>4096</v>
      </c>
      <c r="M88">
        <v>64</v>
      </c>
      <c r="N88">
        <v>18</v>
      </c>
    </row>
    <row r="89" spans="1:14" x14ac:dyDescent="0.25">
      <c r="A89" t="s">
        <v>102</v>
      </c>
      <c r="B89">
        <v>40727</v>
      </c>
      <c r="C89">
        <v>16275.9</v>
      </c>
      <c r="D89">
        <v>16113.4</v>
      </c>
      <c r="E89" t="s">
        <v>13</v>
      </c>
      <c r="K89">
        <v>1</v>
      </c>
      <c r="L89">
        <v>8192</v>
      </c>
      <c r="M89">
        <v>64</v>
      </c>
      <c r="N89">
        <v>19</v>
      </c>
    </row>
    <row r="90" spans="1:14" x14ac:dyDescent="0.25">
      <c r="A90" t="s">
        <v>103</v>
      </c>
      <c r="B90">
        <v>21333</v>
      </c>
      <c r="C90">
        <v>32561.599999999999</v>
      </c>
      <c r="D90">
        <v>32227.1</v>
      </c>
      <c r="E90" t="s">
        <v>13</v>
      </c>
      <c r="K90">
        <v>1</v>
      </c>
      <c r="L90">
        <v>16384</v>
      </c>
      <c r="M90">
        <v>64</v>
      </c>
      <c r="N90">
        <v>20</v>
      </c>
    </row>
    <row r="91" spans="1:14" x14ac:dyDescent="0.25">
      <c r="A91" t="s">
        <v>104</v>
      </c>
      <c r="B91">
        <v>11200</v>
      </c>
      <c r="C91">
        <v>65126.6</v>
      </c>
      <c r="D91">
        <v>65569.2</v>
      </c>
      <c r="E91" t="s">
        <v>13</v>
      </c>
      <c r="K91">
        <v>1</v>
      </c>
      <c r="L91">
        <v>32768</v>
      </c>
      <c r="M91">
        <v>64</v>
      </c>
      <c r="N91">
        <v>21</v>
      </c>
    </row>
    <row r="92" spans="1:14" x14ac:dyDescent="0.25">
      <c r="A92" t="s">
        <v>105</v>
      </c>
      <c r="B92">
        <v>4978</v>
      </c>
      <c r="C92">
        <v>130267</v>
      </c>
      <c r="D92">
        <v>128691</v>
      </c>
      <c r="E92" t="s">
        <v>13</v>
      </c>
      <c r="K92">
        <v>1</v>
      </c>
      <c r="L92">
        <v>65536</v>
      </c>
      <c r="M92">
        <v>64</v>
      </c>
      <c r="N92">
        <v>22</v>
      </c>
    </row>
    <row r="93" spans="1:14" x14ac:dyDescent="0.25">
      <c r="A93" t="s">
        <v>106</v>
      </c>
      <c r="B93">
        <v>2635</v>
      </c>
      <c r="C93">
        <v>260544</v>
      </c>
      <c r="D93">
        <v>260911</v>
      </c>
      <c r="E93" t="s">
        <v>13</v>
      </c>
      <c r="K93">
        <v>1</v>
      </c>
      <c r="L93">
        <v>131072</v>
      </c>
      <c r="M93">
        <v>64</v>
      </c>
      <c r="N93">
        <v>23</v>
      </c>
    </row>
    <row r="94" spans="1:14" x14ac:dyDescent="0.25">
      <c r="A94" t="s">
        <v>107</v>
      </c>
      <c r="B94">
        <v>1120</v>
      </c>
      <c r="C94">
        <v>521133</v>
      </c>
      <c r="D94">
        <v>530134</v>
      </c>
      <c r="E94" t="s">
        <v>13</v>
      </c>
      <c r="K94">
        <v>1</v>
      </c>
      <c r="L94">
        <v>262144</v>
      </c>
      <c r="M94">
        <v>64</v>
      </c>
      <c r="N94">
        <v>24</v>
      </c>
    </row>
    <row r="95" spans="1:14" x14ac:dyDescent="0.25">
      <c r="A95" t="s">
        <v>108</v>
      </c>
      <c r="B95">
        <v>747</v>
      </c>
      <c r="C95" s="2">
        <v>1042140</v>
      </c>
      <c r="D95" s="2">
        <v>1045850</v>
      </c>
      <c r="E95" t="s">
        <v>13</v>
      </c>
      <c r="K95">
        <v>1</v>
      </c>
      <c r="L95">
        <v>524288</v>
      </c>
      <c r="M95">
        <v>64</v>
      </c>
      <c r="N95">
        <v>25</v>
      </c>
    </row>
    <row r="96" spans="1:14" x14ac:dyDescent="0.25">
      <c r="A96" t="s">
        <v>109</v>
      </c>
      <c r="B96">
        <v>320</v>
      </c>
      <c r="C96" s="2">
        <v>2084680</v>
      </c>
      <c r="D96" s="2">
        <v>2099610</v>
      </c>
      <c r="E96" t="s">
        <v>13</v>
      </c>
      <c r="K96">
        <v>1</v>
      </c>
      <c r="L96" s="2">
        <v>1048580</v>
      </c>
      <c r="M96">
        <v>64</v>
      </c>
      <c r="N96">
        <v>26</v>
      </c>
    </row>
    <row r="97" spans="1:14" x14ac:dyDescent="0.25">
      <c r="A97" t="s">
        <v>110</v>
      </c>
      <c r="B97">
        <v>166</v>
      </c>
      <c r="C97" s="2">
        <v>4168490</v>
      </c>
      <c r="D97" s="2">
        <v>4235690</v>
      </c>
      <c r="E97" t="s">
        <v>13</v>
      </c>
      <c r="K97">
        <v>1</v>
      </c>
      <c r="L97" s="2">
        <v>2097150</v>
      </c>
      <c r="M97">
        <v>64</v>
      </c>
      <c r="N97">
        <v>27</v>
      </c>
    </row>
    <row r="98" spans="1:14" x14ac:dyDescent="0.25">
      <c r="A98" t="s">
        <v>111</v>
      </c>
      <c r="B98">
        <v>90</v>
      </c>
      <c r="C98" s="2">
        <v>8337860</v>
      </c>
      <c r="D98" s="2">
        <v>8333330</v>
      </c>
      <c r="E98" t="s">
        <v>13</v>
      </c>
      <c r="K98">
        <v>1</v>
      </c>
      <c r="L98" s="2">
        <v>4194300</v>
      </c>
      <c r="M98">
        <v>64</v>
      </c>
      <c r="N98">
        <v>28</v>
      </c>
    </row>
    <row r="99" spans="1:14" x14ac:dyDescent="0.25">
      <c r="A99" t="s">
        <v>112</v>
      </c>
      <c r="B99">
        <v>28000000</v>
      </c>
      <c r="C99">
        <v>24.371400000000001</v>
      </c>
      <c r="D99">
        <v>23.9955</v>
      </c>
      <c r="E99" t="s">
        <v>13</v>
      </c>
      <c r="K99">
        <v>2</v>
      </c>
      <c r="L99">
        <v>16</v>
      </c>
      <c r="M99">
        <v>64</v>
      </c>
      <c r="N99">
        <v>10</v>
      </c>
    </row>
    <row r="100" spans="1:14" x14ac:dyDescent="0.25">
      <c r="A100" t="s">
        <v>113</v>
      </c>
      <c r="B100">
        <v>11200000</v>
      </c>
      <c r="C100">
        <v>56.592700000000001</v>
      </c>
      <c r="D100">
        <v>55.803600000000003</v>
      </c>
      <c r="E100" t="s">
        <v>13</v>
      </c>
      <c r="K100">
        <v>2</v>
      </c>
      <c r="L100">
        <v>32</v>
      </c>
      <c r="M100">
        <v>64</v>
      </c>
      <c r="N100">
        <v>11</v>
      </c>
    </row>
    <row r="101" spans="1:14" x14ac:dyDescent="0.25">
      <c r="A101" t="s">
        <v>114</v>
      </c>
      <c r="B101">
        <v>5600000</v>
      </c>
      <c r="C101">
        <v>120.256</v>
      </c>
      <c r="D101">
        <v>119.97799999999999</v>
      </c>
      <c r="E101" t="s">
        <v>13</v>
      </c>
      <c r="K101">
        <v>2</v>
      </c>
      <c r="L101">
        <v>64</v>
      </c>
      <c r="M101">
        <v>64</v>
      </c>
      <c r="N101">
        <v>12</v>
      </c>
    </row>
    <row r="102" spans="1:14" x14ac:dyDescent="0.25">
      <c r="A102" t="s">
        <v>115</v>
      </c>
      <c r="B102">
        <v>2800000</v>
      </c>
      <c r="C102">
        <v>247.505</v>
      </c>
      <c r="D102">
        <v>245.536</v>
      </c>
      <c r="E102" t="s">
        <v>13</v>
      </c>
      <c r="K102">
        <v>2</v>
      </c>
      <c r="L102">
        <v>128</v>
      </c>
      <c r="M102">
        <v>64</v>
      </c>
      <c r="N102">
        <v>13</v>
      </c>
    </row>
    <row r="103" spans="1:14" x14ac:dyDescent="0.25">
      <c r="A103" t="s">
        <v>116</v>
      </c>
      <c r="B103">
        <v>1000000</v>
      </c>
      <c r="C103">
        <v>501.93799999999999</v>
      </c>
      <c r="D103">
        <v>500</v>
      </c>
      <c r="E103" t="s">
        <v>13</v>
      </c>
      <c r="K103">
        <v>2</v>
      </c>
      <c r="L103">
        <v>256</v>
      </c>
      <c r="M103">
        <v>64</v>
      </c>
      <c r="N103">
        <v>14</v>
      </c>
    </row>
    <row r="104" spans="1:14" x14ac:dyDescent="0.25">
      <c r="A104" t="s">
        <v>117</v>
      </c>
      <c r="B104">
        <v>746667</v>
      </c>
      <c r="C104">
        <v>1017.63</v>
      </c>
      <c r="D104">
        <v>1025.3900000000001</v>
      </c>
      <c r="E104" t="s">
        <v>13</v>
      </c>
      <c r="K104">
        <v>2</v>
      </c>
      <c r="L104">
        <v>512</v>
      </c>
      <c r="M104">
        <v>64</v>
      </c>
      <c r="N104">
        <v>15</v>
      </c>
    </row>
    <row r="105" spans="1:14" x14ac:dyDescent="0.25">
      <c r="A105" t="s">
        <v>118</v>
      </c>
      <c r="B105">
        <v>235789</v>
      </c>
      <c r="C105">
        <v>2880.15</v>
      </c>
      <c r="D105">
        <v>2849.48</v>
      </c>
      <c r="E105" t="s">
        <v>13</v>
      </c>
      <c r="K105">
        <v>2</v>
      </c>
      <c r="L105">
        <v>1024</v>
      </c>
      <c r="M105">
        <v>64</v>
      </c>
      <c r="N105">
        <v>16</v>
      </c>
    </row>
    <row r="106" spans="1:14" x14ac:dyDescent="0.25">
      <c r="A106" t="s">
        <v>119</v>
      </c>
      <c r="B106">
        <v>89600</v>
      </c>
      <c r="C106">
        <v>7167.56</v>
      </c>
      <c r="D106">
        <v>7149.83</v>
      </c>
      <c r="E106" t="s">
        <v>13</v>
      </c>
      <c r="K106">
        <v>2</v>
      </c>
      <c r="L106">
        <v>2048</v>
      </c>
      <c r="M106">
        <v>64</v>
      </c>
      <c r="N106">
        <v>17</v>
      </c>
    </row>
    <row r="107" spans="1:14" x14ac:dyDescent="0.25">
      <c r="A107" t="s">
        <v>120</v>
      </c>
      <c r="B107">
        <v>44800</v>
      </c>
      <c r="C107">
        <v>14904.2</v>
      </c>
      <c r="D107">
        <v>14648.4</v>
      </c>
      <c r="E107" t="s">
        <v>13</v>
      </c>
      <c r="K107">
        <v>2</v>
      </c>
      <c r="L107">
        <v>4096</v>
      </c>
      <c r="M107">
        <v>64</v>
      </c>
      <c r="N107">
        <v>18</v>
      </c>
    </row>
    <row r="108" spans="1:14" x14ac:dyDescent="0.25">
      <c r="A108" t="s">
        <v>121</v>
      </c>
      <c r="B108">
        <v>11200</v>
      </c>
      <c r="C108">
        <v>64927.5</v>
      </c>
      <c r="D108">
        <v>65569.2</v>
      </c>
      <c r="E108" t="s">
        <v>13</v>
      </c>
      <c r="K108">
        <v>2</v>
      </c>
      <c r="L108">
        <v>8192</v>
      </c>
      <c r="M108">
        <v>64</v>
      </c>
      <c r="N108">
        <v>19</v>
      </c>
    </row>
    <row r="109" spans="1:14" x14ac:dyDescent="0.25">
      <c r="A109" t="s">
        <v>122</v>
      </c>
      <c r="B109">
        <v>4073</v>
      </c>
      <c r="C109">
        <v>164190</v>
      </c>
      <c r="D109">
        <v>164958</v>
      </c>
      <c r="E109" t="s">
        <v>13</v>
      </c>
      <c r="K109">
        <v>2</v>
      </c>
      <c r="L109">
        <v>16384</v>
      </c>
      <c r="M109">
        <v>64</v>
      </c>
      <c r="N109">
        <v>20</v>
      </c>
    </row>
    <row r="110" spans="1:14" x14ac:dyDescent="0.25">
      <c r="A110" t="s">
        <v>123</v>
      </c>
      <c r="B110">
        <v>2036</v>
      </c>
      <c r="C110">
        <v>347840</v>
      </c>
      <c r="D110">
        <v>353021</v>
      </c>
      <c r="E110" t="s">
        <v>13</v>
      </c>
      <c r="K110">
        <v>2</v>
      </c>
      <c r="L110">
        <v>32768</v>
      </c>
      <c r="M110">
        <v>64</v>
      </c>
      <c r="N110">
        <v>21</v>
      </c>
    </row>
    <row r="111" spans="1:14" x14ac:dyDescent="0.25">
      <c r="A111" t="s">
        <v>124</v>
      </c>
      <c r="B111">
        <v>896</v>
      </c>
      <c r="C111">
        <v>717337</v>
      </c>
      <c r="D111">
        <v>714983</v>
      </c>
      <c r="E111" t="s">
        <v>13</v>
      </c>
      <c r="K111">
        <v>2</v>
      </c>
      <c r="L111">
        <v>65536</v>
      </c>
      <c r="M111">
        <v>64</v>
      </c>
      <c r="N111">
        <v>22</v>
      </c>
    </row>
    <row r="112" spans="1:14" x14ac:dyDescent="0.25">
      <c r="A112" t="s">
        <v>125</v>
      </c>
      <c r="B112">
        <v>373</v>
      </c>
      <c r="C112" s="2">
        <v>1910940</v>
      </c>
      <c r="D112" s="2">
        <v>1926940</v>
      </c>
      <c r="E112" t="s">
        <v>13</v>
      </c>
      <c r="K112">
        <v>2</v>
      </c>
      <c r="L112">
        <v>131072</v>
      </c>
      <c r="M112">
        <v>64</v>
      </c>
      <c r="N112">
        <v>23</v>
      </c>
    </row>
    <row r="113" spans="1:14" x14ac:dyDescent="0.25">
      <c r="A113" t="s">
        <v>126</v>
      </c>
      <c r="B113">
        <v>45</v>
      </c>
      <c r="C113" s="2">
        <v>15681500</v>
      </c>
      <c r="D113" s="2">
        <v>15625000</v>
      </c>
      <c r="E113" t="s">
        <v>13</v>
      </c>
      <c r="K113">
        <v>2</v>
      </c>
      <c r="L113">
        <v>262144</v>
      </c>
      <c r="M113">
        <v>64</v>
      </c>
      <c r="N113">
        <v>24</v>
      </c>
    </row>
    <row r="114" spans="1:14" x14ac:dyDescent="0.25">
      <c r="A114" t="s">
        <v>127</v>
      </c>
      <c r="B114">
        <v>19</v>
      </c>
      <c r="C114" s="2">
        <v>36951200</v>
      </c>
      <c r="D114" s="2">
        <v>37006600</v>
      </c>
      <c r="E114" t="s">
        <v>13</v>
      </c>
      <c r="K114">
        <v>2</v>
      </c>
      <c r="L114">
        <v>524288</v>
      </c>
      <c r="M114">
        <v>64</v>
      </c>
      <c r="N114">
        <v>25</v>
      </c>
    </row>
    <row r="115" spans="1:14" x14ac:dyDescent="0.25">
      <c r="A115" t="s">
        <v>128</v>
      </c>
      <c r="B115">
        <v>9</v>
      </c>
      <c r="C115" s="2">
        <v>77706000</v>
      </c>
      <c r="D115" s="2">
        <v>78125000</v>
      </c>
      <c r="E115" t="s">
        <v>13</v>
      </c>
      <c r="K115">
        <v>2</v>
      </c>
      <c r="L115" s="2">
        <v>1048580</v>
      </c>
      <c r="M115">
        <v>64</v>
      </c>
      <c r="N115">
        <v>26</v>
      </c>
    </row>
    <row r="116" spans="1:14" x14ac:dyDescent="0.25">
      <c r="A116" t="s">
        <v>129</v>
      </c>
      <c r="B116">
        <v>4</v>
      </c>
      <c r="C116" s="2">
        <v>162388000</v>
      </c>
      <c r="D116" s="2">
        <v>160156000</v>
      </c>
      <c r="E116" t="s">
        <v>13</v>
      </c>
      <c r="K116">
        <v>2</v>
      </c>
      <c r="L116" s="2">
        <v>2097150</v>
      </c>
      <c r="M116">
        <v>64</v>
      </c>
      <c r="N116">
        <v>27</v>
      </c>
    </row>
    <row r="117" spans="1:14" x14ac:dyDescent="0.25">
      <c r="A117" t="s">
        <v>130</v>
      </c>
      <c r="B117">
        <v>2</v>
      </c>
      <c r="C117" s="2">
        <v>333957000</v>
      </c>
      <c r="D117" s="2">
        <v>328125000</v>
      </c>
      <c r="E117" t="s">
        <v>13</v>
      </c>
      <c r="K117">
        <v>2</v>
      </c>
      <c r="L117" s="2">
        <v>4194300</v>
      </c>
      <c r="M117">
        <v>64</v>
      </c>
      <c r="N117">
        <v>28</v>
      </c>
    </row>
    <row r="118" spans="1:14" x14ac:dyDescent="0.25">
      <c r="A118" t="s">
        <v>131</v>
      </c>
      <c r="B118">
        <v>64000000</v>
      </c>
      <c r="C118">
        <v>11.269299999999999</v>
      </c>
      <c r="D118">
        <v>11.230499999999999</v>
      </c>
      <c r="E118" t="s">
        <v>13</v>
      </c>
      <c r="K118">
        <v>0</v>
      </c>
      <c r="L118">
        <v>8</v>
      </c>
      <c r="M118">
        <v>128</v>
      </c>
      <c r="N118">
        <v>10</v>
      </c>
    </row>
    <row r="119" spans="1:14" x14ac:dyDescent="0.25">
      <c r="A119" t="s">
        <v>132</v>
      </c>
      <c r="B119">
        <v>29866667</v>
      </c>
      <c r="C119">
        <v>24.064299999999999</v>
      </c>
      <c r="D119">
        <v>24.065300000000001</v>
      </c>
      <c r="E119" t="s">
        <v>13</v>
      </c>
      <c r="K119">
        <v>0</v>
      </c>
      <c r="L119">
        <v>16</v>
      </c>
      <c r="M119">
        <v>128</v>
      </c>
      <c r="N119">
        <v>11</v>
      </c>
    </row>
    <row r="120" spans="1:14" x14ac:dyDescent="0.25">
      <c r="A120" t="s">
        <v>133</v>
      </c>
      <c r="B120">
        <v>11200000</v>
      </c>
      <c r="C120">
        <v>57.339799999999997</v>
      </c>
      <c r="D120">
        <v>57.198700000000002</v>
      </c>
      <c r="E120" t="s">
        <v>13</v>
      </c>
      <c r="K120">
        <v>0</v>
      </c>
      <c r="L120">
        <v>32</v>
      </c>
      <c r="M120">
        <v>128</v>
      </c>
      <c r="N120">
        <v>12</v>
      </c>
    </row>
    <row r="121" spans="1:14" x14ac:dyDescent="0.25">
      <c r="A121" t="s">
        <v>134</v>
      </c>
      <c r="B121">
        <v>5600000</v>
      </c>
      <c r="C121">
        <v>120.986</v>
      </c>
      <c r="D121">
        <v>119.97799999999999</v>
      </c>
      <c r="E121" t="s">
        <v>13</v>
      </c>
      <c r="K121">
        <v>0</v>
      </c>
      <c r="L121">
        <v>64</v>
      </c>
      <c r="M121">
        <v>128</v>
      </c>
      <c r="N121">
        <v>13</v>
      </c>
    </row>
    <row r="122" spans="1:14" x14ac:dyDescent="0.25">
      <c r="A122" t="s">
        <v>135</v>
      </c>
      <c r="B122">
        <v>2800000</v>
      </c>
      <c r="C122">
        <v>248.191</v>
      </c>
      <c r="D122">
        <v>245.536</v>
      </c>
      <c r="E122" t="s">
        <v>13</v>
      </c>
      <c r="K122">
        <v>0</v>
      </c>
      <c r="L122">
        <v>128</v>
      </c>
      <c r="M122">
        <v>128</v>
      </c>
      <c r="N122">
        <v>14</v>
      </c>
    </row>
    <row r="123" spans="1:14" x14ac:dyDescent="0.25">
      <c r="A123" t="s">
        <v>136</v>
      </c>
      <c r="B123">
        <v>1000000</v>
      </c>
      <c r="C123">
        <v>502.678</v>
      </c>
      <c r="D123">
        <v>500</v>
      </c>
      <c r="E123" t="s">
        <v>13</v>
      </c>
      <c r="K123">
        <v>0</v>
      </c>
      <c r="L123">
        <v>256</v>
      </c>
      <c r="M123">
        <v>128</v>
      </c>
      <c r="N123">
        <v>15</v>
      </c>
    </row>
    <row r="124" spans="1:14" x14ac:dyDescent="0.25">
      <c r="A124" t="s">
        <v>137</v>
      </c>
      <c r="B124">
        <v>640000</v>
      </c>
      <c r="C124">
        <v>1011.58</v>
      </c>
      <c r="D124">
        <v>1000.98</v>
      </c>
      <c r="E124" t="s">
        <v>13</v>
      </c>
      <c r="K124">
        <v>0</v>
      </c>
      <c r="L124">
        <v>512</v>
      </c>
      <c r="M124">
        <v>128</v>
      </c>
      <c r="N124">
        <v>16</v>
      </c>
    </row>
    <row r="125" spans="1:14" x14ac:dyDescent="0.25">
      <c r="A125" t="s">
        <v>138</v>
      </c>
      <c r="B125">
        <v>344615</v>
      </c>
      <c r="C125">
        <v>2029.38</v>
      </c>
      <c r="D125">
        <v>2040.32</v>
      </c>
      <c r="E125" t="s">
        <v>13</v>
      </c>
      <c r="K125">
        <v>0</v>
      </c>
      <c r="L125">
        <v>1024</v>
      </c>
      <c r="M125">
        <v>128</v>
      </c>
      <c r="N125">
        <v>17</v>
      </c>
    </row>
    <row r="126" spans="1:14" x14ac:dyDescent="0.25">
      <c r="A126" t="s">
        <v>139</v>
      </c>
      <c r="B126">
        <v>172308</v>
      </c>
      <c r="C126">
        <v>4064.97</v>
      </c>
      <c r="D126">
        <v>3989.95</v>
      </c>
      <c r="E126" t="s">
        <v>13</v>
      </c>
      <c r="K126">
        <v>0</v>
      </c>
      <c r="L126">
        <v>2048</v>
      </c>
      <c r="M126">
        <v>128</v>
      </c>
      <c r="N126">
        <v>18</v>
      </c>
    </row>
    <row r="127" spans="1:14" x14ac:dyDescent="0.25">
      <c r="A127" t="s">
        <v>140</v>
      </c>
      <c r="B127">
        <v>89600</v>
      </c>
      <c r="C127">
        <v>8137.05</v>
      </c>
      <c r="D127">
        <v>8196.15</v>
      </c>
      <c r="E127" t="s">
        <v>13</v>
      </c>
      <c r="K127">
        <v>0</v>
      </c>
      <c r="L127">
        <v>4096</v>
      </c>
      <c r="M127">
        <v>128</v>
      </c>
      <c r="N127">
        <v>19</v>
      </c>
    </row>
    <row r="128" spans="1:14" x14ac:dyDescent="0.25">
      <c r="A128" t="s">
        <v>141</v>
      </c>
      <c r="B128">
        <v>40727</v>
      </c>
      <c r="C128">
        <v>16283.4</v>
      </c>
      <c r="D128">
        <v>16113.4</v>
      </c>
      <c r="E128" t="s">
        <v>13</v>
      </c>
      <c r="K128">
        <v>0</v>
      </c>
      <c r="L128">
        <v>8192</v>
      </c>
      <c r="M128">
        <v>128</v>
      </c>
      <c r="N128">
        <v>20</v>
      </c>
    </row>
    <row r="129" spans="1:14" x14ac:dyDescent="0.25">
      <c r="A129" t="s">
        <v>142</v>
      </c>
      <c r="B129">
        <v>21333</v>
      </c>
      <c r="C129">
        <v>32568.9</v>
      </c>
      <c r="D129">
        <v>32227.1</v>
      </c>
      <c r="E129" t="s">
        <v>13</v>
      </c>
      <c r="K129">
        <v>0</v>
      </c>
      <c r="L129">
        <v>16384</v>
      </c>
      <c r="M129">
        <v>128</v>
      </c>
      <c r="N129">
        <v>21</v>
      </c>
    </row>
    <row r="130" spans="1:14" x14ac:dyDescent="0.25">
      <c r="A130" t="s">
        <v>143</v>
      </c>
      <c r="B130">
        <v>11200</v>
      </c>
      <c r="C130">
        <v>65128.4</v>
      </c>
      <c r="D130">
        <v>64174.1</v>
      </c>
      <c r="E130" t="s">
        <v>13</v>
      </c>
      <c r="K130">
        <v>0</v>
      </c>
      <c r="L130">
        <v>32768</v>
      </c>
      <c r="M130">
        <v>128</v>
      </c>
      <c r="N130">
        <v>22</v>
      </c>
    </row>
    <row r="131" spans="1:14" x14ac:dyDescent="0.25">
      <c r="A131" t="s">
        <v>144</v>
      </c>
      <c r="B131">
        <v>5600</v>
      </c>
      <c r="C131">
        <v>130270</v>
      </c>
      <c r="D131">
        <v>131138</v>
      </c>
      <c r="E131" t="s">
        <v>13</v>
      </c>
      <c r="K131">
        <v>0</v>
      </c>
      <c r="L131">
        <v>65536</v>
      </c>
      <c r="M131">
        <v>128</v>
      </c>
      <c r="N131">
        <v>23</v>
      </c>
    </row>
    <row r="132" spans="1:14" x14ac:dyDescent="0.25">
      <c r="A132" t="s">
        <v>145</v>
      </c>
      <c r="B132">
        <v>2635</v>
      </c>
      <c r="C132">
        <v>260548</v>
      </c>
      <c r="D132">
        <v>260911</v>
      </c>
      <c r="E132" t="s">
        <v>13</v>
      </c>
      <c r="K132">
        <v>0</v>
      </c>
      <c r="L132">
        <v>131072</v>
      </c>
      <c r="M132">
        <v>128</v>
      </c>
      <c r="N132">
        <v>24</v>
      </c>
    </row>
    <row r="133" spans="1:14" x14ac:dyDescent="0.25">
      <c r="A133" t="s">
        <v>146</v>
      </c>
      <c r="B133">
        <v>1000</v>
      </c>
      <c r="C133">
        <v>521167</v>
      </c>
      <c r="D133">
        <v>515625</v>
      </c>
      <c r="E133" t="s">
        <v>13</v>
      </c>
      <c r="K133">
        <v>0</v>
      </c>
      <c r="L133">
        <v>262144</v>
      </c>
      <c r="M133">
        <v>128</v>
      </c>
      <c r="N133">
        <v>25</v>
      </c>
    </row>
    <row r="134" spans="1:14" x14ac:dyDescent="0.25">
      <c r="A134" t="s">
        <v>147</v>
      </c>
      <c r="B134">
        <v>747</v>
      </c>
      <c r="C134" s="2">
        <v>1042130</v>
      </c>
      <c r="D134" s="2">
        <v>1045850</v>
      </c>
      <c r="E134" t="s">
        <v>13</v>
      </c>
      <c r="K134">
        <v>0</v>
      </c>
      <c r="L134">
        <v>524288</v>
      </c>
      <c r="M134">
        <v>128</v>
      </c>
      <c r="N134">
        <v>26</v>
      </c>
    </row>
    <row r="135" spans="1:14" x14ac:dyDescent="0.25">
      <c r="A135" t="s">
        <v>148</v>
      </c>
      <c r="B135">
        <v>345</v>
      </c>
      <c r="C135" s="2">
        <v>2084640</v>
      </c>
      <c r="D135" s="2">
        <v>2083330</v>
      </c>
      <c r="E135" t="s">
        <v>13</v>
      </c>
      <c r="K135">
        <v>0</v>
      </c>
      <c r="L135" s="2">
        <v>1048580</v>
      </c>
      <c r="M135">
        <v>128</v>
      </c>
      <c r="N135">
        <v>27</v>
      </c>
    </row>
    <row r="136" spans="1:14" x14ac:dyDescent="0.25">
      <c r="A136" t="s">
        <v>149</v>
      </c>
      <c r="B136">
        <v>172</v>
      </c>
      <c r="C136" s="2">
        <v>4168580</v>
      </c>
      <c r="D136" s="2">
        <v>4178780</v>
      </c>
      <c r="E136" t="s">
        <v>13</v>
      </c>
      <c r="K136">
        <v>0</v>
      </c>
      <c r="L136" s="2">
        <v>2097150</v>
      </c>
      <c r="M136">
        <v>128</v>
      </c>
      <c r="N136">
        <v>28</v>
      </c>
    </row>
    <row r="137" spans="1:14" x14ac:dyDescent="0.25">
      <c r="A137" t="s">
        <v>150</v>
      </c>
      <c r="B137">
        <v>56000000</v>
      </c>
      <c r="C137">
        <v>11.2683</v>
      </c>
      <c r="D137">
        <v>11.1607</v>
      </c>
      <c r="E137" t="s">
        <v>13</v>
      </c>
      <c r="K137">
        <v>1</v>
      </c>
      <c r="L137">
        <v>8</v>
      </c>
      <c r="M137">
        <v>128</v>
      </c>
      <c r="N137">
        <v>10</v>
      </c>
    </row>
    <row r="138" spans="1:14" x14ac:dyDescent="0.25">
      <c r="A138" t="s">
        <v>151</v>
      </c>
      <c r="B138">
        <v>29866667</v>
      </c>
      <c r="C138">
        <v>24.0443</v>
      </c>
      <c r="D138">
        <v>24.065300000000001</v>
      </c>
      <c r="E138" t="s">
        <v>13</v>
      </c>
      <c r="K138">
        <v>1</v>
      </c>
      <c r="L138">
        <v>16</v>
      </c>
      <c r="M138">
        <v>128</v>
      </c>
      <c r="N138">
        <v>11</v>
      </c>
    </row>
    <row r="139" spans="1:14" x14ac:dyDescent="0.25">
      <c r="A139" t="s">
        <v>152</v>
      </c>
      <c r="B139">
        <v>11200000</v>
      </c>
      <c r="C139">
        <v>57.346200000000003</v>
      </c>
      <c r="D139">
        <v>57.198700000000002</v>
      </c>
      <c r="E139" t="s">
        <v>13</v>
      </c>
      <c r="K139">
        <v>1</v>
      </c>
      <c r="L139">
        <v>32</v>
      </c>
      <c r="M139">
        <v>128</v>
      </c>
      <c r="N139">
        <v>12</v>
      </c>
    </row>
    <row r="140" spans="1:14" x14ac:dyDescent="0.25">
      <c r="A140" t="s">
        <v>153</v>
      </c>
      <c r="B140">
        <v>6400000</v>
      </c>
      <c r="C140">
        <v>120.985</v>
      </c>
      <c r="D140">
        <v>119.629</v>
      </c>
      <c r="E140" t="s">
        <v>13</v>
      </c>
      <c r="K140">
        <v>1</v>
      </c>
      <c r="L140">
        <v>64</v>
      </c>
      <c r="M140">
        <v>128</v>
      </c>
      <c r="N140">
        <v>13</v>
      </c>
    </row>
    <row r="141" spans="1:14" x14ac:dyDescent="0.25">
      <c r="A141" t="s">
        <v>154</v>
      </c>
      <c r="B141">
        <v>2800000</v>
      </c>
      <c r="C141">
        <v>248.20500000000001</v>
      </c>
      <c r="D141">
        <v>245.536</v>
      </c>
      <c r="E141" t="s">
        <v>13</v>
      </c>
      <c r="K141">
        <v>1</v>
      </c>
      <c r="L141">
        <v>128</v>
      </c>
      <c r="M141">
        <v>128</v>
      </c>
      <c r="N141">
        <v>14</v>
      </c>
    </row>
    <row r="142" spans="1:14" x14ac:dyDescent="0.25">
      <c r="A142" t="s">
        <v>155</v>
      </c>
      <c r="B142">
        <v>1000000</v>
      </c>
      <c r="C142">
        <v>502.60500000000002</v>
      </c>
      <c r="D142">
        <v>500</v>
      </c>
      <c r="E142" t="s">
        <v>13</v>
      </c>
      <c r="K142">
        <v>1</v>
      </c>
      <c r="L142">
        <v>256</v>
      </c>
      <c r="M142">
        <v>128</v>
      </c>
      <c r="N142">
        <v>15</v>
      </c>
    </row>
    <row r="143" spans="1:14" x14ac:dyDescent="0.25">
      <c r="A143" t="s">
        <v>156</v>
      </c>
      <c r="B143">
        <v>640000</v>
      </c>
      <c r="C143">
        <v>1011.53</v>
      </c>
      <c r="D143">
        <v>1000.98</v>
      </c>
      <c r="E143" t="s">
        <v>13</v>
      </c>
      <c r="K143">
        <v>1</v>
      </c>
      <c r="L143">
        <v>512</v>
      </c>
      <c r="M143">
        <v>128</v>
      </c>
      <c r="N143">
        <v>16</v>
      </c>
    </row>
    <row r="144" spans="1:14" x14ac:dyDescent="0.25">
      <c r="A144" t="s">
        <v>157</v>
      </c>
      <c r="B144">
        <v>344615</v>
      </c>
      <c r="C144">
        <v>2029.22</v>
      </c>
      <c r="D144">
        <v>2040.32</v>
      </c>
      <c r="E144" t="s">
        <v>13</v>
      </c>
      <c r="K144">
        <v>1</v>
      </c>
      <c r="L144">
        <v>1024</v>
      </c>
      <c r="M144">
        <v>128</v>
      </c>
      <c r="N144">
        <v>17</v>
      </c>
    </row>
    <row r="145" spans="1:14" x14ac:dyDescent="0.25">
      <c r="A145" t="s">
        <v>158</v>
      </c>
      <c r="B145">
        <v>172308</v>
      </c>
      <c r="C145">
        <v>4064.84</v>
      </c>
      <c r="D145">
        <v>4080.63</v>
      </c>
      <c r="E145" t="s">
        <v>13</v>
      </c>
      <c r="K145">
        <v>1</v>
      </c>
      <c r="L145">
        <v>2048</v>
      </c>
      <c r="M145">
        <v>128</v>
      </c>
      <c r="N145">
        <v>18</v>
      </c>
    </row>
    <row r="146" spans="1:14" x14ac:dyDescent="0.25">
      <c r="A146" t="s">
        <v>159</v>
      </c>
      <c r="B146">
        <v>89600</v>
      </c>
      <c r="C146">
        <v>8136.99</v>
      </c>
      <c r="D146">
        <v>8021.76</v>
      </c>
      <c r="E146" t="s">
        <v>13</v>
      </c>
      <c r="K146">
        <v>1</v>
      </c>
      <c r="L146">
        <v>4096</v>
      </c>
      <c r="M146">
        <v>128</v>
      </c>
      <c r="N146">
        <v>19</v>
      </c>
    </row>
    <row r="147" spans="1:14" x14ac:dyDescent="0.25">
      <c r="A147" t="s">
        <v>160</v>
      </c>
      <c r="B147">
        <v>44800</v>
      </c>
      <c r="C147">
        <v>16277.8</v>
      </c>
      <c r="D147">
        <v>16392.3</v>
      </c>
      <c r="E147" t="s">
        <v>13</v>
      </c>
      <c r="K147">
        <v>1</v>
      </c>
      <c r="L147">
        <v>8192</v>
      </c>
      <c r="M147">
        <v>128</v>
      </c>
      <c r="N147">
        <v>20</v>
      </c>
    </row>
    <row r="148" spans="1:14" x14ac:dyDescent="0.25">
      <c r="A148" t="s">
        <v>161</v>
      </c>
      <c r="B148">
        <v>21333</v>
      </c>
      <c r="C148">
        <v>32562.5</v>
      </c>
      <c r="D148">
        <v>32959.5</v>
      </c>
      <c r="E148" t="s">
        <v>13</v>
      </c>
      <c r="K148">
        <v>1</v>
      </c>
      <c r="L148">
        <v>16384</v>
      </c>
      <c r="M148">
        <v>128</v>
      </c>
      <c r="N148">
        <v>21</v>
      </c>
    </row>
    <row r="149" spans="1:14" x14ac:dyDescent="0.25">
      <c r="A149" t="s">
        <v>162</v>
      </c>
      <c r="B149">
        <v>11200</v>
      </c>
      <c r="C149">
        <v>65135.8</v>
      </c>
      <c r="D149">
        <v>65569.2</v>
      </c>
      <c r="E149" t="s">
        <v>13</v>
      </c>
      <c r="K149">
        <v>1</v>
      </c>
      <c r="L149">
        <v>32768</v>
      </c>
      <c r="M149">
        <v>128</v>
      </c>
      <c r="N149">
        <v>22</v>
      </c>
    </row>
    <row r="150" spans="1:14" x14ac:dyDescent="0.25">
      <c r="A150" t="s">
        <v>163</v>
      </c>
      <c r="B150">
        <v>4978</v>
      </c>
      <c r="C150">
        <v>130291</v>
      </c>
      <c r="D150">
        <v>128691</v>
      </c>
      <c r="E150" t="s">
        <v>13</v>
      </c>
      <c r="K150">
        <v>1</v>
      </c>
      <c r="L150">
        <v>65536</v>
      </c>
      <c r="M150">
        <v>128</v>
      </c>
      <c r="N150">
        <v>23</v>
      </c>
    </row>
    <row r="151" spans="1:14" x14ac:dyDescent="0.25">
      <c r="A151" t="s">
        <v>164</v>
      </c>
      <c r="B151">
        <v>2800</v>
      </c>
      <c r="C151">
        <v>260574</v>
      </c>
      <c r="D151">
        <v>256696</v>
      </c>
      <c r="E151" t="s">
        <v>13</v>
      </c>
      <c r="K151">
        <v>1</v>
      </c>
      <c r="L151">
        <v>131072</v>
      </c>
      <c r="M151">
        <v>128</v>
      </c>
      <c r="N151">
        <v>24</v>
      </c>
    </row>
    <row r="152" spans="1:14" x14ac:dyDescent="0.25">
      <c r="A152" t="s">
        <v>165</v>
      </c>
      <c r="B152">
        <v>1000</v>
      </c>
      <c r="C152">
        <v>521103</v>
      </c>
      <c r="D152">
        <v>515625</v>
      </c>
      <c r="E152" t="s">
        <v>13</v>
      </c>
      <c r="K152">
        <v>1</v>
      </c>
      <c r="L152">
        <v>262144</v>
      </c>
      <c r="M152">
        <v>128</v>
      </c>
      <c r="N152">
        <v>25</v>
      </c>
    </row>
    <row r="153" spans="1:14" x14ac:dyDescent="0.25">
      <c r="A153" t="s">
        <v>166</v>
      </c>
      <c r="B153">
        <v>747</v>
      </c>
      <c r="C153" s="2">
        <v>1042190</v>
      </c>
      <c r="D153" s="2">
        <v>1045850</v>
      </c>
      <c r="E153" t="s">
        <v>13</v>
      </c>
      <c r="K153">
        <v>1</v>
      </c>
      <c r="L153">
        <v>524288</v>
      </c>
      <c r="M153">
        <v>128</v>
      </c>
      <c r="N153">
        <v>26</v>
      </c>
    </row>
    <row r="154" spans="1:14" x14ac:dyDescent="0.25">
      <c r="A154" t="s">
        <v>167</v>
      </c>
      <c r="B154">
        <v>345</v>
      </c>
      <c r="C154" s="2">
        <v>2084540</v>
      </c>
      <c r="D154" s="2">
        <v>2083330</v>
      </c>
      <c r="E154" t="s">
        <v>13</v>
      </c>
      <c r="K154">
        <v>1</v>
      </c>
      <c r="L154" s="2">
        <v>1048580</v>
      </c>
      <c r="M154">
        <v>128</v>
      </c>
      <c r="N154">
        <v>27</v>
      </c>
    </row>
    <row r="155" spans="1:14" x14ac:dyDescent="0.25">
      <c r="A155" t="s">
        <v>168</v>
      </c>
      <c r="B155">
        <v>172</v>
      </c>
      <c r="C155" s="2">
        <v>4168760</v>
      </c>
      <c r="D155" s="2">
        <v>4178780</v>
      </c>
      <c r="E155" t="s">
        <v>13</v>
      </c>
      <c r="K155">
        <v>1</v>
      </c>
      <c r="L155" s="2">
        <v>2097150</v>
      </c>
      <c r="M155">
        <v>128</v>
      </c>
      <c r="N155">
        <v>28</v>
      </c>
    </row>
    <row r="156" spans="1:14" x14ac:dyDescent="0.25">
      <c r="A156" t="s">
        <v>169</v>
      </c>
      <c r="B156">
        <v>56000000</v>
      </c>
      <c r="C156">
        <v>11.2692</v>
      </c>
      <c r="D156">
        <v>11.1607</v>
      </c>
      <c r="E156" t="s">
        <v>13</v>
      </c>
      <c r="K156">
        <v>2</v>
      </c>
      <c r="L156">
        <v>8</v>
      </c>
      <c r="M156">
        <v>128</v>
      </c>
      <c r="N156">
        <v>10</v>
      </c>
    </row>
    <row r="157" spans="1:14" x14ac:dyDescent="0.25">
      <c r="A157" t="s">
        <v>170</v>
      </c>
      <c r="B157">
        <v>29866667</v>
      </c>
      <c r="C157">
        <v>24.060400000000001</v>
      </c>
      <c r="D157">
        <v>24.065300000000001</v>
      </c>
      <c r="E157" t="s">
        <v>13</v>
      </c>
      <c r="K157">
        <v>2</v>
      </c>
      <c r="L157">
        <v>16</v>
      </c>
      <c r="M157">
        <v>128</v>
      </c>
      <c r="N157">
        <v>11</v>
      </c>
    </row>
    <row r="158" spans="1:14" x14ac:dyDescent="0.25">
      <c r="A158" t="s">
        <v>171</v>
      </c>
      <c r="B158">
        <v>11200000</v>
      </c>
      <c r="C158">
        <v>57.364199999999997</v>
      </c>
      <c r="D158">
        <v>57.198700000000002</v>
      </c>
      <c r="E158" t="s">
        <v>13</v>
      </c>
      <c r="K158">
        <v>2</v>
      </c>
      <c r="L158">
        <v>32</v>
      </c>
      <c r="M158">
        <v>128</v>
      </c>
      <c r="N158">
        <v>12</v>
      </c>
    </row>
    <row r="159" spans="1:14" x14ac:dyDescent="0.25">
      <c r="A159" t="s">
        <v>172</v>
      </c>
      <c r="B159">
        <v>6400000</v>
      </c>
      <c r="C159">
        <v>120.97499999999999</v>
      </c>
      <c r="D159">
        <v>119.629</v>
      </c>
      <c r="E159" t="s">
        <v>13</v>
      </c>
      <c r="K159">
        <v>2</v>
      </c>
      <c r="L159">
        <v>64</v>
      </c>
      <c r="M159">
        <v>128</v>
      </c>
      <c r="N159">
        <v>13</v>
      </c>
    </row>
    <row r="160" spans="1:14" x14ac:dyDescent="0.25">
      <c r="A160" t="s">
        <v>173</v>
      </c>
      <c r="B160">
        <v>2800000</v>
      </c>
      <c r="C160">
        <v>248.2</v>
      </c>
      <c r="D160">
        <v>245.536</v>
      </c>
      <c r="E160" t="s">
        <v>13</v>
      </c>
      <c r="K160">
        <v>2</v>
      </c>
      <c r="L160">
        <v>128</v>
      </c>
      <c r="M160">
        <v>128</v>
      </c>
      <c r="N160">
        <v>14</v>
      </c>
    </row>
    <row r="161" spans="1:14" x14ac:dyDescent="0.25">
      <c r="A161" t="s">
        <v>174</v>
      </c>
      <c r="B161">
        <v>1000000</v>
      </c>
      <c r="C161">
        <v>502.65</v>
      </c>
      <c r="D161">
        <v>500</v>
      </c>
      <c r="E161" t="s">
        <v>13</v>
      </c>
      <c r="K161">
        <v>2</v>
      </c>
      <c r="L161">
        <v>256</v>
      </c>
      <c r="M161">
        <v>128</v>
      </c>
      <c r="N161">
        <v>15</v>
      </c>
    </row>
    <row r="162" spans="1:14" x14ac:dyDescent="0.25">
      <c r="A162" t="s">
        <v>175</v>
      </c>
      <c r="B162">
        <v>497778</v>
      </c>
      <c r="C162">
        <v>1425.6</v>
      </c>
      <c r="D162">
        <v>1412.53</v>
      </c>
      <c r="E162" t="s">
        <v>13</v>
      </c>
      <c r="K162">
        <v>2</v>
      </c>
      <c r="L162">
        <v>512</v>
      </c>
      <c r="M162">
        <v>128</v>
      </c>
      <c r="N162">
        <v>16</v>
      </c>
    </row>
    <row r="163" spans="1:14" x14ac:dyDescent="0.25">
      <c r="A163" t="s">
        <v>176</v>
      </c>
      <c r="B163">
        <v>194783</v>
      </c>
      <c r="C163">
        <v>3551.94</v>
      </c>
      <c r="D163">
        <v>3529.57</v>
      </c>
      <c r="E163" t="s">
        <v>13</v>
      </c>
      <c r="K163">
        <v>2</v>
      </c>
      <c r="L163">
        <v>1024</v>
      </c>
      <c r="M163">
        <v>128</v>
      </c>
      <c r="N163">
        <v>17</v>
      </c>
    </row>
    <row r="164" spans="1:14" x14ac:dyDescent="0.25">
      <c r="A164" t="s">
        <v>177</v>
      </c>
      <c r="B164">
        <v>89600</v>
      </c>
      <c r="C164">
        <v>7385.47</v>
      </c>
      <c r="D164">
        <v>7324.22</v>
      </c>
      <c r="E164" t="s">
        <v>13</v>
      </c>
      <c r="K164">
        <v>2</v>
      </c>
      <c r="L164">
        <v>2048</v>
      </c>
      <c r="M164">
        <v>128</v>
      </c>
      <c r="N164">
        <v>18</v>
      </c>
    </row>
    <row r="165" spans="1:14" x14ac:dyDescent="0.25">
      <c r="A165" t="s">
        <v>178</v>
      </c>
      <c r="B165">
        <v>24889</v>
      </c>
      <c r="C165">
        <v>28518.3</v>
      </c>
      <c r="D165">
        <v>28878.2</v>
      </c>
      <c r="E165" t="s">
        <v>13</v>
      </c>
      <c r="K165">
        <v>2</v>
      </c>
      <c r="L165">
        <v>4096</v>
      </c>
      <c r="M165">
        <v>128</v>
      </c>
      <c r="N165">
        <v>19</v>
      </c>
    </row>
    <row r="166" spans="1:14" x14ac:dyDescent="0.25">
      <c r="A166" t="s">
        <v>179</v>
      </c>
      <c r="B166">
        <v>8960</v>
      </c>
      <c r="C166">
        <v>85085.5</v>
      </c>
      <c r="D166">
        <v>85449.2</v>
      </c>
      <c r="E166" t="s">
        <v>13</v>
      </c>
      <c r="K166">
        <v>2</v>
      </c>
      <c r="L166">
        <v>8192</v>
      </c>
      <c r="M166">
        <v>128</v>
      </c>
      <c r="N166">
        <v>20</v>
      </c>
    </row>
    <row r="167" spans="1:14" x14ac:dyDescent="0.25">
      <c r="A167" t="s">
        <v>180</v>
      </c>
      <c r="B167">
        <v>4073</v>
      </c>
      <c r="C167">
        <v>178710</v>
      </c>
      <c r="D167">
        <v>176467</v>
      </c>
      <c r="E167" t="s">
        <v>13</v>
      </c>
      <c r="K167">
        <v>2</v>
      </c>
      <c r="L167">
        <v>16384</v>
      </c>
      <c r="M167">
        <v>128</v>
      </c>
      <c r="N167">
        <v>21</v>
      </c>
    </row>
    <row r="168" spans="1:14" x14ac:dyDescent="0.25">
      <c r="A168" t="s">
        <v>181</v>
      </c>
      <c r="B168">
        <v>1948</v>
      </c>
      <c r="C168">
        <v>362759</v>
      </c>
      <c r="D168">
        <v>368968</v>
      </c>
      <c r="E168" t="s">
        <v>13</v>
      </c>
      <c r="K168">
        <v>2</v>
      </c>
      <c r="L168">
        <v>32768</v>
      </c>
      <c r="M168">
        <v>128</v>
      </c>
      <c r="N168">
        <v>22</v>
      </c>
    </row>
    <row r="169" spans="1:14" x14ac:dyDescent="0.25">
      <c r="A169" t="s">
        <v>182</v>
      </c>
      <c r="B169">
        <v>896</v>
      </c>
      <c r="C169">
        <v>832181</v>
      </c>
      <c r="D169">
        <v>819615</v>
      </c>
      <c r="E169" t="s">
        <v>13</v>
      </c>
      <c r="K169">
        <v>2</v>
      </c>
      <c r="L169">
        <v>65536</v>
      </c>
      <c r="M169">
        <v>128</v>
      </c>
      <c r="N169">
        <v>23</v>
      </c>
    </row>
    <row r="170" spans="1:14" x14ac:dyDescent="0.25">
      <c r="A170" t="s">
        <v>183</v>
      </c>
      <c r="B170">
        <v>112</v>
      </c>
      <c r="C170" s="2">
        <v>4543680</v>
      </c>
      <c r="D170" s="2">
        <v>4464290</v>
      </c>
      <c r="E170" t="s">
        <v>13</v>
      </c>
      <c r="K170">
        <v>2</v>
      </c>
      <c r="L170">
        <v>131072</v>
      </c>
      <c r="M170">
        <v>128</v>
      </c>
      <c r="N170">
        <v>24</v>
      </c>
    </row>
    <row r="171" spans="1:14" x14ac:dyDescent="0.25">
      <c r="A171" t="s">
        <v>184</v>
      </c>
      <c r="B171">
        <v>41</v>
      </c>
      <c r="C171" s="2">
        <v>16056200</v>
      </c>
      <c r="D171" s="2">
        <v>16006100</v>
      </c>
      <c r="E171" t="s">
        <v>13</v>
      </c>
      <c r="K171">
        <v>2</v>
      </c>
      <c r="L171">
        <v>262144</v>
      </c>
      <c r="M171">
        <v>128</v>
      </c>
      <c r="N171">
        <v>25</v>
      </c>
    </row>
    <row r="172" spans="1:14" x14ac:dyDescent="0.25">
      <c r="A172" t="s">
        <v>185</v>
      </c>
      <c r="B172">
        <v>19</v>
      </c>
      <c r="C172" s="2">
        <v>36980200</v>
      </c>
      <c r="D172" s="2">
        <v>37006600</v>
      </c>
      <c r="E172" t="s">
        <v>13</v>
      </c>
      <c r="K172">
        <v>2</v>
      </c>
      <c r="L172">
        <v>524288</v>
      </c>
      <c r="M172">
        <v>128</v>
      </c>
      <c r="N172">
        <v>26</v>
      </c>
    </row>
    <row r="173" spans="1:14" x14ac:dyDescent="0.25">
      <c r="A173" t="s">
        <v>186</v>
      </c>
      <c r="B173">
        <v>9</v>
      </c>
      <c r="C173" s="2">
        <v>80651200</v>
      </c>
      <c r="D173" s="2">
        <v>79861100</v>
      </c>
      <c r="E173" t="s">
        <v>13</v>
      </c>
      <c r="K173">
        <v>2</v>
      </c>
      <c r="L173" s="2">
        <v>1048580</v>
      </c>
      <c r="M173">
        <v>128</v>
      </c>
      <c r="N173">
        <v>27</v>
      </c>
    </row>
    <row r="174" spans="1:14" x14ac:dyDescent="0.25">
      <c r="A174" t="s">
        <v>187</v>
      </c>
      <c r="B174">
        <v>4</v>
      </c>
      <c r="C174" s="2">
        <v>166918000</v>
      </c>
      <c r="D174" s="2">
        <v>167969000</v>
      </c>
      <c r="E174" t="s">
        <v>13</v>
      </c>
      <c r="K174">
        <v>2</v>
      </c>
      <c r="L174" s="2">
        <v>2097150</v>
      </c>
      <c r="M174">
        <v>128</v>
      </c>
      <c r="N174">
        <v>28</v>
      </c>
    </row>
    <row r="175" spans="1:14" x14ac:dyDescent="0.25">
      <c r="A175" t="s">
        <v>188</v>
      </c>
      <c r="B175">
        <v>112000000</v>
      </c>
      <c r="C175">
        <v>5.7601800000000001</v>
      </c>
      <c r="D175">
        <v>5.7198700000000002</v>
      </c>
      <c r="E175" t="s">
        <v>13</v>
      </c>
      <c r="K175">
        <v>0</v>
      </c>
      <c r="L175">
        <v>4</v>
      </c>
      <c r="M175">
        <v>256</v>
      </c>
      <c r="N175">
        <v>10</v>
      </c>
    </row>
    <row r="176" spans="1:14" x14ac:dyDescent="0.25">
      <c r="A176" t="s">
        <v>189</v>
      </c>
      <c r="B176">
        <v>64000000</v>
      </c>
      <c r="C176">
        <v>10.604799999999999</v>
      </c>
      <c r="D176">
        <v>10.497999999999999</v>
      </c>
      <c r="E176" t="s">
        <v>13</v>
      </c>
      <c r="K176">
        <v>0</v>
      </c>
      <c r="L176">
        <v>8</v>
      </c>
      <c r="M176">
        <v>256</v>
      </c>
      <c r="N176">
        <v>11</v>
      </c>
    </row>
    <row r="177" spans="1:14" x14ac:dyDescent="0.25">
      <c r="A177" t="s">
        <v>190</v>
      </c>
      <c r="B177">
        <v>29866667</v>
      </c>
      <c r="C177">
        <v>23.792000000000002</v>
      </c>
      <c r="D177">
        <v>24.065300000000001</v>
      </c>
      <c r="E177" t="s">
        <v>13</v>
      </c>
      <c r="K177">
        <v>0</v>
      </c>
      <c r="L177">
        <v>16</v>
      </c>
      <c r="M177">
        <v>256</v>
      </c>
      <c r="N177">
        <v>12</v>
      </c>
    </row>
    <row r="178" spans="1:14" x14ac:dyDescent="0.25">
      <c r="A178" t="s">
        <v>191</v>
      </c>
      <c r="B178">
        <v>11200000</v>
      </c>
      <c r="C178">
        <v>55.887099999999997</v>
      </c>
      <c r="D178">
        <v>55.803600000000003</v>
      </c>
      <c r="E178" t="s">
        <v>13</v>
      </c>
      <c r="K178">
        <v>0</v>
      </c>
      <c r="L178">
        <v>32</v>
      </c>
      <c r="M178">
        <v>256</v>
      </c>
      <c r="N178">
        <v>13</v>
      </c>
    </row>
    <row r="179" spans="1:14" x14ac:dyDescent="0.25">
      <c r="A179" t="s">
        <v>192</v>
      </c>
      <c r="B179">
        <v>5600000</v>
      </c>
      <c r="C179">
        <v>119.474</v>
      </c>
      <c r="D179">
        <v>119.97799999999999</v>
      </c>
      <c r="E179" t="s">
        <v>13</v>
      </c>
      <c r="K179">
        <v>0</v>
      </c>
      <c r="L179">
        <v>64</v>
      </c>
      <c r="M179">
        <v>256</v>
      </c>
      <c r="N179">
        <v>14</v>
      </c>
    </row>
    <row r="180" spans="1:14" x14ac:dyDescent="0.25">
      <c r="A180" t="s">
        <v>193</v>
      </c>
      <c r="B180">
        <v>2986667</v>
      </c>
      <c r="C180">
        <v>246.696</v>
      </c>
      <c r="D180">
        <v>251.11600000000001</v>
      </c>
      <c r="E180" t="s">
        <v>13</v>
      </c>
      <c r="K180">
        <v>0</v>
      </c>
      <c r="L180">
        <v>128</v>
      </c>
      <c r="M180">
        <v>256</v>
      </c>
      <c r="N180">
        <v>15</v>
      </c>
    </row>
    <row r="181" spans="1:14" x14ac:dyDescent="0.25">
      <c r="A181" t="s">
        <v>194</v>
      </c>
      <c r="B181">
        <v>1000000</v>
      </c>
      <c r="C181">
        <v>501.17</v>
      </c>
      <c r="D181">
        <v>500</v>
      </c>
      <c r="E181" t="s">
        <v>13</v>
      </c>
      <c r="K181">
        <v>0</v>
      </c>
      <c r="L181">
        <v>256</v>
      </c>
      <c r="M181">
        <v>256</v>
      </c>
      <c r="N181">
        <v>16</v>
      </c>
    </row>
    <row r="182" spans="1:14" x14ac:dyDescent="0.25">
      <c r="A182" t="s">
        <v>195</v>
      </c>
      <c r="B182">
        <v>640000</v>
      </c>
      <c r="C182">
        <v>1010.11</v>
      </c>
      <c r="D182">
        <v>1000.98</v>
      </c>
      <c r="E182" t="s">
        <v>13</v>
      </c>
      <c r="K182">
        <v>0</v>
      </c>
      <c r="L182">
        <v>512</v>
      </c>
      <c r="M182">
        <v>256</v>
      </c>
      <c r="N182">
        <v>17</v>
      </c>
    </row>
    <row r="183" spans="1:14" x14ac:dyDescent="0.25">
      <c r="A183" t="s">
        <v>196</v>
      </c>
      <c r="B183">
        <v>344615</v>
      </c>
      <c r="C183">
        <v>2027.78</v>
      </c>
      <c r="D183">
        <v>2040.32</v>
      </c>
      <c r="E183" t="s">
        <v>13</v>
      </c>
      <c r="K183">
        <v>0</v>
      </c>
      <c r="L183">
        <v>1024</v>
      </c>
      <c r="M183">
        <v>256</v>
      </c>
      <c r="N183">
        <v>18</v>
      </c>
    </row>
    <row r="184" spans="1:14" x14ac:dyDescent="0.25">
      <c r="A184" t="s">
        <v>197</v>
      </c>
      <c r="B184">
        <v>172308</v>
      </c>
      <c r="C184">
        <v>4064.08</v>
      </c>
      <c r="D184">
        <v>4080.63</v>
      </c>
      <c r="E184" t="s">
        <v>13</v>
      </c>
      <c r="K184">
        <v>0</v>
      </c>
      <c r="L184">
        <v>2048</v>
      </c>
      <c r="M184">
        <v>256</v>
      </c>
      <c r="N184">
        <v>19</v>
      </c>
    </row>
    <row r="185" spans="1:14" x14ac:dyDescent="0.25">
      <c r="A185" t="s">
        <v>198</v>
      </c>
      <c r="B185">
        <v>74667</v>
      </c>
      <c r="C185">
        <v>8134.46</v>
      </c>
      <c r="D185">
        <v>7951.97</v>
      </c>
      <c r="E185" t="s">
        <v>13</v>
      </c>
      <c r="K185">
        <v>0</v>
      </c>
      <c r="L185">
        <v>4096</v>
      </c>
      <c r="M185">
        <v>256</v>
      </c>
      <c r="N185">
        <v>20</v>
      </c>
    </row>
    <row r="186" spans="1:14" x14ac:dyDescent="0.25">
      <c r="A186" t="s">
        <v>199</v>
      </c>
      <c r="B186">
        <v>44800</v>
      </c>
      <c r="C186">
        <v>16276.7</v>
      </c>
      <c r="D186">
        <v>16392.3</v>
      </c>
      <c r="E186" t="s">
        <v>13</v>
      </c>
      <c r="K186">
        <v>0</v>
      </c>
      <c r="L186">
        <v>8192</v>
      </c>
      <c r="M186">
        <v>256</v>
      </c>
      <c r="N186">
        <v>21</v>
      </c>
    </row>
    <row r="187" spans="1:14" x14ac:dyDescent="0.25">
      <c r="A187" t="s">
        <v>200</v>
      </c>
      <c r="B187">
        <v>21333</v>
      </c>
      <c r="C187">
        <v>32561.5</v>
      </c>
      <c r="D187">
        <v>32227.1</v>
      </c>
      <c r="E187" t="s">
        <v>13</v>
      </c>
      <c r="K187">
        <v>0</v>
      </c>
      <c r="L187">
        <v>16384</v>
      </c>
      <c r="M187">
        <v>256</v>
      </c>
      <c r="N187">
        <v>22</v>
      </c>
    </row>
    <row r="188" spans="1:14" x14ac:dyDescent="0.25">
      <c r="A188" t="s">
        <v>201</v>
      </c>
      <c r="B188">
        <v>11200</v>
      </c>
      <c r="C188">
        <v>65131.4</v>
      </c>
      <c r="D188">
        <v>64174.1</v>
      </c>
      <c r="E188" t="s">
        <v>13</v>
      </c>
      <c r="K188">
        <v>0</v>
      </c>
      <c r="L188">
        <v>32768</v>
      </c>
      <c r="M188">
        <v>256</v>
      </c>
      <c r="N188">
        <v>23</v>
      </c>
    </row>
    <row r="189" spans="1:14" x14ac:dyDescent="0.25">
      <c r="A189" t="s">
        <v>202</v>
      </c>
      <c r="B189">
        <v>4978</v>
      </c>
      <c r="C189">
        <v>130268</v>
      </c>
      <c r="D189">
        <v>131830</v>
      </c>
      <c r="E189" t="s">
        <v>13</v>
      </c>
      <c r="K189">
        <v>0</v>
      </c>
      <c r="L189">
        <v>65536</v>
      </c>
      <c r="M189">
        <v>256</v>
      </c>
      <c r="N189">
        <v>24</v>
      </c>
    </row>
    <row r="190" spans="1:14" x14ac:dyDescent="0.25">
      <c r="A190" t="s">
        <v>203</v>
      </c>
      <c r="B190">
        <v>2800</v>
      </c>
      <c r="C190">
        <v>260549</v>
      </c>
      <c r="D190">
        <v>262277</v>
      </c>
      <c r="E190" t="s">
        <v>13</v>
      </c>
      <c r="K190">
        <v>0</v>
      </c>
      <c r="L190">
        <v>131072</v>
      </c>
      <c r="M190">
        <v>256</v>
      </c>
      <c r="N190">
        <v>25</v>
      </c>
    </row>
    <row r="191" spans="1:14" x14ac:dyDescent="0.25">
      <c r="A191" t="s">
        <v>204</v>
      </c>
      <c r="B191">
        <v>1120</v>
      </c>
      <c r="C191">
        <v>521148</v>
      </c>
      <c r="D191">
        <v>516183</v>
      </c>
      <c r="E191" t="s">
        <v>13</v>
      </c>
      <c r="K191">
        <v>0</v>
      </c>
      <c r="L191">
        <v>262144</v>
      </c>
      <c r="M191">
        <v>256</v>
      </c>
      <c r="N191">
        <v>26</v>
      </c>
    </row>
    <row r="192" spans="1:14" x14ac:dyDescent="0.25">
      <c r="A192" t="s">
        <v>205</v>
      </c>
      <c r="B192">
        <v>640</v>
      </c>
      <c r="C192" s="2">
        <v>1042450</v>
      </c>
      <c r="D192" s="2">
        <v>1049800</v>
      </c>
      <c r="E192" t="s">
        <v>13</v>
      </c>
      <c r="K192">
        <v>0</v>
      </c>
      <c r="L192">
        <v>524288</v>
      </c>
      <c r="M192">
        <v>256</v>
      </c>
      <c r="N192">
        <v>27</v>
      </c>
    </row>
    <row r="193" spans="1:14" x14ac:dyDescent="0.25">
      <c r="A193" t="s">
        <v>206</v>
      </c>
      <c r="B193">
        <v>345</v>
      </c>
      <c r="C193" s="2">
        <v>2084600</v>
      </c>
      <c r="D193" s="2">
        <v>2083330</v>
      </c>
      <c r="E193" t="s">
        <v>13</v>
      </c>
      <c r="K193">
        <v>0</v>
      </c>
      <c r="L193" s="2">
        <v>1048580</v>
      </c>
      <c r="M193">
        <v>256</v>
      </c>
      <c r="N193">
        <v>28</v>
      </c>
    </row>
    <row r="194" spans="1:14" x14ac:dyDescent="0.25">
      <c r="A194" t="s">
        <v>207</v>
      </c>
      <c r="B194">
        <v>112000000</v>
      </c>
      <c r="C194">
        <v>5.7597199999999997</v>
      </c>
      <c r="D194">
        <v>5.7198700000000002</v>
      </c>
      <c r="E194" t="s">
        <v>13</v>
      </c>
      <c r="K194">
        <v>1</v>
      </c>
      <c r="L194">
        <v>4</v>
      </c>
      <c r="M194">
        <v>256</v>
      </c>
      <c r="N194">
        <v>10</v>
      </c>
    </row>
    <row r="195" spans="1:14" x14ac:dyDescent="0.25">
      <c r="A195" t="s">
        <v>208</v>
      </c>
      <c r="B195">
        <v>64000000</v>
      </c>
      <c r="C195">
        <v>10.607799999999999</v>
      </c>
      <c r="D195">
        <v>10.497999999999999</v>
      </c>
      <c r="E195" t="s">
        <v>13</v>
      </c>
      <c r="K195">
        <v>1</v>
      </c>
      <c r="L195">
        <v>8</v>
      </c>
      <c r="M195">
        <v>256</v>
      </c>
      <c r="N195">
        <v>11</v>
      </c>
    </row>
    <row r="196" spans="1:14" x14ac:dyDescent="0.25">
      <c r="A196" t="s">
        <v>209</v>
      </c>
      <c r="B196">
        <v>29866667</v>
      </c>
      <c r="C196">
        <v>23.796500000000002</v>
      </c>
      <c r="D196">
        <v>24.065300000000001</v>
      </c>
      <c r="E196" t="s">
        <v>13</v>
      </c>
      <c r="K196">
        <v>1</v>
      </c>
      <c r="L196">
        <v>16</v>
      </c>
      <c r="M196">
        <v>256</v>
      </c>
      <c r="N196">
        <v>12</v>
      </c>
    </row>
    <row r="197" spans="1:14" x14ac:dyDescent="0.25">
      <c r="A197" t="s">
        <v>210</v>
      </c>
      <c r="B197">
        <v>10000000</v>
      </c>
      <c r="C197">
        <v>55.887099999999997</v>
      </c>
      <c r="D197">
        <v>56.25</v>
      </c>
      <c r="E197" t="s">
        <v>13</v>
      </c>
      <c r="K197">
        <v>1</v>
      </c>
      <c r="L197">
        <v>32</v>
      </c>
      <c r="M197">
        <v>256</v>
      </c>
      <c r="N197">
        <v>13</v>
      </c>
    </row>
    <row r="198" spans="1:14" x14ac:dyDescent="0.25">
      <c r="A198" t="s">
        <v>211</v>
      </c>
      <c r="B198">
        <v>5600000</v>
      </c>
      <c r="C198">
        <v>119.47499999999999</v>
      </c>
      <c r="D198">
        <v>117.188</v>
      </c>
      <c r="E198" t="s">
        <v>13</v>
      </c>
      <c r="K198">
        <v>1</v>
      </c>
      <c r="L198">
        <v>64</v>
      </c>
      <c r="M198">
        <v>256</v>
      </c>
      <c r="N198">
        <v>14</v>
      </c>
    </row>
    <row r="199" spans="1:14" x14ac:dyDescent="0.25">
      <c r="A199" t="s">
        <v>212</v>
      </c>
      <c r="B199">
        <v>2800000</v>
      </c>
      <c r="C199">
        <v>246.68899999999999</v>
      </c>
      <c r="D199">
        <v>245.536</v>
      </c>
      <c r="E199" t="s">
        <v>13</v>
      </c>
      <c r="K199">
        <v>1</v>
      </c>
      <c r="L199">
        <v>128</v>
      </c>
      <c r="M199">
        <v>256</v>
      </c>
      <c r="N199">
        <v>15</v>
      </c>
    </row>
    <row r="200" spans="1:14" x14ac:dyDescent="0.25">
      <c r="A200" t="s">
        <v>213</v>
      </c>
      <c r="B200">
        <v>1000000</v>
      </c>
      <c r="C200">
        <v>501.12099999999998</v>
      </c>
      <c r="D200">
        <v>500</v>
      </c>
      <c r="E200" t="s">
        <v>13</v>
      </c>
      <c r="K200">
        <v>1</v>
      </c>
      <c r="L200">
        <v>256</v>
      </c>
      <c r="M200">
        <v>256</v>
      </c>
      <c r="N200">
        <v>16</v>
      </c>
    </row>
    <row r="201" spans="1:14" x14ac:dyDescent="0.25">
      <c r="A201" t="s">
        <v>214</v>
      </c>
      <c r="B201">
        <v>640000</v>
      </c>
      <c r="C201">
        <v>1010.14</v>
      </c>
      <c r="D201">
        <v>1000.98</v>
      </c>
      <c r="E201" t="s">
        <v>13</v>
      </c>
      <c r="K201">
        <v>1</v>
      </c>
      <c r="L201">
        <v>512</v>
      </c>
      <c r="M201">
        <v>256</v>
      </c>
      <c r="N201">
        <v>17</v>
      </c>
    </row>
    <row r="202" spans="1:14" x14ac:dyDescent="0.25">
      <c r="A202" t="s">
        <v>215</v>
      </c>
      <c r="B202">
        <v>344615</v>
      </c>
      <c r="C202">
        <v>2027.6</v>
      </c>
      <c r="D202">
        <v>1994.98</v>
      </c>
      <c r="E202" t="s">
        <v>13</v>
      </c>
      <c r="K202">
        <v>1</v>
      </c>
      <c r="L202">
        <v>1024</v>
      </c>
      <c r="M202">
        <v>256</v>
      </c>
      <c r="N202">
        <v>18</v>
      </c>
    </row>
    <row r="203" spans="1:14" x14ac:dyDescent="0.25">
      <c r="A203" t="s">
        <v>216</v>
      </c>
      <c r="B203">
        <v>172308</v>
      </c>
      <c r="C203">
        <v>4063.4</v>
      </c>
      <c r="D203">
        <v>3989.95</v>
      </c>
      <c r="E203" t="s">
        <v>13</v>
      </c>
      <c r="K203">
        <v>1</v>
      </c>
      <c r="L203">
        <v>2048</v>
      </c>
      <c r="M203">
        <v>256</v>
      </c>
      <c r="N203">
        <v>19</v>
      </c>
    </row>
    <row r="204" spans="1:14" x14ac:dyDescent="0.25">
      <c r="A204" t="s">
        <v>217</v>
      </c>
      <c r="B204">
        <v>89600</v>
      </c>
      <c r="C204">
        <v>8135.21</v>
      </c>
      <c r="D204">
        <v>8196.15</v>
      </c>
      <c r="E204" t="s">
        <v>13</v>
      </c>
      <c r="K204">
        <v>1</v>
      </c>
      <c r="L204">
        <v>4096</v>
      </c>
      <c r="M204">
        <v>256</v>
      </c>
      <c r="N204">
        <v>20</v>
      </c>
    </row>
    <row r="205" spans="1:14" x14ac:dyDescent="0.25">
      <c r="A205" t="s">
        <v>218</v>
      </c>
      <c r="B205">
        <v>44800</v>
      </c>
      <c r="C205">
        <v>16275.6</v>
      </c>
      <c r="D205">
        <v>16392.3</v>
      </c>
      <c r="E205" t="s">
        <v>13</v>
      </c>
      <c r="K205">
        <v>1</v>
      </c>
      <c r="L205">
        <v>8192</v>
      </c>
      <c r="M205">
        <v>256</v>
      </c>
      <c r="N205">
        <v>21</v>
      </c>
    </row>
    <row r="206" spans="1:14" x14ac:dyDescent="0.25">
      <c r="A206" t="s">
        <v>219</v>
      </c>
      <c r="B206">
        <v>22400</v>
      </c>
      <c r="C206">
        <v>32561.4</v>
      </c>
      <c r="D206">
        <v>32087.1</v>
      </c>
      <c r="E206" t="s">
        <v>13</v>
      </c>
      <c r="K206">
        <v>1</v>
      </c>
      <c r="L206">
        <v>16384</v>
      </c>
      <c r="M206">
        <v>256</v>
      </c>
      <c r="N206">
        <v>22</v>
      </c>
    </row>
    <row r="207" spans="1:14" x14ac:dyDescent="0.25">
      <c r="A207" t="s">
        <v>220</v>
      </c>
      <c r="B207">
        <v>8960</v>
      </c>
      <c r="C207">
        <v>65128.4</v>
      </c>
      <c r="D207">
        <v>64522.9</v>
      </c>
      <c r="E207" t="s">
        <v>13</v>
      </c>
      <c r="K207">
        <v>1</v>
      </c>
      <c r="L207">
        <v>32768</v>
      </c>
      <c r="M207">
        <v>256</v>
      </c>
      <c r="N207">
        <v>23</v>
      </c>
    </row>
    <row r="208" spans="1:14" x14ac:dyDescent="0.25">
      <c r="A208" t="s">
        <v>221</v>
      </c>
      <c r="B208">
        <v>5600</v>
      </c>
      <c r="C208">
        <v>130268</v>
      </c>
      <c r="D208">
        <v>131138</v>
      </c>
      <c r="E208" t="s">
        <v>13</v>
      </c>
      <c r="K208">
        <v>1</v>
      </c>
      <c r="L208">
        <v>65536</v>
      </c>
      <c r="M208">
        <v>256</v>
      </c>
      <c r="N208">
        <v>24</v>
      </c>
    </row>
    <row r="209" spans="1:14" x14ac:dyDescent="0.25">
      <c r="A209" t="s">
        <v>222</v>
      </c>
      <c r="B209">
        <v>2800</v>
      </c>
      <c r="C209">
        <v>260538</v>
      </c>
      <c r="D209">
        <v>262277</v>
      </c>
      <c r="E209" t="s">
        <v>13</v>
      </c>
      <c r="K209">
        <v>1</v>
      </c>
      <c r="L209">
        <v>131072</v>
      </c>
      <c r="M209">
        <v>256</v>
      </c>
      <c r="N209">
        <v>25</v>
      </c>
    </row>
    <row r="210" spans="1:14" x14ac:dyDescent="0.25">
      <c r="A210" t="s">
        <v>223</v>
      </c>
      <c r="B210">
        <v>1120</v>
      </c>
      <c r="C210">
        <v>521127</v>
      </c>
      <c r="D210">
        <v>516183</v>
      </c>
      <c r="E210" t="s">
        <v>13</v>
      </c>
      <c r="K210">
        <v>1</v>
      </c>
      <c r="L210">
        <v>262144</v>
      </c>
      <c r="M210">
        <v>256</v>
      </c>
      <c r="N210">
        <v>26</v>
      </c>
    </row>
    <row r="211" spans="1:14" x14ac:dyDescent="0.25">
      <c r="A211" t="s">
        <v>224</v>
      </c>
      <c r="B211">
        <v>747</v>
      </c>
      <c r="C211" s="2">
        <v>1042180</v>
      </c>
      <c r="D211" s="2">
        <v>1045850</v>
      </c>
      <c r="E211" t="s">
        <v>13</v>
      </c>
      <c r="K211">
        <v>1</v>
      </c>
      <c r="L211">
        <v>524288</v>
      </c>
      <c r="M211">
        <v>256</v>
      </c>
      <c r="N211">
        <v>27</v>
      </c>
    </row>
    <row r="212" spans="1:14" x14ac:dyDescent="0.25">
      <c r="A212" t="s">
        <v>225</v>
      </c>
      <c r="B212">
        <v>345</v>
      </c>
      <c r="C212" s="2">
        <v>2084650</v>
      </c>
      <c r="D212" s="2">
        <v>2083330</v>
      </c>
      <c r="E212" t="s">
        <v>13</v>
      </c>
      <c r="K212">
        <v>1</v>
      </c>
      <c r="L212" s="2">
        <v>1048580</v>
      </c>
      <c r="M212">
        <v>256</v>
      </c>
      <c r="N212">
        <v>28</v>
      </c>
    </row>
    <row r="213" spans="1:14" x14ac:dyDescent="0.25">
      <c r="A213" t="s">
        <v>226</v>
      </c>
      <c r="B213">
        <v>100000000</v>
      </c>
      <c r="C213">
        <v>5.7438500000000001</v>
      </c>
      <c r="D213">
        <v>5.78125</v>
      </c>
      <c r="E213" t="s">
        <v>13</v>
      </c>
      <c r="K213">
        <v>2</v>
      </c>
      <c r="L213">
        <v>4</v>
      </c>
      <c r="M213">
        <v>256</v>
      </c>
      <c r="N213">
        <v>10</v>
      </c>
    </row>
    <row r="214" spans="1:14" x14ac:dyDescent="0.25">
      <c r="A214" t="s">
        <v>227</v>
      </c>
      <c r="B214">
        <v>64000000</v>
      </c>
      <c r="C214">
        <v>10.6045</v>
      </c>
      <c r="D214">
        <v>10.497999999999999</v>
      </c>
      <c r="E214" t="s">
        <v>13</v>
      </c>
      <c r="K214">
        <v>2</v>
      </c>
      <c r="L214">
        <v>8</v>
      </c>
      <c r="M214">
        <v>256</v>
      </c>
      <c r="N214">
        <v>11</v>
      </c>
    </row>
    <row r="215" spans="1:14" x14ac:dyDescent="0.25">
      <c r="A215" t="s">
        <v>228</v>
      </c>
      <c r="B215">
        <v>29866667</v>
      </c>
      <c r="C215">
        <v>23.805399999999999</v>
      </c>
      <c r="D215">
        <v>24.065300000000001</v>
      </c>
      <c r="E215" t="s">
        <v>13</v>
      </c>
      <c r="K215">
        <v>2</v>
      </c>
      <c r="L215">
        <v>16</v>
      </c>
      <c r="M215">
        <v>256</v>
      </c>
      <c r="N215">
        <v>12</v>
      </c>
    </row>
    <row r="216" spans="1:14" x14ac:dyDescent="0.25">
      <c r="A216" t="s">
        <v>229</v>
      </c>
      <c r="B216">
        <v>10000000</v>
      </c>
      <c r="C216">
        <v>55.869599999999998</v>
      </c>
      <c r="D216">
        <v>56.25</v>
      </c>
      <c r="E216" t="s">
        <v>13</v>
      </c>
      <c r="K216">
        <v>2</v>
      </c>
      <c r="L216">
        <v>32</v>
      </c>
      <c r="M216">
        <v>256</v>
      </c>
      <c r="N216">
        <v>13</v>
      </c>
    </row>
    <row r="217" spans="1:14" x14ac:dyDescent="0.25">
      <c r="A217" t="s">
        <v>230</v>
      </c>
      <c r="B217">
        <v>5600000</v>
      </c>
      <c r="C217">
        <v>119.51</v>
      </c>
      <c r="D217">
        <v>117.188</v>
      </c>
      <c r="E217" t="s">
        <v>13</v>
      </c>
      <c r="K217">
        <v>2</v>
      </c>
      <c r="L217">
        <v>64</v>
      </c>
      <c r="M217">
        <v>256</v>
      </c>
      <c r="N217">
        <v>14</v>
      </c>
    </row>
    <row r="218" spans="1:14" x14ac:dyDescent="0.25">
      <c r="A218" t="s">
        <v>231</v>
      </c>
      <c r="B218">
        <v>2800000</v>
      </c>
      <c r="C218">
        <v>247.30099999999999</v>
      </c>
      <c r="D218">
        <v>251.11600000000001</v>
      </c>
      <c r="E218" t="s">
        <v>13</v>
      </c>
      <c r="K218">
        <v>2</v>
      </c>
      <c r="L218">
        <v>128</v>
      </c>
      <c r="M218">
        <v>256</v>
      </c>
      <c r="N218">
        <v>15</v>
      </c>
    </row>
    <row r="219" spans="1:14" x14ac:dyDescent="0.25">
      <c r="A219" t="s">
        <v>232</v>
      </c>
      <c r="B219">
        <v>896000</v>
      </c>
      <c r="C219">
        <v>697.69799999999998</v>
      </c>
      <c r="D219">
        <v>697.54499999999996</v>
      </c>
      <c r="E219" t="s">
        <v>13</v>
      </c>
      <c r="K219">
        <v>2</v>
      </c>
      <c r="L219">
        <v>256</v>
      </c>
      <c r="M219">
        <v>256</v>
      </c>
      <c r="N219">
        <v>16</v>
      </c>
    </row>
    <row r="220" spans="1:14" x14ac:dyDescent="0.25">
      <c r="A220" t="s">
        <v>233</v>
      </c>
      <c r="B220">
        <v>373333</v>
      </c>
      <c r="C220">
        <v>1784.4</v>
      </c>
      <c r="D220">
        <v>1757.81</v>
      </c>
      <c r="E220" t="s">
        <v>13</v>
      </c>
      <c r="K220">
        <v>2</v>
      </c>
      <c r="L220">
        <v>512</v>
      </c>
      <c r="M220">
        <v>256</v>
      </c>
      <c r="N220">
        <v>17</v>
      </c>
    </row>
    <row r="221" spans="1:14" x14ac:dyDescent="0.25">
      <c r="A221" t="s">
        <v>234</v>
      </c>
      <c r="B221">
        <v>194783</v>
      </c>
      <c r="C221">
        <v>3675.37</v>
      </c>
      <c r="D221">
        <v>3609.79</v>
      </c>
      <c r="E221" t="s">
        <v>13</v>
      </c>
      <c r="K221">
        <v>2</v>
      </c>
      <c r="L221">
        <v>1024</v>
      </c>
      <c r="M221">
        <v>256</v>
      </c>
      <c r="N221">
        <v>18</v>
      </c>
    </row>
    <row r="222" spans="1:14" x14ac:dyDescent="0.25">
      <c r="A222" t="s">
        <v>235</v>
      </c>
      <c r="B222">
        <v>49778</v>
      </c>
      <c r="C222">
        <v>14027.6</v>
      </c>
      <c r="D222">
        <v>13811.3</v>
      </c>
      <c r="E222" t="s">
        <v>13</v>
      </c>
      <c r="K222">
        <v>2</v>
      </c>
      <c r="L222">
        <v>2048</v>
      </c>
      <c r="M222">
        <v>256</v>
      </c>
      <c r="N222">
        <v>19</v>
      </c>
    </row>
    <row r="223" spans="1:14" x14ac:dyDescent="0.25">
      <c r="A223" t="s">
        <v>236</v>
      </c>
      <c r="B223">
        <v>16593</v>
      </c>
      <c r="C223">
        <v>43010.8</v>
      </c>
      <c r="D223">
        <v>43316.5</v>
      </c>
      <c r="E223" t="s">
        <v>13</v>
      </c>
      <c r="K223">
        <v>2</v>
      </c>
      <c r="L223">
        <v>4096</v>
      </c>
      <c r="M223">
        <v>256</v>
      </c>
      <c r="N223">
        <v>20</v>
      </c>
    </row>
    <row r="224" spans="1:14" x14ac:dyDescent="0.25">
      <c r="A224" t="s">
        <v>237</v>
      </c>
      <c r="B224">
        <v>7467</v>
      </c>
      <c r="C224">
        <v>89550.5</v>
      </c>
      <c r="D224">
        <v>89979.199999999997</v>
      </c>
      <c r="E224" t="s">
        <v>13</v>
      </c>
      <c r="K224">
        <v>2</v>
      </c>
      <c r="L224">
        <v>8192</v>
      </c>
      <c r="M224">
        <v>256</v>
      </c>
      <c r="N224">
        <v>21</v>
      </c>
    </row>
    <row r="225" spans="1:14" x14ac:dyDescent="0.25">
      <c r="A225" t="s">
        <v>238</v>
      </c>
      <c r="B225">
        <v>4073</v>
      </c>
      <c r="C225">
        <v>181171</v>
      </c>
      <c r="D225">
        <v>184139</v>
      </c>
      <c r="E225" t="s">
        <v>13</v>
      </c>
      <c r="K225">
        <v>2</v>
      </c>
      <c r="L225">
        <v>16384</v>
      </c>
      <c r="M225">
        <v>256</v>
      </c>
      <c r="N225">
        <v>22</v>
      </c>
    </row>
    <row r="226" spans="1:14" x14ac:dyDescent="0.25">
      <c r="A226" t="s">
        <v>239</v>
      </c>
      <c r="B226">
        <v>1723</v>
      </c>
      <c r="C226">
        <v>409450</v>
      </c>
      <c r="D226">
        <v>417150</v>
      </c>
      <c r="E226" t="s">
        <v>13</v>
      </c>
      <c r="K226">
        <v>2</v>
      </c>
      <c r="L226">
        <v>32768</v>
      </c>
      <c r="M226">
        <v>256</v>
      </c>
      <c r="N226">
        <v>23</v>
      </c>
    </row>
    <row r="227" spans="1:14" x14ac:dyDescent="0.25">
      <c r="A227" t="s">
        <v>240</v>
      </c>
      <c r="B227">
        <v>345</v>
      </c>
      <c r="C227" s="2">
        <v>2037250</v>
      </c>
      <c r="D227" s="2">
        <v>2038040</v>
      </c>
      <c r="E227" t="s">
        <v>13</v>
      </c>
      <c r="K227">
        <v>2</v>
      </c>
      <c r="L227">
        <v>65536</v>
      </c>
      <c r="M227">
        <v>256</v>
      </c>
      <c r="N227">
        <v>24</v>
      </c>
    </row>
    <row r="228" spans="1:14" x14ac:dyDescent="0.25">
      <c r="A228" t="s">
        <v>241</v>
      </c>
      <c r="B228">
        <v>90</v>
      </c>
      <c r="C228" s="2">
        <v>7588740</v>
      </c>
      <c r="D228" s="2">
        <v>7638890</v>
      </c>
      <c r="E228" t="s">
        <v>13</v>
      </c>
      <c r="K228">
        <v>2</v>
      </c>
      <c r="L228">
        <v>131072</v>
      </c>
      <c r="M228">
        <v>256</v>
      </c>
      <c r="N228">
        <v>25</v>
      </c>
    </row>
    <row r="229" spans="1:14" x14ac:dyDescent="0.25">
      <c r="A229" t="s">
        <v>242</v>
      </c>
      <c r="B229">
        <v>37</v>
      </c>
      <c r="C229" s="2">
        <v>18036300</v>
      </c>
      <c r="D229" s="2">
        <v>17736500</v>
      </c>
      <c r="E229" t="s">
        <v>13</v>
      </c>
      <c r="K229">
        <v>2</v>
      </c>
      <c r="L229">
        <v>262144</v>
      </c>
      <c r="M229">
        <v>256</v>
      </c>
      <c r="N229">
        <v>26</v>
      </c>
    </row>
    <row r="230" spans="1:14" x14ac:dyDescent="0.25">
      <c r="A230" t="s">
        <v>243</v>
      </c>
      <c r="B230">
        <v>18</v>
      </c>
      <c r="C230" s="2">
        <v>39063400</v>
      </c>
      <c r="D230" s="2">
        <v>39062500</v>
      </c>
      <c r="E230" t="s">
        <v>13</v>
      </c>
      <c r="K230">
        <v>2</v>
      </c>
      <c r="L230">
        <v>524288</v>
      </c>
      <c r="M230">
        <v>256</v>
      </c>
      <c r="N230">
        <v>27</v>
      </c>
    </row>
    <row r="231" spans="1:14" x14ac:dyDescent="0.25">
      <c r="A231" t="s">
        <v>244</v>
      </c>
      <c r="B231">
        <v>9</v>
      </c>
      <c r="C231" s="2">
        <v>82595200</v>
      </c>
      <c r="D231" s="2">
        <v>81597200</v>
      </c>
      <c r="E231" t="s">
        <v>13</v>
      </c>
      <c r="K231">
        <v>2</v>
      </c>
      <c r="L231" s="2">
        <v>1048580</v>
      </c>
      <c r="M231">
        <v>256</v>
      </c>
      <c r="N231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29"/>
  <sheetViews>
    <sheetView workbookViewId="0">
      <selection sqref="A1:H4"/>
    </sheetView>
  </sheetViews>
  <sheetFormatPr defaultRowHeight="15" x14ac:dyDescent="0.25"/>
  <cols>
    <col min="1" max="1" width="22.140625" customWidth="1"/>
    <col min="2" max="2" width="17.7109375" customWidth="1"/>
    <col min="3" max="4" width="19.140625" customWidth="1"/>
    <col min="5" max="5" width="19.5703125" customWidth="1"/>
    <col min="6" max="6" width="20.28515625" customWidth="1"/>
    <col min="7" max="7" width="21.5703125" customWidth="1"/>
    <col min="8" max="8" width="12" customWidth="1"/>
  </cols>
  <sheetData>
    <row r="1" spans="1:8" x14ac:dyDescent="0.25">
      <c r="A1" t="str">
        <f>results!L3</f>
        <v>element_count</v>
      </c>
      <c r="B1" t="str">
        <f>results!M3</f>
        <v>element_size</v>
      </c>
      <c r="C1" t="str">
        <f>results!K3</f>
        <v>access_type</v>
      </c>
      <c r="D1" t="str">
        <f>results!N3</f>
        <v>working_set</v>
      </c>
      <c r="E1" t="str">
        <f>results!D3</f>
        <v>cpu_time</v>
      </c>
      <c r="F1" t="s">
        <v>245</v>
      </c>
      <c r="G1" t="s">
        <v>16</v>
      </c>
      <c r="H1" t="s">
        <v>1</v>
      </c>
    </row>
    <row r="2" spans="1:8" x14ac:dyDescent="0.25">
      <c r="A2">
        <f>results!L4</f>
        <v>128</v>
      </c>
      <c r="B2">
        <f>results!M4</f>
        <v>8</v>
      </c>
      <c r="C2" t="str">
        <f>CHOOSE(results!K4 + 1,"sequential","reverse","random")</f>
        <v>sequential</v>
      </c>
      <c r="D2">
        <f>results!N4</f>
        <v>10</v>
      </c>
      <c r="E2">
        <f>results!D4</f>
        <v>219.727</v>
      </c>
      <c r="F2" t="str">
        <f>CONCATENATE("2^",D2)</f>
        <v>2^10</v>
      </c>
      <c r="G2">
        <f t="shared" ref="G2:G65" si="0">E2/A2</f>
        <v>1.7166171875</v>
      </c>
      <c r="H2" t="str">
        <f>C2 &amp; " " &amp; B2</f>
        <v>sequential 8</v>
      </c>
    </row>
    <row r="3" spans="1:8" x14ac:dyDescent="0.25">
      <c r="A3">
        <f>results!L5</f>
        <v>256</v>
      </c>
      <c r="B3">
        <f>results!M5</f>
        <v>8</v>
      </c>
      <c r="C3" t="str">
        <f>CHOOSE(results!K5 + 1,"sequential","reverse","random")</f>
        <v>sequential</v>
      </c>
      <c r="D3">
        <f>results!N5</f>
        <v>11</v>
      </c>
      <c r="E3">
        <f>results!D5</f>
        <v>445.03300000000002</v>
      </c>
      <c r="F3" t="str">
        <f t="shared" ref="F3:F66" si="1">CONCATENATE("2^",D3)</f>
        <v>2^11</v>
      </c>
      <c r="G3">
        <f t="shared" si="0"/>
        <v>1.7384101562500001</v>
      </c>
      <c r="H3" t="str">
        <f t="shared" ref="H3:H66" si="2">C3 &amp; " " &amp; B3</f>
        <v>sequential 8</v>
      </c>
    </row>
    <row r="4" spans="1:8" x14ac:dyDescent="0.25">
      <c r="A4">
        <f>results!L6</f>
        <v>512</v>
      </c>
      <c r="B4">
        <f>results!M6</f>
        <v>8</v>
      </c>
      <c r="C4" t="str">
        <f>CHOOSE(results!K6 + 1,"sequential","reverse","random")</f>
        <v>sequential</v>
      </c>
      <c r="D4">
        <f>results!N6</f>
        <v>12</v>
      </c>
      <c r="E4">
        <f>results!D6</f>
        <v>899.83199999999999</v>
      </c>
      <c r="F4" t="str">
        <f t="shared" si="1"/>
        <v>2^12</v>
      </c>
      <c r="G4">
        <f t="shared" si="0"/>
        <v>1.757484375</v>
      </c>
      <c r="H4" t="str">
        <f t="shared" si="2"/>
        <v>sequential 8</v>
      </c>
    </row>
    <row r="5" spans="1:8" x14ac:dyDescent="0.25">
      <c r="A5">
        <f>results!L7</f>
        <v>1024</v>
      </c>
      <c r="B5">
        <f>results!M7</f>
        <v>8</v>
      </c>
      <c r="C5" t="str">
        <f>CHOOSE(results!K7 + 1,"sequential","reverse","random")</f>
        <v>sequential</v>
      </c>
      <c r="D5">
        <f>results!N7</f>
        <v>13</v>
      </c>
      <c r="E5">
        <f>results!D7</f>
        <v>1799.67</v>
      </c>
      <c r="F5" t="str">
        <f t="shared" si="1"/>
        <v>2^13</v>
      </c>
      <c r="G5">
        <f t="shared" si="0"/>
        <v>1.7574902343750001</v>
      </c>
      <c r="H5" t="str">
        <f t="shared" si="2"/>
        <v>sequential 8</v>
      </c>
    </row>
    <row r="6" spans="1:8" x14ac:dyDescent="0.25">
      <c r="A6">
        <f>results!L8</f>
        <v>2048</v>
      </c>
      <c r="B6">
        <f>results!M8</f>
        <v>8</v>
      </c>
      <c r="C6" t="str">
        <f>CHOOSE(results!K8 + 1,"sequential","reverse","random")</f>
        <v>sequential</v>
      </c>
      <c r="D6">
        <f>results!N8</f>
        <v>14</v>
      </c>
      <c r="E6">
        <f>results!D8</f>
        <v>3609.79</v>
      </c>
      <c r="F6" t="str">
        <f t="shared" si="1"/>
        <v>2^14</v>
      </c>
      <c r="G6">
        <f t="shared" si="0"/>
        <v>1.7625927734375</v>
      </c>
      <c r="H6" t="str">
        <f t="shared" si="2"/>
        <v>sequential 8</v>
      </c>
    </row>
    <row r="7" spans="1:8" x14ac:dyDescent="0.25">
      <c r="A7">
        <f>results!L9</f>
        <v>4096</v>
      </c>
      <c r="B7">
        <f>results!M9</f>
        <v>8</v>
      </c>
      <c r="C7" t="str">
        <f>CHOOSE(results!K9 + 1,"sequential","reverse","random")</f>
        <v>sequential</v>
      </c>
      <c r="D7">
        <f>results!N9</f>
        <v>15</v>
      </c>
      <c r="E7">
        <f>results!D9</f>
        <v>7254.46</v>
      </c>
      <c r="F7" t="str">
        <f t="shared" si="1"/>
        <v>2^15</v>
      </c>
      <c r="G7">
        <f t="shared" si="0"/>
        <v>1.7711083984375</v>
      </c>
      <c r="H7" t="str">
        <f t="shared" si="2"/>
        <v>sequential 8</v>
      </c>
    </row>
    <row r="8" spans="1:8" x14ac:dyDescent="0.25">
      <c r="A8">
        <f>results!L10</f>
        <v>8192</v>
      </c>
      <c r="B8">
        <f>results!M10</f>
        <v>8</v>
      </c>
      <c r="C8" t="str">
        <f>CHOOSE(results!K10 + 1,"sequential","reverse","random")</f>
        <v>sequential</v>
      </c>
      <c r="D8">
        <f>results!N10</f>
        <v>16</v>
      </c>
      <c r="E8">
        <f>results!D10</f>
        <v>14299.7</v>
      </c>
      <c r="F8" t="str">
        <f t="shared" si="1"/>
        <v>2^16</v>
      </c>
      <c r="G8">
        <f t="shared" si="0"/>
        <v>1.7455688476562501</v>
      </c>
      <c r="H8" t="str">
        <f t="shared" si="2"/>
        <v>sequential 8</v>
      </c>
    </row>
    <row r="9" spans="1:8" x14ac:dyDescent="0.25">
      <c r="A9">
        <f>results!L11</f>
        <v>16384</v>
      </c>
      <c r="B9">
        <f>results!M11</f>
        <v>8</v>
      </c>
      <c r="C9" t="str">
        <f>CHOOSE(results!K11 + 1,"sequential","reverse","random")</f>
        <v>sequential</v>
      </c>
      <c r="D9">
        <f>results!N11</f>
        <v>17</v>
      </c>
      <c r="E9">
        <f>results!D11</f>
        <v>29157.3</v>
      </c>
      <c r="F9" t="str">
        <f t="shared" si="1"/>
        <v>2^17</v>
      </c>
      <c r="G9">
        <f t="shared" si="0"/>
        <v>1.779620361328125</v>
      </c>
      <c r="H9" t="str">
        <f t="shared" si="2"/>
        <v>sequential 8</v>
      </c>
    </row>
    <row r="10" spans="1:8" x14ac:dyDescent="0.25">
      <c r="A10">
        <f>results!L12</f>
        <v>32768</v>
      </c>
      <c r="B10">
        <f>results!M12</f>
        <v>8</v>
      </c>
      <c r="C10" t="str">
        <f>CHOOSE(results!K12 + 1,"sequential","reverse","random")</f>
        <v>sequential</v>
      </c>
      <c r="D10">
        <f>results!N12</f>
        <v>18</v>
      </c>
      <c r="E10">
        <f>results!D12</f>
        <v>58593.8</v>
      </c>
      <c r="F10" t="str">
        <f t="shared" si="1"/>
        <v>2^18</v>
      </c>
      <c r="G10">
        <f t="shared" si="0"/>
        <v>1.7881408691406251</v>
      </c>
      <c r="H10" t="str">
        <f t="shared" si="2"/>
        <v>sequential 8</v>
      </c>
    </row>
    <row r="11" spans="1:8" x14ac:dyDescent="0.25">
      <c r="A11">
        <f>results!L13</f>
        <v>65536</v>
      </c>
      <c r="B11">
        <f>results!M13</f>
        <v>8</v>
      </c>
      <c r="C11" t="str">
        <f>CHOOSE(results!K13 + 1,"sequential","reverse","random")</f>
        <v>sequential</v>
      </c>
      <c r="D11">
        <f>results!N13</f>
        <v>19</v>
      </c>
      <c r="E11">
        <f>results!D13</f>
        <v>114746</v>
      </c>
      <c r="F11" t="str">
        <f t="shared" si="1"/>
        <v>2^19</v>
      </c>
      <c r="G11">
        <f t="shared" si="0"/>
        <v>1.750885009765625</v>
      </c>
      <c r="H11" t="str">
        <f t="shared" si="2"/>
        <v>sequential 8</v>
      </c>
    </row>
    <row r="12" spans="1:8" x14ac:dyDescent="0.25">
      <c r="A12">
        <f>results!L14</f>
        <v>131072</v>
      </c>
      <c r="B12">
        <f>results!M14</f>
        <v>8</v>
      </c>
      <c r="C12" t="str">
        <f>CHOOSE(results!K14 + 1,"sequential","reverse","random")</f>
        <v>sequential</v>
      </c>
      <c r="D12">
        <f>results!N14</f>
        <v>20</v>
      </c>
      <c r="E12">
        <f>results!D14</f>
        <v>230164</v>
      </c>
      <c r="F12" t="str">
        <f t="shared" si="1"/>
        <v>2^20</v>
      </c>
      <c r="G12">
        <f t="shared" si="0"/>
        <v>1.756011962890625</v>
      </c>
      <c r="H12" t="str">
        <f t="shared" si="2"/>
        <v>sequential 8</v>
      </c>
    </row>
    <row r="13" spans="1:8" x14ac:dyDescent="0.25">
      <c r="A13">
        <f>results!L15</f>
        <v>262144</v>
      </c>
      <c r="B13">
        <f>results!M15</f>
        <v>8</v>
      </c>
      <c r="C13" t="str">
        <f>CHOOSE(results!K15 + 1,"sequential","reverse","random")</f>
        <v>sequential</v>
      </c>
      <c r="D13">
        <f>results!N15</f>
        <v>21</v>
      </c>
      <c r="E13">
        <f>results!D15</f>
        <v>460482</v>
      </c>
      <c r="F13" t="str">
        <f t="shared" si="1"/>
        <v>2^21</v>
      </c>
      <c r="G13">
        <f t="shared" si="0"/>
        <v>1.7565994262695313</v>
      </c>
      <c r="H13" t="str">
        <f t="shared" si="2"/>
        <v>sequential 8</v>
      </c>
    </row>
    <row r="14" spans="1:8" x14ac:dyDescent="0.25">
      <c r="A14">
        <f>results!L16</f>
        <v>524288</v>
      </c>
      <c r="B14">
        <f>results!M16</f>
        <v>8</v>
      </c>
      <c r="C14" t="str">
        <f>CHOOSE(results!K16 + 1,"sequential","reverse","random")</f>
        <v>sequential</v>
      </c>
      <c r="D14">
        <f>results!N16</f>
        <v>22</v>
      </c>
      <c r="E14">
        <f>results!D16</f>
        <v>941265</v>
      </c>
      <c r="F14" t="str">
        <f t="shared" si="1"/>
        <v>2^22</v>
      </c>
      <c r="G14">
        <f t="shared" si="0"/>
        <v>1.7953205108642578</v>
      </c>
      <c r="H14" t="str">
        <f t="shared" si="2"/>
        <v>sequential 8</v>
      </c>
    </row>
    <row r="15" spans="1:8" x14ac:dyDescent="0.25">
      <c r="A15">
        <f>results!L17</f>
        <v>1048580</v>
      </c>
      <c r="B15">
        <f>results!M17</f>
        <v>8</v>
      </c>
      <c r="C15" t="str">
        <f>CHOOSE(results!K17 + 1,"sequential","reverse","random")</f>
        <v>sequential</v>
      </c>
      <c r="D15">
        <f>results!N17</f>
        <v>23</v>
      </c>
      <c r="E15">
        <f>results!D17</f>
        <v>1843160</v>
      </c>
      <c r="F15" t="str">
        <f t="shared" si="1"/>
        <v>2^23</v>
      </c>
      <c r="G15">
        <f t="shared" si="0"/>
        <v>1.7577676476759045</v>
      </c>
      <c r="H15" t="str">
        <f t="shared" si="2"/>
        <v>sequential 8</v>
      </c>
    </row>
    <row r="16" spans="1:8" x14ac:dyDescent="0.25">
      <c r="A16">
        <f>results!L18</f>
        <v>2097150</v>
      </c>
      <c r="B16">
        <f>results!M18</f>
        <v>8</v>
      </c>
      <c r="C16" t="str">
        <f>CHOOSE(results!K18 + 1,"sequential","reverse","random")</f>
        <v>sequential</v>
      </c>
      <c r="D16">
        <f>results!N18</f>
        <v>24</v>
      </c>
      <c r="E16">
        <f>results!D18</f>
        <v>3760030</v>
      </c>
      <c r="F16" t="str">
        <f t="shared" si="1"/>
        <v>2^24</v>
      </c>
      <c r="G16">
        <f t="shared" si="0"/>
        <v>1.7929237298238085</v>
      </c>
      <c r="H16" t="str">
        <f t="shared" si="2"/>
        <v>sequential 8</v>
      </c>
    </row>
    <row r="17" spans="1:8" x14ac:dyDescent="0.25">
      <c r="A17">
        <f>results!L19</f>
        <v>4194300</v>
      </c>
      <c r="B17">
        <f>results!M19</f>
        <v>8</v>
      </c>
      <c r="C17" t="str">
        <f>CHOOSE(results!K19 + 1,"sequential","reverse","random")</f>
        <v>sequential</v>
      </c>
      <c r="D17">
        <f>results!N19</f>
        <v>25</v>
      </c>
      <c r="E17">
        <f>results!D19</f>
        <v>7465280</v>
      </c>
      <c r="F17" t="str">
        <f t="shared" si="1"/>
        <v>2^25</v>
      </c>
      <c r="G17">
        <f t="shared" si="0"/>
        <v>1.779863147605083</v>
      </c>
      <c r="H17" t="str">
        <f t="shared" si="2"/>
        <v>sequential 8</v>
      </c>
    </row>
    <row r="18" spans="1:8" x14ac:dyDescent="0.25">
      <c r="A18">
        <f>results!L20</f>
        <v>8388610</v>
      </c>
      <c r="B18">
        <f>results!M20</f>
        <v>8</v>
      </c>
      <c r="C18" t="str">
        <f>CHOOSE(results!K20 + 1,"sequential","reverse","random")</f>
        <v>sequential</v>
      </c>
      <c r="D18">
        <f>results!N20</f>
        <v>26</v>
      </c>
      <c r="E18">
        <f>results!D20</f>
        <v>15000000</v>
      </c>
      <c r="F18" t="str">
        <f t="shared" si="1"/>
        <v>2^26</v>
      </c>
      <c r="G18">
        <f t="shared" si="0"/>
        <v>1.788138916936179</v>
      </c>
      <c r="H18" t="str">
        <f t="shared" si="2"/>
        <v>sequential 8</v>
      </c>
    </row>
    <row r="19" spans="1:8" x14ac:dyDescent="0.25">
      <c r="A19">
        <f>results!L21</f>
        <v>16777200</v>
      </c>
      <c r="B19">
        <f>results!M21</f>
        <v>8</v>
      </c>
      <c r="C19" t="str">
        <f>CHOOSE(results!K21 + 1,"sequential","reverse","random")</f>
        <v>sequential</v>
      </c>
      <c r="D19">
        <f>results!N21</f>
        <v>27</v>
      </c>
      <c r="E19">
        <f>results!D21</f>
        <v>29296900</v>
      </c>
      <c r="F19" t="str">
        <f t="shared" si="1"/>
        <v>2^27</v>
      </c>
      <c r="G19">
        <f t="shared" si="0"/>
        <v>1.7462329828576879</v>
      </c>
      <c r="H19" t="str">
        <f t="shared" si="2"/>
        <v>sequential 8</v>
      </c>
    </row>
    <row r="20" spans="1:8" x14ac:dyDescent="0.25">
      <c r="A20">
        <f>results!L22</f>
        <v>33554400</v>
      </c>
      <c r="B20">
        <f>results!M22</f>
        <v>8</v>
      </c>
      <c r="C20" t="str">
        <f>CHOOSE(results!K22 + 1,"sequential","reverse","random")</f>
        <v>sequential</v>
      </c>
      <c r="D20">
        <f>results!N22</f>
        <v>28</v>
      </c>
      <c r="E20">
        <f>results!D22</f>
        <v>59659100</v>
      </c>
      <c r="F20" t="str">
        <f t="shared" si="1"/>
        <v>2^28</v>
      </c>
      <c r="G20">
        <f t="shared" si="0"/>
        <v>1.7779814271749756</v>
      </c>
      <c r="H20" t="str">
        <f t="shared" si="2"/>
        <v>sequential 8</v>
      </c>
    </row>
    <row r="21" spans="1:8" x14ac:dyDescent="0.25">
      <c r="A21">
        <f>results!L23</f>
        <v>128</v>
      </c>
      <c r="B21">
        <f>results!M23</f>
        <v>8</v>
      </c>
      <c r="C21" t="str">
        <f>CHOOSE(results!K23 + 1,"sequential","reverse","random")</f>
        <v>reverse</v>
      </c>
      <c r="D21">
        <f>results!N23</f>
        <v>10</v>
      </c>
      <c r="E21">
        <f>results!D23</f>
        <v>219.727</v>
      </c>
      <c r="F21" t="str">
        <f t="shared" si="1"/>
        <v>2^10</v>
      </c>
      <c r="G21">
        <f t="shared" si="0"/>
        <v>1.7166171875</v>
      </c>
      <c r="H21" t="str">
        <f t="shared" si="2"/>
        <v>reverse 8</v>
      </c>
    </row>
    <row r="22" spans="1:8" x14ac:dyDescent="0.25">
      <c r="A22">
        <f>results!L24</f>
        <v>256</v>
      </c>
      <c r="B22">
        <f>results!M24</f>
        <v>8</v>
      </c>
      <c r="C22" t="str">
        <f>CHOOSE(results!K24 + 1,"sequential","reverse","random")</f>
        <v>reverse</v>
      </c>
      <c r="D22">
        <f>results!N24</f>
        <v>11</v>
      </c>
      <c r="E22">
        <f>results!D24</f>
        <v>449.21899999999999</v>
      </c>
      <c r="F22" t="str">
        <f t="shared" si="1"/>
        <v>2^11</v>
      </c>
      <c r="G22">
        <f t="shared" si="0"/>
        <v>1.75476171875</v>
      </c>
      <c r="H22" t="str">
        <f t="shared" si="2"/>
        <v>reverse 8</v>
      </c>
    </row>
    <row r="23" spans="1:8" x14ac:dyDescent="0.25">
      <c r="A23">
        <f>results!L25</f>
        <v>512</v>
      </c>
      <c r="B23">
        <f>results!M25</f>
        <v>8</v>
      </c>
      <c r="C23" t="str">
        <f>CHOOSE(results!K25 + 1,"sequential","reverse","random")</f>
        <v>reverse</v>
      </c>
      <c r="D23">
        <f>results!N25</f>
        <v>12</v>
      </c>
      <c r="E23">
        <f>results!D25</f>
        <v>899.83199999999999</v>
      </c>
      <c r="F23" t="str">
        <f t="shared" si="1"/>
        <v>2^12</v>
      </c>
      <c r="G23">
        <f t="shared" si="0"/>
        <v>1.757484375</v>
      </c>
      <c r="H23" t="str">
        <f t="shared" si="2"/>
        <v>reverse 8</v>
      </c>
    </row>
    <row r="24" spans="1:8" x14ac:dyDescent="0.25">
      <c r="A24">
        <f>results!L26</f>
        <v>1024</v>
      </c>
      <c r="B24">
        <f>results!M26</f>
        <v>8</v>
      </c>
      <c r="C24" t="str">
        <f>CHOOSE(results!K26 + 1,"sequential","reverse","random")</f>
        <v>reverse</v>
      </c>
      <c r="D24">
        <f>results!N26</f>
        <v>13</v>
      </c>
      <c r="E24">
        <f>results!D26</f>
        <v>1799.67</v>
      </c>
      <c r="F24" t="str">
        <f t="shared" si="1"/>
        <v>2^13</v>
      </c>
      <c r="G24">
        <f t="shared" si="0"/>
        <v>1.7574902343750001</v>
      </c>
      <c r="H24" t="str">
        <f t="shared" si="2"/>
        <v>reverse 8</v>
      </c>
    </row>
    <row r="25" spans="1:8" x14ac:dyDescent="0.25">
      <c r="A25">
        <f>results!L27</f>
        <v>2048</v>
      </c>
      <c r="B25">
        <f>results!M27</f>
        <v>8</v>
      </c>
      <c r="C25" t="str">
        <f>CHOOSE(results!K27 + 1,"sequential","reverse","random")</f>
        <v>reverse</v>
      </c>
      <c r="D25">
        <f>results!N27</f>
        <v>14</v>
      </c>
      <c r="E25">
        <f>results!D27</f>
        <v>3609.79</v>
      </c>
      <c r="F25" t="str">
        <f t="shared" si="1"/>
        <v>2^14</v>
      </c>
      <c r="G25">
        <f t="shared" si="0"/>
        <v>1.7625927734375</v>
      </c>
      <c r="H25" t="str">
        <f t="shared" si="2"/>
        <v>reverse 8</v>
      </c>
    </row>
    <row r="26" spans="1:8" x14ac:dyDescent="0.25">
      <c r="A26">
        <f>results!L28</f>
        <v>4096</v>
      </c>
      <c r="B26">
        <f>results!M28</f>
        <v>8</v>
      </c>
      <c r="C26" t="str">
        <f>CHOOSE(results!K28 + 1,"sequential","reverse","random")</f>
        <v>reverse</v>
      </c>
      <c r="D26">
        <f>results!N28</f>
        <v>15</v>
      </c>
      <c r="E26">
        <f>results!D28</f>
        <v>7254.46</v>
      </c>
      <c r="F26" t="str">
        <f t="shared" si="1"/>
        <v>2^15</v>
      </c>
      <c r="G26">
        <f t="shared" si="0"/>
        <v>1.7711083984375</v>
      </c>
      <c r="H26" t="str">
        <f t="shared" si="2"/>
        <v>reverse 8</v>
      </c>
    </row>
    <row r="27" spans="1:8" x14ac:dyDescent="0.25">
      <c r="A27">
        <f>results!L29</f>
        <v>8192</v>
      </c>
      <c r="B27">
        <f>results!M29</f>
        <v>8</v>
      </c>
      <c r="C27" t="str">
        <f>CHOOSE(results!K29 + 1,"sequential","reverse","random")</f>
        <v>reverse</v>
      </c>
      <c r="D27">
        <f>results!N29</f>
        <v>16</v>
      </c>
      <c r="E27">
        <f>results!D29</f>
        <v>14299.7</v>
      </c>
      <c r="F27" t="str">
        <f t="shared" si="1"/>
        <v>2^16</v>
      </c>
      <c r="G27">
        <f t="shared" si="0"/>
        <v>1.7455688476562501</v>
      </c>
      <c r="H27" t="str">
        <f t="shared" si="2"/>
        <v>reverse 8</v>
      </c>
    </row>
    <row r="28" spans="1:8" x14ac:dyDescent="0.25">
      <c r="A28">
        <f>results!L30</f>
        <v>16384</v>
      </c>
      <c r="B28">
        <f>results!M30</f>
        <v>8</v>
      </c>
      <c r="C28" t="str">
        <f>CHOOSE(results!K30 + 1,"sequential","reverse","random")</f>
        <v>reverse</v>
      </c>
      <c r="D28">
        <f>results!N30</f>
        <v>17</v>
      </c>
      <c r="E28">
        <f>results!D30</f>
        <v>28494.6</v>
      </c>
      <c r="F28" t="str">
        <f t="shared" si="1"/>
        <v>2^17</v>
      </c>
      <c r="G28">
        <f t="shared" si="0"/>
        <v>1.7391723632812499</v>
      </c>
      <c r="H28" t="str">
        <f t="shared" si="2"/>
        <v>reverse 8</v>
      </c>
    </row>
    <row r="29" spans="1:8" x14ac:dyDescent="0.25">
      <c r="A29">
        <f>results!L31</f>
        <v>32768</v>
      </c>
      <c r="B29">
        <f>results!M31</f>
        <v>8</v>
      </c>
      <c r="C29" t="str">
        <f>CHOOSE(results!K31 + 1,"sequential","reverse","random")</f>
        <v>reverse</v>
      </c>
      <c r="D29">
        <f>results!N31</f>
        <v>18</v>
      </c>
      <c r="E29">
        <f>results!D31</f>
        <v>57198.7</v>
      </c>
      <c r="F29" t="str">
        <f t="shared" si="1"/>
        <v>2^18</v>
      </c>
      <c r="G29">
        <f t="shared" si="0"/>
        <v>1.7455657958984374</v>
      </c>
      <c r="H29" t="str">
        <f t="shared" si="2"/>
        <v>reverse 8</v>
      </c>
    </row>
    <row r="30" spans="1:8" x14ac:dyDescent="0.25">
      <c r="A30">
        <f>results!L32</f>
        <v>65536</v>
      </c>
      <c r="B30">
        <f>results!M32</f>
        <v>8</v>
      </c>
      <c r="C30" t="str">
        <f>CHOOSE(results!K32 + 1,"sequential","reverse","random")</f>
        <v>reverse</v>
      </c>
      <c r="D30">
        <f>results!N32</f>
        <v>19</v>
      </c>
      <c r="E30">
        <f>results!D32</f>
        <v>114397</v>
      </c>
      <c r="F30" t="str">
        <f t="shared" si="1"/>
        <v>2^19</v>
      </c>
      <c r="G30">
        <f t="shared" si="0"/>
        <v>1.7455596923828125</v>
      </c>
      <c r="H30" t="str">
        <f t="shared" si="2"/>
        <v>reverse 8</v>
      </c>
    </row>
    <row r="31" spans="1:8" x14ac:dyDescent="0.25">
      <c r="A31">
        <f>results!L33</f>
        <v>131072</v>
      </c>
      <c r="B31">
        <f>results!M33</f>
        <v>8</v>
      </c>
      <c r="C31" t="str">
        <f>CHOOSE(results!K33 + 1,"sequential","reverse","random")</f>
        <v>reverse</v>
      </c>
      <c r="D31">
        <f>results!N33</f>
        <v>20</v>
      </c>
      <c r="E31">
        <f>results!D33</f>
        <v>230164</v>
      </c>
      <c r="F31" t="str">
        <f t="shared" si="1"/>
        <v>2^20</v>
      </c>
      <c r="G31">
        <f t="shared" si="0"/>
        <v>1.756011962890625</v>
      </c>
      <c r="H31" t="str">
        <f t="shared" si="2"/>
        <v>reverse 8</v>
      </c>
    </row>
    <row r="32" spans="1:8" x14ac:dyDescent="0.25">
      <c r="A32">
        <f>results!L34</f>
        <v>262144</v>
      </c>
      <c r="B32">
        <f>results!M34</f>
        <v>8</v>
      </c>
      <c r="C32" t="str">
        <f>CHOOSE(results!K34 + 1,"sequential","reverse","random")</f>
        <v>reverse</v>
      </c>
      <c r="D32">
        <f>results!N34</f>
        <v>21</v>
      </c>
      <c r="E32">
        <f>results!D34</f>
        <v>460482</v>
      </c>
      <c r="F32" t="str">
        <f t="shared" si="1"/>
        <v>2^21</v>
      </c>
      <c r="G32">
        <f t="shared" si="0"/>
        <v>1.7565994262695313</v>
      </c>
      <c r="H32" t="str">
        <f t="shared" si="2"/>
        <v>reverse 8</v>
      </c>
    </row>
    <row r="33" spans="1:8" x14ac:dyDescent="0.25">
      <c r="A33">
        <f>results!L35</f>
        <v>524288</v>
      </c>
      <c r="B33">
        <f>results!M35</f>
        <v>8</v>
      </c>
      <c r="C33" t="str">
        <f>CHOOSE(results!K35 + 1,"sequential","reverse","random")</f>
        <v>reverse</v>
      </c>
      <c r="D33">
        <f>results!N35</f>
        <v>22</v>
      </c>
      <c r="E33">
        <f>results!D35</f>
        <v>941265</v>
      </c>
      <c r="F33" t="str">
        <f t="shared" si="1"/>
        <v>2^22</v>
      </c>
      <c r="G33">
        <f t="shared" si="0"/>
        <v>1.7953205108642578</v>
      </c>
      <c r="H33" t="str">
        <f t="shared" si="2"/>
        <v>reverse 8</v>
      </c>
    </row>
    <row r="34" spans="1:8" x14ac:dyDescent="0.25">
      <c r="A34">
        <f>results!L36</f>
        <v>1048580</v>
      </c>
      <c r="B34">
        <f>results!M36</f>
        <v>8</v>
      </c>
      <c r="C34" t="str">
        <f>CHOOSE(results!K36 + 1,"sequential","reverse","random")</f>
        <v>reverse</v>
      </c>
      <c r="D34">
        <f>results!N36</f>
        <v>23</v>
      </c>
      <c r="E34">
        <f>results!D36</f>
        <v>1843160</v>
      </c>
      <c r="F34" t="str">
        <f t="shared" si="1"/>
        <v>2^23</v>
      </c>
      <c r="G34">
        <f t="shared" si="0"/>
        <v>1.7577676476759045</v>
      </c>
      <c r="H34" t="str">
        <f t="shared" si="2"/>
        <v>reverse 8</v>
      </c>
    </row>
    <row r="35" spans="1:8" x14ac:dyDescent="0.25">
      <c r="A35">
        <f>results!L37</f>
        <v>2097150</v>
      </c>
      <c r="B35">
        <f>results!M37</f>
        <v>8</v>
      </c>
      <c r="C35" t="str">
        <f>CHOOSE(results!K37 + 1,"sequential","reverse","random")</f>
        <v>reverse</v>
      </c>
      <c r="D35">
        <f>results!N37</f>
        <v>24</v>
      </c>
      <c r="E35">
        <f>results!D37</f>
        <v>3685900</v>
      </c>
      <c r="F35" t="str">
        <f t="shared" si="1"/>
        <v>2^24</v>
      </c>
      <c r="G35">
        <f t="shared" si="0"/>
        <v>1.7575757575757576</v>
      </c>
      <c r="H35" t="str">
        <f t="shared" si="2"/>
        <v>reverse 8</v>
      </c>
    </row>
    <row r="36" spans="1:8" x14ac:dyDescent="0.25">
      <c r="A36">
        <f>results!L38</f>
        <v>4194300</v>
      </c>
      <c r="B36">
        <f>results!M38</f>
        <v>8</v>
      </c>
      <c r="C36" t="str">
        <f>CHOOSE(results!K38 + 1,"sequential","reverse","random")</f>
        <v>reverse</v>
      </c>
      <c r="D36">
        <f>results!N38</f>
        <v>25</v>
      </c>
      <c r="E36">
        <f>results!D38</f>
        <v>7465280</v>
      </c>
      <c r="F36" t="str">
        <f t="shared" si="1"/>
        <v>2^25</v>
      </c>
      <c r="G36">
        <f t="shared" si="0"/>
        <v>1.779863147605083</v>
      </c>
      <c r="H36" t="str">
        <f t="shared" si="2"/>
        <v>reverse 8</v>
      </c>
    </row>
    <row r="37" spans="1:8" x14ac:dyDescent="0.25">
      <c r="A37">
        <f>results!L39</f>
        <v>8388610</v>
      </c>
      <c r="B37">
        <f>results!M39</f>
        <v>8</v>
      </c>
      <c r="C37" t="str">
        <f>CHOOSE(results!K39 + 1,"sequential","reverse","random")</f>
        <v>reverse</v>
      </c>
      <c r="D37">
        <f>results!N39</f>
        <v>26</v>
      </c>
      <c r="E37">
        <f>results!D39</f>
        <v>14930600</v>
      </c>
      <c r="F37" t="str">
        <f t="shared" si="1"/>
        <v>2^26</v>
      </c>
      <c r="G37">
        <f t="shared" si="0"/>
        <v>1.779865794213821</v>
      </c>
      <c r="H37" t="str">
        <f t="shared" si="2"/>
        <v>reverse 8</v>
      </c>
    </row>
    <row r="38" spans="1:8" x14ac:dyDescent="0.25">
      <c r="A38">
        <f>results!L40</f>
        <v>16777200</v>
      </c>
      <c r="B38">
        <f>results!M40</f>
        <v>8</v>
      </c>
      <c r="C38" t="str">
        <f>CHOOSE(results!K40 + 1,"sequential","reverse","random")</f>
        <v>reverse</v>
      </c>
      <c r="D38">
        <f>results!N40</f>
        <v>27</v>
      </c>
      <c r="E38">
        <f>results!D40</f>
        <v>29296900</v>
      </c>
      <c r="F38" t="str">
        <f t="shared" si="1"/>
        <v>2^27</v>
      </c>
      <c r="G38">
        <f t="shared" si="0"/>
        <v>1.7462329828576879</v>
      </c>
      <c r="H38" t="str">
        <f t="shared" si="2"/>
        <v>reverse 8</v>
      </c>
    </row>
    <row r="39" spans="1:8" x14ac:dyDescent="0.25">
      <c r="A39">
        <f>results!L41</f>
        <v>33554400</v>
      </c>
      <c r="B39">
        <f>results!M41</f>
        <v>8</v>
      </c>
      <c r="C39" t="str">
        <f>CHOOSE(results!K41 + 1,"sequential","reverse","random")</f>
        <v>reverse</v>
      </c>
      <c r="D39">
        <f>results!N41</f>
        <v>28</v>
      </c>
      <c r="E39">
        <f>results!D41</f>
        <v>58238600</v>
      </c>
      <c r="F39" t="str">
        <f t="shared" si="1"/>
        <v>2^28</v>
      </c>
      <c r="G39">
        <f t="shared" si="0"/>
        <v>1.7356471878501776</v>
      </c>
      <c r="H39" t="str">
        <f t="shared" si="2"/>
        <v>reverse 8</v>
      </c>
    </row>
    <row r="40" spans="1:8" x14ac:dyDescent="0.25">
      <c r="A40">
        <f>results!L42</f>
        <v>128</v>
      </c>
      <c r="B40">
        <f>results!M42</f>
        <v>8</v>
      </c>
      <c r="C40" t="str">
        <f>CHOOSE(results!K42 + 1,"sequential","reverse","random")</f>
        <v>random</v>
      </c>
      <c r="D40">
        <f>results!N42</f>
        <v>10</v>
      </c>
      <c r="E40">
        <f>results!D42</f>
        <v>219.727</v>
      </c>
      <c r="F40" t="str">
        <f t="shared" si="1"/>
        <v>2^10</v>
      </c>
      <c r="G40">
        <f t="shared" si="0"/>
        <v>1.7166171875</v>
      </c>
      <c r="H40" t="str">
        <f t="shared" si="2"/>
        <v>random 8</v>
      </c>
    </row>
    <row r="41" spans="1:8" x14ac:dyDescent="0.25">
      <c r="A41">
        <f>results!L43</f>
        <v>256</v>
      </c>
      <c r="B41">
        <f>results!M43</f>
        <v>8</v>
      </c>
      <c r="C41" t="str">
        <f>CHOOSE(results!K43 + 1,"sequential","reverse","random")</f>
        <v>random</v>
      </c>
      <c r="D41">
        <f>results!N43</f>
        <v>11</v>
      </c>
      <c r="E41">
        <f>results!D43</f>
        <v>455.14800000000002</v>
      </c>
      <c r="F41" t="str">
        <f t="shared" si="1"/>
        <v>2^11</v>
      </c>
      <c r="G41">
        <f t="shared" si="0"/>
        <v>1.7779218750000001</v>
      </c>
      <c r="H41" t="str">
        <f t="shared" si="2"/>
        <v>random 8</v>
      </c>
    </row>
    <row r="42" spans="1:8" x14ac:dyDescent="0.25">
      <c r="A42">
        <f>results!L44</f>
        <v>512</v>
      </c>
      <c r="B42">
        <f>results!M44</f>
        <v>8</v>
      </c>
      <c r="C42" t="str">
        <f>CHOOSE(results!K44 + 1,"sequential","reverse","random")</f>
        <v>random</v>
      </c>
      <c r="D42">
        <f>results!N44</f>
        <v>12</v>
      </c>
      <c r="E42">
        <f>results!D44</f>
        <v>906.80799999999999</v>
      </c>
      <c r="F42" t="str">
        <f t="shared" si="1"/>
        <v>2^12</v>
      </c>
      <c r="G42">
        <f t="shared" si="0"/>
        <v>1.771109375</v>
      </c>
      <c r="H42" t="str">
        <f t="shared" si="2"/>
        <v>random 8</v>
      </c>
    </row>
    <row r="43" spans="1:8" x14ac:dyDescent="0.25">
      <c r="A43">
        <f>results!L45</f>
        <v>1024</v>
      </c>
      <c r="B43">
        <f>results!M45</f>
        <v>8</v>
      </c>
      <c r="C43" t="str">
        <f>CHOOSE(results!K45 + 1,"sequential","reverse","random")</f>
        <v>random</v>
      </c>
      <c r="D43">
        <f>results!N45</f>
        <v>13</v>
      </c>
      <c r="E43">
        <f>results!D45</f>
        <v>1841.52</v>
      </c>
      <c r="F43" t="str">
        <f t="shared" si="1"/>
        <v>2^13</v>
      </c>
      <c r="G43">
        <f t="shared" si="0"/>
        <v>1.798359375</v>
      </c>
      <c r="H43" t="str">
        <f t="shared" si="2"/>
        <v>random 8</v>
      </c>
    </row>
    <row r="44" spans="1:8" x14ac:dyDescent="0.25">
      <c r="A44">
        <f>results!L46</f>
        <v>2048</v>
      </c>
      <c r="B44">
        <f>results!M46</f>
        <v>8</v>
      </c>
      <c r="C44" t="str">
        <f>CHOOSE(results!K46 + 1,"sequential","reverse","random")</f>
        <v>random</v>
      </c>
      <c r="D44">
        <f>results!N46</f>
        <v>14</v>
      </c>
      <c r="E44">
        <f>results!D46</f>
        <v>3609.79</v>
      </c>
      <c r="F44" t="str">
        <f t="shared" si="1"/>
        <v>2^14</v>
      </c>
      <c r="G44">
        <f t="shared" si="0"/>
        <v>1.7625927734375</v>
      </c>
      <c r="H44" t="str">
        <f t="shared" si="2"/>
        <v>random 8</v>
      </c>
    </row>
    <row r="45" spans="1:8" x14ac:dyDescent="0.25">
      <c r="A45">
        <f>results!L47</f>
        <v>4096</v>
      </c>
      <c r="B45">
        <f>results!M47</f>
        <v>8</v>
      </c>
      <c r="C45" t="str">
        <f>CHOOSE(results!K47 + 1,"sequential","reverse","random")</f>
        <v>random</v>
      </c>
      <c r="D45">
        <f>results!N47</f>
        <v>15</v>
      </c>
      <c r="E45">
        <f>results!D47</f>
        <v>7498.6</v>
      </c>
      <c r="F45" t="str">
        <f t="shared" si="1"/>
        <v>2^15</v>
      </c>
      <c r="G45">
        <f t="shared" si="0"/>
        <v>1.8307128906250001</v>
      </c>
      <c r="H45" t="str">
        <f t="shared" si="2"/>
        <v>random 8</v>
      </c>
    </row>
    <row r="46" spans="1:8" x14ac:dyDescent="0.25">
      <c r="A46">
        <f>results!L48</f>
        <v>8192</v>
      </c>
      <c r="B46">
        <f>results!M48</f>
        <v>8</v>
      </c>
      <c r="C46" t="str">
        <f>CHOOSE(results!K48 + 1,"sequential","reverse","random")</f>
        <v>random</v>
      </c>
      <c r="D46">
        <f>results!N48</f>
        <v>16</v>
      </c>
      <c r="E46">
        <f>results!D48</f>
        <v>21484.400000000001</v>
      </c>
      <c r="F46" t="str">
        <f t="shared" si="1"/>
        <v>2^16</v>
      </c>
      <c r="G46">
        <f t="shared" si="0"/>
        <v>2.6226074218750002</v>
      </c>
      <c r="H46" t="str">
        <f t="shared" si="2"/>
        <v>random 8</v>
      </c>
    </row>
    <row r="47" spans="1:8" x14ac:dyDescent="0.25">
      <c r="A47">
        <f>results!L49</f>
        <v>16384</v>
      </c>
      <c r="B47">
        <f>results!M49</f>
        <v>8</v>
      </c>
      <c r="C47" t="str">
        <f>CHOOSE(results!K49 + 1,"sequential","reverse","random")</f>
        <v>random</v>
      </c>
      <c r="D47">
        <f>results!N49</f>
        <v>17</v>
      </c>
      <c r="E47">
        <f>results!D49</f>
        <v>48652.4</v>
      </c>
      <c r="F47" t="str">
        <f t="shared" si="1"/>
        <v>2^17</v>
      </c>
      <c r="G47">
        <f t="shared" si="0"/>
        <v>2.9695068359375001</v>
      </c>
      <c r="H47" t="str">
        <f t="shared" si="2"/>
        <v>random 8</v>
      </c>
    </row>
    <row r="48" spans="1:8" x14ac:dyDescent="0.25">
      <c r="A48">
        <f>results!L50</f>
        <v>32768</v>
      </c>
      <c r="B48">
        <f>results!M50</f>
        <v>8</v>
      </c>
      <c r="C48" t="str">
        <f>CHOOSE(results!K50 + 1,"sequential","reverse","random")</f>
        <v>random</v>
      </c>
      <c r="D48">
        <f>results!N50</f>
        <v>18</v>
      </c>
      <c r="E48">
        <f>results!D50</f>
        <v>109863</v>
      </c>
      <c r="F48" t="str">
        <f t="shared" si="1"/>
        <v>2^18</v>
      </c>
      <c r="G48">
        <f t="shared" si="0"/>
        <v>3.352752685546875</v>
      </c>
      <c r="H48" t="str">
        <f t="shared" si="2"/>
        <v>random 8</v>
      </c>
    </row>
    <row r="49" spans="1:8" x14ac:dyDescent="0.25">
      <c r="A49">
        <f>results!L51</f>
        <v>65536</v>
      </c>
      <c r="B49">
        <f>results!M51</f>
        <v>8</v>
      </c>
      <c r="C49" t="str">
        <f>CHOOSE(results!K51 + 1,"sequential","reverse","random")</f>
        <v>random</v>
      </c>
      <c r="D49">
        <f>results!N51</f>
        <v>19</v>
      </c>
      <c r="E49">
        <f>results!D51</f>
        <v>474330</v>
      </c>
      <c r="F49" t="str">
        <f t="shared" si="1"/>
        <v>2^19</v>
      </c>
      <c r="G49">
        <f t="shared" si="0"/>
        <v>7.237701416015625</v>
      </c>
      <c r="H49" t="str">
        <f t="shared" si="2"/>
        <v>random 8</v>
      </c>
    </row>
    <row r="50" spans="1:8" x14ac:dyDescent="0.25">
      <c r="A50">
        <f>results!L52</f>
        <v>131072</v>
      </c>
      <c r="B50">
        <f>results!M52</f>
        <v>8</v>
      </c>
      <c r="C50" t="str">
        <f>CHOOSE(results!K52 + 1,"sequential","reverse","random")</f>
        <v>random</v>
      </c>
      <c r="D50">
        <f>results!N52</f>
        <v>20</v>
      </c>
      <c r="E50">
        <f>results!D52</f>
        <v>1196290</v>
      </c>
      <c r="F50" t="str">
        <f t="shared" si="1"/>
        <v>2^20</v>
      </c>
      <c r="G50">
        <f t="shared" si="0"/>
        <v>9.1269683837890625</v>
      </c>
      <c r="H50" t="str">
        <f t="shared" si="2"/>
        <v>random 8</v>
      </c>
    </row>
    <row r="51" spans="1:8" x14ac:dyDescent="0.25">
      <c r="A51">
        <f>results!L53</f>
        <v>262144</v>
      </c>
      <c r="B51">
        <f>results!M53</f>
        <v>8</v>
      </c>
      <c r="C51" t="str">
        <f>CHOOSE(results!K53 + 1,"sequential","reverse","random")</f>
        <v>random</v>
      </c>
      <c r="D51">
        <f>results!N53</f>
        <v>21</v>
      </c>
      <c r="E51">
        <f>results!D53</f>
        <v>2663350</v>
      </c>
      <c r="F51" t="str">
        <f t="shared" si="1"/>
        <v>2^21</v>
      </c>
      <c r="G51">
        <f t="shared" si="0"/>
        <v>10.159873962402344</v>
      </c>
      <c r="H51" t="str">
        <f t="shared" si="2"/>
        <v>random 8</v>
      </c>
    </row>
    <row r="52" spans="1:8" x14ac:dyDescent="0.25">
      <c r="A52">
        <f>results!L54</f>
        <v>524288</v>
      </c>
      <c r="B52">
        <f>results!M54</f>
        <v>8</v>
      </c>
      <c r="C52" t="str">
        <f>CHOOSE(results!K54 + 1,"sequential","reverse","random")</f>
        <v>random</v>
      </c>
      <c r="D52">
        <f>results!N54</f>
        <v>22</v>
      </c>
      <c r="E52">
        <f>results!D54</f>
        <v>5719870</v>
      </c>
      <c r="F52" t="str">
        <f t="shared" si="1"/>
        <v>2^22</v>
      </c>
      <c r="G52">
        <f t="shared" si="0"/>
        <v>10.909786224365234</v>
      </c>
      <c r="H52" t="str">
        <f t="shared" si="2"/>
        <v>random 8</v>
      </c>
    </row>
    <row r="53" spans="1:8" x14ac:dyDescent="0.25">
      <c r="A53">
        <f>results!L55</f>
        <v>1048580</v>
      </c>
      <c r="B53">
        <f>results!M55</f>
        <v>8</v>
      </c>
      <c r="C53" t="str">
        <f>CHOOSE(results!K55 + 1,"sequential","reverse","random")</f>
        <v>random</v>
      </c>
      <c r="D53">
        <f>results!N55</f>
        <v>23</v>
      </c>
      <c r="E53">
        <f>results!D55</f>
        <v>24553600</v>
      </c>
      <c r="F53" t="str">
        <f t="shared" si="1"/>
        <v>2^23</v>
      </c>
      <c r="G53">
        <f t="shared" si="0"/>
        <v>23.41604837017681</v>
      </c>
      <c r="H53" t="str">
        <f t="shared" si="2"/>
        <v>random 8</v>
      </c>
    </row>
    <row r="54" spans="1:8" x14ac:dyDescent="0.25">
      <c r="A54">
        <f>results!L56</f>
        <v>2097150</v>
      </c>
      <c r="B54">
        <f>results!M56</f>
        <v>8</v>
      </c>
      <c r="C54" t="str">
        <f>CHOOSE(results!K56 + 1,"sequential","reverse","random")</f>
        <v>random</v>
      </c>
      <c r="D54">
        <f>results!N56</f>
        <v>24</v>
      </c>
      <c r="E54">
        <f>results!D56</f>
        <v>104911000</v>
      </c>
      <c r="F54" t="str">
        <f t="shared" si="1"/>
        <v>2^24</v>
      </c>
      <c r="G54">
        <f t="shared" si="0"/>
        <v>50.025510812292872</v>
      </c>
      <c r="H54" t="str">
        <f t="shared" si="2"/>
        <v>random 8</v>
      </c>
    </row>
    <row r="55" spans="1:8" x14ac:dyDescent="0.25">
      <c r="A55">
        <f>results!L57</f>
        <v>4194300</v>
      </c>
      <c r="B55">
        <f>results!M57</f>
        <v>8</v>
      </c>
      <c r="C55" t="str">
        <f>CHOOSE(results!K57 + 1,"sequential","reverse","random")</f>
        <v>random</v>
      </c>
      <c r="D55">
        <f>results!N57</f>
        <v>25</v>
      </c>
      <c r="E55">
        <f>results!D57</f>
        <v>265625000</v>
      </c>
      <c r="F55" t="str">
        <f t="shared" si="1"/>
        <v>2^25</v>
      </c>
      <c r="G55">
        <f t="shared" si="0"/>
        <v>63.329995470042675</v>
      </c>
      <c r="H55" t="str">
        <f t="shared" si="2"/>
        <v>random 8</v>
      </c>
    </row>
    <row r="56" spans="1:8" x14ac:dyDescent="0.25">
      <c r="A56">
        <f>results!L58</f>
        <v>8388610</v>
      </c>
      <c r="B56">
        <f>results!M58</f>
        <v>8</v>
      </c>
      <c r="C56" t="str">
        <f>CHOOSE(results!K58 + 1,"sequential","reverse","random")</f>
        <v>random</v>
      </c>
      <c r="D56">
        <f>results!N58</f>
        <v>26</v>
      </c>
      <c r="E56">
        <f>results!D58</f>
        <v>593750000</v>
      </c>
      <c r="F56" t="str">
        <f t="shared" si="1"/>
        <v>2^26</v>
      </c>
      <c r="G56">
        <f t="shared" si="0"/>
        <v>70.780498795390415</v>
      </c>
      <c r="H56" t="str">
        <f t="shared" si="2"/>
        <v>random 8</v>
      </c>
    </row>
    <row r="57" spans="1:8" x14ac:dyDescent="0.25">
      <c r="A57">
        <f>results!L59</f>
        <v>16777200</v>
      </c>
      <c r="B57">
        <f>results!M59</f>
        <v>8</v>
      </c>
      <c r="C57" t="str">
        <f>CHOOSE(results!K59 + 1,"sequential","reverse","random")</f>
        <v>random</v>
      </c>
      <c r="D57">
        <f>results!N59</f>
        <v>27</v>
      </c>
      <c r="E57">
        <f>results!D59</f>
        <v>1281250000</v>
      </c>
      <c r="F57" t="str">
        <f t="shared" si="1"/>
        <v>2^27</v>
      </c>
      <c r="G57">
        <f t="shared" si="0"/>
        <v>76.368523949169116</v>
      </c>
      <c r="H57" t="str">
        <f t="shared" si="2"/>
        <v>random 8</v>
      </c>
    </row>
    <row r="58" spans="1:8" x14ac:dyDescent="0.25">
      <c r="A58">
        <f>results!L60</f>
        <v>33554400</v>
      </c>
      <c r="B58">
        <f>results!M60</f>
        <v>8</v>
      </c>
      <c r="C58" t="str">
        <f>CHOOSE(results!K60 + 1,"sequential","reverse","random")</f>
        <v>random</v>
      </c>
      <c r="D58">
        <f>results!N60</f>
        <v>28</v>
      </c>
      <c r="E58">
        <f>results!D60</f>
        <v>2640630000</v>
      </c>
      <c r="F58" t="str">
        <f t="shared" si="1"/>
        <v>2^28</v>
      </c>
      <c r="G58">
        <f t="shared" si="0"/>
        <v>78.696981617910026</v>
      </c>
      <c r="H58" t="str">
        <f t="shared" si="2"/>
        <v>random 8</v>
      </c>
    </row>
    <row r="59" spans="1:8" x14ac:dyDescent="0.25">
      <c r="A59">
        <f>results!L61</f>
        <v>16</v>
      </c>
      <c r="B59">
        <f>results!M61</f>
        <v>64</v>
      </c>
      <c r="C59" t="str">
        <f>CHOOSE(results!K61 + 1,"sequential","reverse","random")</f>
        <v>sequential</v>
      </c>
      <c r="D59">
        <f>results!N61</f>
        <v>10</v>
      </c>
      <c r="E59">
        <f>results!D61</f>
        <v>24.5884</v>
      </c>
      <c r="F59" t="str">
        <f t="shared" si="1"/>
        <v>2^10</v>
      </c>
      <c r="G59">
        <f t="shared" si="0"/>
        <v>1.536775</v>
      </c>
      <c r="H59" t="str">
        <f t="shared" si="2"/>
        <v>sequential 64</v>
      </c>
    </row>
    <row r="60" spans="1:8" x14ac:dyDescent="0.25">
      <c r="A60">
        <f>results!L62</f>
        <v>32</v>
      </c>
      <c r="B60">
        <f>results!M62</f>
        <v>64</v>
      </c>
      <c r="C60" t="str">
        <f>CHOOSE(results!K62 + 1,"sequential","reverse","random")</f>
        <v>sequential</v>
      </c>
      <c r="D60">
        <f>results!N62</f>
        <v>11</v>
      </c>
      <c r="E60">
        <f>results!D62</f>
        <v>57.198700000000002</v>
      </c>
      <c r="F60" t="str">
        <f t="shared" si="1"/>
        <v>2^11</v>
      </c>
      <c r="G60">
        <f t="shared" si="0"/>
        <v>1.7874593750000001</v>
      </c>
      <c r="H60" t="str">
        <f t="shared" si="2"/>
        <v>sequential 64</v>
      </c>
    </row>
    <row r="61" spans="1:8" x14ac:dyDescent="0.25">
      <c r="A61">
        <f>results!L63</f>
        <v>64</v>
      </c>
      <c r="B61">
        <f>results!M63</f>
        <v>64</v>
      </c>
      <c r="C61" t="str">
        <f>CHOOSE(results!K63 + 1,"sequential","reverse","random")</f>
        <v>sequential</v>
      </c>
      <c r="D61">
        <f>results!N63</f>
        <v>12</v>
      </c>
      <c r="E61">
        <f>results!D63</f>
        <v>122.07</v>
      </c>
      <c r="F61" t="str">
        <f t="shared" si="1"/>
        <v>2^12</v>
      </c>
      <c r="G61">
        <f t="shared" si="0"/>
        <v>1.9073437499999999</v>
      </c>
      <c r="H61" t="str">
        <f t="shared" si="2"/>
        <v>sequential 64</v>
      </c>
    </row>
    <row r="62" spans="1:8" x14ac:dyDescent="0.25">
      <c r="A62">
        <f>results!L64</f>
        <v>128</v>
      </c>
      <c r="B62">
        <f>results!M64</f>
        <v>64</v>
      </c>
      <c r="C62" t="str">
        <f>CHOOSE(results!K64 + 1,"sequential","reverse","random")</f>
        <v>sequential</v>
      </c>
      <c r="D62">
        <f>results!N64</f>
        <v>13</v>
      </c>
      <c r="E62">
        <f>results!D64</f>
        <v>251.11600000000001</v>
      </c>
      <c r="F62" t="str">
        <f t="shared" si="1"/>
        <v>2^13</v>
      </c>
      <c r="G62">
        <f t="shared" si="0"/>
        <v>1.9618437500000001</v>
      </c>
      <c r="H62" t="str">
        <f t="shared" si="2"/>
        <v>sequential 64</v>
      </c>
    </row>
    <row r="63" spans="1:8" x14ac:dyDescent="0.25">
      <c r="A63">
        <f>results!L65</f>
        <v>256</v>
      </c>
      <c r="B63">
        <f>results!M65</f>
        <v>64</v>
      </c>
      <c r="C63" t="str">
        <f>CHOOSE(results!K65 + 1,"sequential","reverse","random")</f>
        <v>sequential</v>
      </c>
      <c r="D63">
        <f>results!N65</f>
        <v>14</v>
      </c>
      <c r="E63">
        <f>results!D65</f>
        <v>515.625</v>
      </c>
      <c r="F63" t="str">
        <f t="shared" si="1"/>
        <v>2^14</v>
      </c>
      <c r="G63">
        <f t="shared" si="0"/>
        <v>2.01416015625</v>
      </c>
      <c r="H63" t="str">
        <f t="shared" si="2"/>
        <v>sequential 64</v>
      </c>
    </row>
    <row r="64" spans="1:8" x14ac:dyDescent="0.25">
      <c r="A64">
        <f>results!L66</f>
        <v>512</v>
      </c>
      <c r="B64">
        <f>results!M66</f>
        <v>64</v>
      </c>
      <c r="C64" t="str">
        <f>CHOOSE(results!K66 + 1,"sequential","reverse","random")</f>
        <v>sequential</v>
      </c>
      <c r="D64">
        <f>results!N66</f>
        <v>15</v>
      </c>
      <c r="E64">
        <f>results!D66</f>
        <v>1000.98</v>
      </c>
      <c r="F64" t="str">
        <f t="shared" si="1"/>
        <v>2^15</v>
      </c>
      <c r="G64">
        <f t="shared" si="0"/>
        <v>1.9550390625</v>
      </c>
      <c r="H64" t="str">
        <f t="shared" si="2"/>
        <v>sequential 64</v>
      </c>
    </row>
    <row r="65" spans="1:8" x14ac:dyDescent="0.25">
      <c r="A65">
        <f>results!L67</f>
        <v>1024</v>
      </c>
      <c r="B65">
        <f>results!M67</f>
        <v>64</v>
      </c>
      <c r="C65" t="str">
        <f>CHOOSE(results!K67 + 1,"sequential","reverse","random")</f>
        <v>sequential</v>
      </c>
      <c r="D65">
        <f>results!N67</f>
        <v>16</v>
      </c>
      <c r="E65">
        <f>results!D67</f>
        <v>2040.32</v>
      </c>
      <c r="F65" t="str">
        <f t="shared" si="1"/>
        <v>2^16</v>
      </c>
      <c r="G65">
        <f t="shared" si="0"/>
        <v>1.9924999999999999</v>
      </c>
      <c r="H65" t="str">
        <f t="shared" si="2"/>
        <v>sequential 64</v>
      </c>
    </row>
    <row r="66" spans="1:8" x14ac:dyDescent="0.25">
      <c r="A66">
        <f>results!L68</f>
        <v>2048</v>
      </c>
      <c r="B66">
        <f>results!M68</f>
        <v>64</v>
      </c>
      <c r="C66" t="str">
        <f>CHOOSE(results!K68 + 1,"sequential","reverse","random")</f>
        <v>sequential</v>
      </c>
      <c r="D66">
        <f>results!N68</f>
        <v>17</v>
      </c>
      <c r="E66">
        <f>results!D68</f>
        <v>4080.63</v>
      </c>
      <c r="F66" t="str">
        <f t="shared" si="1"/>
        <v>2^17</v>
      </c>
      <c r="G66">
        <f t="shared" ref="G66:G129" si="3">E66/A66</f>
        <v>1.9924951171875001</v>
      </c>
      <c r="H66" t="str">
        <f t="shared" si="2"/>
        <v>sequential 64</v>
      </c>
    </row>
    <row r="67" spans="1:8" x14ac:dyDescent="0.25">
      <c r="A67">
        <f>results!L69</f>
        <v>4096</v>
      </c>
      <c r="B67">
        <f>results!M69</f>
        <v>64</v>
      </c>
      <c r="C67" t="str">
        <f>CHOOSE(results!K69 + 1,"sequential","reverse","random")</f>
        <v>sequential</v>
      </c>
      <c r="D67">
        <f>results!N69</f>
        <v>18</v>
      </c>
      <c r="E67">
        <f>results!D69</f>
        <v>8161.24</v>
      </c>
      <c r="F67" t="str">
        <f t="shared" ref="F67:F130" si="4">CONCATENATE("2^",D67)</f>
        <v>2^18</v>
      </c>
      <c r="G67">
        <f t="shared" si="3"/>
        <v>1.9924902343749999</v>
      </c>
      <c r="H67" t="str">
        <f t="shared" ref="H67:H130" si="5">C67 &amp; " " &amp; B67</f>
        <v>sequential 64</v>
      </c>
    </row>
    <row r="68" spans="1:8" x14ac:dyDescent="0.25">
      <c r="A68">
        <f>results!L70</f>
        <v>8192</v>
      </c>
      <c r="B68">
        <f>results!M70</f>
        <v>64</v>
      </c>
      <c r="C68" t="str">
        <f>CHOOSE(results!K70 + 1,"sequential","reverse","random")</f>
        <v>sequential</v>
      </c>
      <c r="D68">
        <f>results!N70</f>
        <v>19</v>
      </c>
      <c r="E68">
        <f>results!D70</f>
        <v>16392.3</v>
      </c>
      <c r="F68" t="str">
        <f t="shared" si="4"/>
        <v>2^19</v>
      </c>
      <c r="G68">
        <f t="shared" si="3"/>
        <v>2.0010131835937499</v>
      </c>
      <c r="H68" t="str">
        <f t="shared" si="5"/>
        <v>sequential 64</v>
      </c>
    </row>
    <row r="69" spans="1:8" x14ac:dyDescent="0.25">
      <c r="A69">
        <f>results!L71</f>
        <v>16384</v>
      </c>
      <c r="B69">
        <f>results!M71</f>
        <v>64</v>
      </c>
      <c r="C69" t="str">
        <f>CHOOSE(results!K71 + 1,"sequential","reverse","random")</f>
        <v>sequential</v>
      </c>
      <c r="D69">
        <f>results!N71</f>
        <v>20</v>
      </c>
      <c r="E69">
        <f>results!D71</f>
        <v>32784.6</v>
      </c>
      <c r="F69" t="str">
        <f t="shared" si="4"/>
        <v>2^20</v>
      </c>
      <c r="G69">
        <f t="shared" si="3"/>
        <v>2.0010131835937499</v>
      </c>
      <c r="H69" t="str">
        <f t="shared" si="5"/>
        <v>sequential 64</v>
      </c>
    </row>
    <row r="70" spans="1:8" x14ac:dyDescent="0.25">
      <c r="A70">
        <f>results!L72</f>
        <v>32768</v>
      </c>
      <c r="B70">
        <f>results!M72</f>
        <v>64</v>
      </c>
      <c r="C70" t="str">
        <f>CHOOSE(results!K72 + 1,"sequential","reverse","random")</f>
        <v>sequential</v>
      </c>
      <c r="D70">
        <f>results!N72</f>
        <v>21</v>
      </c>
      <c r="E70">
        <f>results!D72</f>
        <v>65569.2</v>
      </c>
      <c r="F70" t="str">
        <f t="shared" si="4"/>
        <v>2^21</v>
      </c>
      <c r="G70">
        <f t="shared" si="3"/>
        <v>2.0010131835937499</v>
      </c>
      <c r="H70" t="str">
        <f t="shared" si="5"/>
        <v>sequential 64</v>
      </c>
    </row>
    <row r="71" spans="1:8" x14ac:dyDescent="0.25">
      <c r="A71">
        <f>results!L73</f>
        <v>65536</v>
      </c>
      <c r="B71">
        <f>results!M73</f>
        <v>64</v>
      </c>
      <c r="C71" t="str">
        <f>CHOOSE(results!K73 + 1,"sequential","reverse","random")</f>
        <v>sequential</v>
      </c>
      <c r="D71">
        <f>results!N73</f>
        <v>22</v>
      </c>
      <c r="E71">
        <f>results!D73</f>
        <v>128348</v>
      </c>
      <c r="F71" t="str">
        <f t="shared" si="4"/>
        <v>2^22</v>
      </c>
      <c r="G71">
        <f t="shared" si="3"/>
        <v>1.95843505859375</v>
      </c>
      <c r="H71" t="str">
        <f t="shared" si="5"/>
        <v>sequential 64</v>
      </c>
    </row>
    <row r="72" spans="1:8" x14ac:dyDescent="0.25">
      <c r="A72">
        <f>results!L74</f>
        <v>131072</v>
      </c>
      <c r="B72">
        <f>results!M74</f>
        <v>64</v>
      </c>
      <c r="C72" t="str">
        <f>CHOOSE(results!K74 + 1,"sequential","reverse","random")</f>
        <v>sequential</v>
      </c>
      <c r="D72">
        <f>results!N74</f>
        <v>23</v>
      </c>
      <c r="E72">
        <f>results!D74</f>
        <v>260911</v>
      </c>
      <c r="F72" t="str">
        <f t="shared" si="4"/>
        <v>2^23</v>
      </c>
      <c r="G72">
        <f t="shared" si="3"/>
        <v>1.9905929565429688</v>
      </c>
      <c r="H72" t="str">
        <f t="shared" si="5"/>
        <v>sequential 64</v>
      </c>
    </row>
    <row r="73" spans="1:8" x14ac:dyDescent="0.25">
      <c r="A73">
        <f>results!L75</f>
        <v>262144</v>
      </c>
      <c r="B73">
        <f>results!M75</f>
        <v>64</v>
      </c>
      <c r="C73" t="str">
        <f>CHOOSE(results!K75 + 1,"sequential","reverse","random")</f>
        <v>sequential</v>
      </c>
      <c r="D73">
        <f>results!N75</f>
        <v>24</v>
      </c>
      <c r="E73">
        <f>results!D75</f>
        <v>515625</v>
      </c>
      <c r="F73" t="str">
        <f t="shared" si="4"/>
        <v>2^24</v>
      </c>
      <c r="G73">
        <f t="shared" si="3"/>
        <v>1.9669532775878906</v>
      </c>
      <c r="H73" t="str">
        <f t="shared" si="5"/>
        <v>sequential 64</v>
      </c>
    </row>
    <row r="74" spans="1:8" x14ac:dyDescent="0.25">
      <c r="A74">
        <f>results!L76</f>
        <v>524288</v>
      </c>
      <c r="B74">
        <f>results!M76</f>
        <v>64</v>
      </c>
      <c r="C74" t="str">
        <f>CHOOSE(results!K76 + 1,"sequential","reverse","random")</f>
        <v>sequential</v>
      </c>
      <c r="D74">
        <f>results!N76</f>
        <v>25</v>
      </c>
      <c r="E74">
        <f>results!D76</f>
        <v>1045850</v>
      </c>
      <c r="F74" t="str">
        <f t="shared" si="4"/>
        <v>2^25</v>
      </c>
      <c r="G74">
        <f t="shared" si="3"/>
        <v>1.9948005676269531</v>
      </c>
      <c r="H74" t="str">
        <f t="shared" si="5"/>
        <v>sequential 64</v>
      </c>
    </row>
    <row r="75" spans="1:8" x14ac:dyDescent="0.25">
      <c r="A75">
        <f>results!L77</f>
        <v>1048580</v>
      </c>
      <c r="B75">
        <f>results!M77</f>
        <v>64</v>
      </c>
      <c r="C75" t="str">
        <f>CHOOSE(results!K77 + 1,"sequential","reverse","random")</f>
        <v>sequential</v>
      </c>
      <c r="D75">
        <f>results!N77</f>
        <v>26</v>
      </c>
      <c r="E75">
        <f>results!D77</f>
        <v>2099610</v>
      </c>
      <c r="F75" t="str">
        <f t="shared" si="4"/>
        <v>2^26</v>
      </c>
      <c r="G75">
        <f t="shared" si="3"/>
        <v>2.0023364931621814</v>
      </c>
      <c r="H75" t="str">
        <f t="shared" si="5"/>
        <v>sequential 64</v>
      </c>
    </row>
    <row r="76" spans="1:8" x14ac:dyDescent="0.25">
      <c r="A76">
        <f>results!L78</f>
        <v>2097150</v>
      </c>
      <c r="B76">
        <f>results!M78</f>
        <v>64</v>
      </c>
      <c r="C76" t="str">
        <f>CHOOSE(results!K78 + 1,"sequential","reverse","random")</f>
        <v>sequential</v>
      </c>
      <c r="D76">
        <f>results!N78</f>
        <v>27</v>
      </c>
      <c r="E76">
        <f>results!D78</f>
        <v>4141570</v>
      </c>
      <c r="F76" t="str">
        <f t="shared" si="4"/>
        <v>2^27</v>
      </c>
      <c r="G76">
        <f t="shared" si="3"/>
        <v>1.9748563526690985</v>
      </c>
      <c r="H76" t="str">
        <f t="shared" si="5"/>
        <v>sequential 64</v>
      </c>
    </row>
    <row r="77" spans="1:8" x14ac:dyDescent="0.25">
      <c r="A77">
        <f>results!L79</f>
        <v>4194300</v>
      </c>
      <c r="B77">
        <f>results!M79</f>
        <v>64</v>
      </c>
      <c r="C77" t="str">
        <f>CHOOSE(results!K79 + 1,"sequential","reverse","random")</f>
        <v>sequential</v>
      </c>
      <c r="D77">
        <f>results!N79</f>
        <v>28</v>
      </c>
      <c r="E77">
        <f>results!D79</f>
        <v>8506940</v>
      </c>
      <c r="F77" t="str">
        <f t="shared" si="4"/>
        <v>2^28</v>
      </c>
      <c r="G77">
        <f t="shared" si="3"/>
        <v>2.0282144815583054</v>
      </c>
      <c r="H77" t="str">
        <f t="shared" si="5"/>
        <v>sequential 64</v>
      </c>
    </row>
    <row r="78" spans="1:8" x14ac:dyDescent="0.25">
      <c r="A78">
        <f>results!L80</f>
        <v>16</v>
      </c>
      <c r="B78">
        <f>results!M80</f>
        <v>64</v>
      </c>
      <c r="C78" t="str">
        <f>CHOOSE(results!K80 + 1,"sequential","reverse","random")</f>
        <v>reverse</v>
      </c>
      <c r="D78">
        <f>results!N80</f>
        <v>10</v>
      </c>
      <c r="E78">
        <f>results!D80</f>
        <v>24.5884</v>
      </c>
      <c r="F78" t="str">
        <f t="shared" si="4"/>
        <v>2^10</v>
      </c>
      <c r="G78">
        <f t="shared" si="3"/>
        <v>1.536775</v>
      </c>
      <c r="H78" t="str">
        <f t="shared" si="5"/>
        <v>reverse 64</v>
      </c>
    </row>
    <row r="79" spans="1:8" x14ac:dyDescent="0.25">
      <c r="A79">
        <f>results!L81</f>
        <v>32</v>
      </c>
      <c r="B79">
        <f>results!M81</f>
        <v>64</v>
      </c>
      <c r="C79" t="str">
        <f>CHOOSE(results!K81 + 1,"sequential","reverse","random")</f>
        <v>reverse</v>
      </c>
      <c r="D79">
        <f>results!N81</f>
        <v>11</v>
      </c>
      <c r="E79">
        <f>results!D81</f>
        <v>56.25</v>
      </c>
      <c r="F79" t="str">
        <f t="shared" si="4"/>
        <v>2^11</v>
      </c>
      <c r="G79">
        <f t="shared" si="3"/>
        <v>1.7578125</v>
      </c>
      <c r="H79" t="str">
        <f t="shared" si="5"/>
        <v>reverse 64</v>
      </c>
    </row>
    <row r="80" spans="1:8" x14ac:dyDescent="0.25">
      <c r="A80">
        <f>results!L82</f>
        <v>64</v>
      </c>
      <c r="B80">
        <f>results!M82</f>
        <v>64</v>
      </c>
      <c r="C80" t="str">
        <f>CHOOSE(results!K82 + 1,"sequential","reverse","random")</f>
        <v>reverse</v>
      </c>
      <c r="D80">
        <f>results!N82</f>
        <v>12</v>
      </c>
      <c r="E80">
        <f>results!D82</f>
        <v>119.97799999999999</v>
      </c>
      <c r="F80" t="str">
        <f t="shared" si="4"/>
        <v>2^12</v>
      </c>
      <c r="G80">
        <f t="shared" si="3"/>
        <v>1.8746562499999999</v>
      </c>
      <c r="H80" t="str">
        <f t="shared" si="5"/>
        <v>reverse 64</v>
      </c>
    </row>
    <row r="81" spans="1:8" x14ac:dyDescent="0.25">
      <c r="A81">
        <f>results!L83</f>
        <v>128</v>
      </c>
      <c r="B81">
        <f>results!M83</f>
        <v>64</v>
      </c>
      <c r="C81" t="str">
        <f>CHOOSE(results!K83 + 1,"sequential","reverse","random")</f>
        <v>reverse</v>
      </c>
      <c r="D81">
        <f>results!N83</f>
        <v>13</v>
      </c>
      <c r="E81">
        <f>results!D83</f>
        <v>245.536</v>
      </c>
      <c r="F81" t="str">
        <f t="shared" si="4"/>
        <v>2^13</v>
      </c>
      <c r="G81">
        <f t="shared" si="3"/>
        <v>1.91825</v>
      </c>
      <c r="H81" t="str">
        <f t="shared" si="5"/>
        <v>reverse 64</v>
      </c>
    </row>
    <row r="82" spans="1:8" x14ac:dyDescent="0.25">
      <c r="A82">
        <f>results!L84</f>
        <v>256</v>
      </c>
      <c r="B82">
        <f>results!M84</f>
        <v>64</v>
      </c>
      <c r="C82" t="str">
        <f>CHOOSE(results!K84 + 1,"sequential","reverse","random")</f>
        <v>reverse</v>
      </c>
      <c r="D82">
        <f>results!N84</f>
        <v>14</v>
      </c>
      <c r="E82">
        <f>results!D84</f>
        <v>500</v>
      </c>
      <c r="F82" t="str">
        <f t="shared" si="4"/>
        <v>2^14</v>
      </c>
      <c r="G82">
        <f t="shared" si="3"/>
        <v>1.953125</v>
      </c>
      <c r="H82" t="str">
        <f t="shared" si="5"/>
        <v>reverse 64</v>
      </c>
    </row>
    <row r="83" spans="1:8" x14ac:dyDescent="0.25">
      <c r="A83">
        <f>results!L85</f>
        <v>512</v>
      </c>
      <c r="B83">
        <f>results!M85</f>
        <v>64</v>
      </c>
      <c r="C83" t="str">
        <f>CHOOSE(results!K85 + 1,"sequential","reverse","random")</f>
        <v>reverse</v>
      </c>
      <c r="D83">
        <f>results!N85</f>
        <v>15</v>
      </c>
      <c r="E83">
        <f>results!D85</f>
        <v>1000.98</v>
      </c>
      <c r="F83" t="str">
        <f t="shared" si="4"/>
        <v>2^15</v>
      </c>
      <c r="G83">
        <f t="shared" si="3"/>
        <v>1.9550390625</v>
      </c>
      <c r="H83" t="str">
        <f t="shared" si="5"/>
        <v>reverse 64</v>
      </c>
    </row>
    <row r="84" spans="1:8" x14ac:dyDescent="0.25">
      <c r="A84">
        <f>results!L86</f>
        <v>1024</v>
      </c>
      <c r="B84">
        <f>results!M86</f>
        <v>64</v>
      </c>
      <c r="C84" t="str">
        <f>CHOOSE(results!K86 + 1,"sequential","reverse","random")</f>
        <v>reverse</v>
      </c>
      <c r="D84">
        <f>results!N86</f>
        <v>16</v>
      </c>
      <c r="E84">
        <f>results!D86</f>
        <v>2040.32</v>
      </c>
      <c r="F84" t="str">
        <f t="shared" si="4"/>
        <v>2^16</v>
      </c>
      <c r="G84">
        <f t="shared" si="3"/>
        <v>1.9924999999999999</v>
      </c>
      <c r="H84" t="str">
        <f t="shared" si="5"/>
        <v>reverse 64</v>
      </c>
    </row>
    <row r="85" spans="1:8" x14ac:dyDescent="0.25">
      <c r="A85">
        <f>results!L87</f>
        <v>2048</v>
      </c>
      <c r="B85">
        <f>results!M87</f>
        <v>64</v>
      </c>
      <c r="C85" t="str">
        <f>CHOOSE(results!K87 + 1,"sequential","reverse","random")</f>
        <v>reverse</v>
      </c>
      <c r="D85">
        <f>results!N87</f>
        <v>17</v>
      </c>
      <c r="E85">
        <f>results!D87</f>
        <v>3989.95</v>
      </c>
      <c r="F85" t="str">
        <f t="shared" si="4"/>
        <v>2^17</v>
      </c>
      <c r="G85">
        <f t="shared" si="3"/>
        <v>1.9482177734374999</v>
      </c>
      <c r="H85" t="str">
        <f t="shared" si="5"/>
        <v>reverse 64</v>
      </c>
    </row>
    <row r="86" spans="1:8" x14ac:dyDescent="0.25">
      <c r="A86">
        <f>results!L88</f>
        <v>4096</v>
      </c>
      <c r="B86">
        <f>results!M88</f>
        <v>64</v>
      </c>
      <c r="C86" t="str">
        <f>CHOOSE(results!K88 + 1,"sequential","reverse","random")</f>
        <v>reverse</v>
      </c>
      <c r="D86">
        <f>results!N88</f>
        <v>18</v>
      </c>
      <c r="E86">
        <f>results!D88</f>
        <v>8196.15</v>
      </c>
      <c r="F86" t="str">
        <f t="shared" si="4"/>
        <v>2^18</v>
      </c>
      <c r="G86">
        <f t="shared" si="3"/>
        <v>2.0010131835937499</v>
      </c>
      <c r="H86" t="str">
        <f t="shared" si="5"/>
        <v>reverse 64</v>
      </c>
    </row>
    <row r="87" spans="1:8" x14ac:dyDescent="0.25">
      <c r="A87">
        <f>results!L89</f>
        <v>8192</v>
      </c>
      <c r="B87">
        <f>results!M89</f>
        <v>64</v>
      </c>
      <c r="C87" t="str">
        <f>CHOOSE(results!K89 + 1,"sequential","reverse","random")</f>
        <v>reverse</v>
      </c>
      <c r="D87">
        <f>results!N89</f>
        <v>19</v>
      </c>
      <c r="E87">
        <f>results!D89</f>
        <v>16113.4</v>
      </c>
      <c r="F87" t="str">
        <f t="shared" si="4"/>
        <v>2^19</v>
      </c>
      <c r="G87">
        <f t="shared" si="3"/>
        <v>1.9669677734375</v>
      </c>
      <c r="H87" t="str">
        <f t="shared" si="5"/>
        <v>reverse 64</v>
      </c>
    </row>
    <row r="88" spans="1:8" x14ac:dyDescent="0.25">
      <c r="A88">
        <f>results!L90</f>
        <v>16384</v>
      </c>
      <c r="B88">
        <f>results!M90</f>
        <v>64</v>
      </c>
      <c r="C88" t="str">
        <f>CHOOSE(results!K90 + 1,"sequential","reverse","random")</f>
        <v>reverse</v>
      </c>
      <c r="D88">
        <f>results!N90</f>
        <v>20</v>
      </c>
      <c r="E88">
        <f>results!D90</f>
        <v>32227.1</v>
      </c>
      <c r="F88" t="str">
        <f t="shared" si="4"/>
        <v>2^20</v>
      </c>
      <c r="G88">
        <f t="shared" si="3"/>
        <v>1.9669860839843749</v>
      </c>
      <c r="H88" t="str">
        <f t="shared" si="5"/>
        <v>reverse 64</v>
      </c>
    </row>
    <row r="89" spans="1:8" x14ac:dyDescent="0.25">
      <c r="A89">
        <f>results!L91</f>
        <v>32768</v>
      </c>
      <c r="B89">
        <f>results!M91</f>
        <v>64</v>
      </c>
      <c r="C89" t="str">
        <f>CHOOSE(results!K91 + 1,"sequential","reverse","random")</f>
        <v>reverse</v>
      </c>
      <c r="D89">
        <f>results!N91</f>
        <v>21</v>
      </c>
      <c r="E89">
        <f>results!D91</f>
        <v>65569.2</v>
      </c>
      <c r="F89" t="str">
        <f t="shared" si="4"/>
        <v>2^21</v>
      </c>
      <c r="G89">
        <f t="shared" si="3"/>
        <v>2.0010131835937499</v>
      </c>
      <c r="H89" t="str">
        <f t="shared" si="5"/>
        <v>reverse 64</v>
      </c>
    </row>
    <row r="90" spans="1:8" x14ac:dyDescent="0.25">
      <c r="A90">
        <f>results!L92</f>
        <v>65536</v>
      </c>
      <c r="B90">
        <f>results!M92</f>
        <v>64</v>
      </c>
      <c r="C90" t="str">
        <f>CHOOSE(results!K92 + 1,"sequential","reverse","random")</f>
        <v>reverse</v>
      </c>
      <c r="D90">
        <f>results!N92</f>
        <v>22</v>
      </c>
      <c r="E90">
        <f>results!D92</f>
        <v>128691</v>
      </c>
      <c r="F90" t="str">
        <f t="shared" si="4"/>
        <v>2^22</v>
      </c>
      <c r="G90">
        <f t="shared" si="3"/>
        <v>1.9636688232421875</v>
      </c>
      <c r="H90" t="str">
        <f t="shared" si="5"/>
        <v>reverse 64</v>
      </c>
    </row>
    <row r="91" spans="1:8" x14ac:dyDescent="0.25">
      <c r="A91">
        <f>results!L93</f>
        <v>131072</v>
      </c>
      <c r="B91">
        <f>results!M93</f>
        <v>64</v>
      </c>
      <c r="C91" t="str">
        <f>CHOOSE(results!K93 + 1,"sequential","reverse","random")</f>
        <v>reverse</v>
      </c>
      <c r="D91">
        <f>results!N93</f>
        <v>23</v>
      </c>
      <c r="E91">
        <f>results!D93</f>
        <v>260911</v>
      </c>
      <c r="F91" t="str">
        <f t="shared" si="4"/>
        <v>2^23</v>
      </c>
      <c r="G91">
        <f t="shared" si="3"/>
        <v>1.9905929565429688</v>
      </c>
      <c r="H91" t="str">
        <f t="shared" si="5"/>
        <v>reverse 64</v>
      </c>
    </row>
    <row r="92" spans="1:8" x14ac:dyDescent="0.25">
      <c r="A92">
        <f>results!L94</f>
        <v>262144</v>
      </c>
      <c r="B92">
        <f>results!M94</f>
        <v>64</v>
      </c>
      <c r="C92" t="str">
        <f>CHOOSE(results!K94 + 1,"sequential","reverse","random")</f>
        <v>reverse</v>
      </c>
      <c r="D92">
        <f>results!N94</f>
        <v>24</v>
      </c>
      <c r="E92">
        <f>results!D94</f>
        <v>530134</v>
      </c>
      <c r="F92" t="str">
        <f t="shared" si="4"/>
        <v>2^24</v>
      </c>
      <c r="G92">
        <f t="shared" si="3"/>
        <v>2.0223007202148438</v>
      </c>
      <c r="H92" t="str">
        <f t="shared" si="5"/>
        <v>reverse 64</v>
      </c>
    </row>
    <row r="93" spans="1:8" x14ac:dyDescent="0.25">
      <c r="A93">
        <f>results!L95</f>
        <v>524288</v>
      </c>
      <c r="B93">
        <f>results!M95</f>
        <v>64</v>
      </c>
      <c r="C93" t="str">
        <f>CHOOSE(results!K95 + 1,"sequential","reverse","random")</f>
        <v>reverse</v>
      </c>
      <c r="D93">
        <f>results!N95</f>
        <v>25</v>
      </c>
      <c r="E93">
        <f>results!D95</f>
        <v>1045850</v>
      </c>
      <c r="F93" t="str">
        <f t="shared" si="4"/>
        <v>2^25</v>
      </c>
      <c r="G93">
        <f t="shared" si="3"/>
        <v>1.9948005676269531</v>
      </c>
      <c r="H93" t="str">
        <f t="shared" si="5"/>
        <v>reverse 64</v>
      </c>
    </row>
    <row r="94" spans="1:8" x14ac:dyDescent="0.25">
      <c r="A94">
        <f>results!L96</f>
        <v>1048580</v>
      </c>
      <c r="B94">
        <f>results!M96</f>
        <v>64</v>
      </c>
      <c r="C94" t="str">
        <f>CHOOSE(results!K96 + 1,"sequential","reverse","random")</f>
        <v>reverse</v>
      </c>
      <c r="D94">
        <f>results!N96</f>
        <v>26</v>
      </c>
      <c r="E94">
        <f>results!D96</f>
        <v>2099610</v>
      </c>
      <c r="F94" t="str">
        <f t="shared" si="4"/>
        <v>2^26</v>
      </c>
      <c r="G94">
        <f t="shared" si="3"/>
        <v>2.0023364931621814</v>
      </c>
      <c r="H94" t="str">
        <f t="shared" si="5"/>
        <v>reverse 64</v>
      </c>
    </row>
    <row r="95" spans="1:8" x14ac:dyDescent="0.25">
      <c r="A95">
        <f>results!L97</f>
        <v>2097150</v>
      </c>
      <c r="B95">
        <f>results!M97</f>
        <v>64</v>
      </c>
      <c r="C95" t="str">
        <f>CHOOSE(results!K97 + 1,"sequential","reverse","random")</f>
        <v>reverse</v>
      </c>
      <c r="D95">
        <f>results!N97</f>
        <v>27</v>
      </c>
      <c r="E95">
        <f>results!D97</f>
        <v>4235690</v>
      </c>
      <c r="F95" t="str">
        <f t="shared" si="4"/>
        <v>2^27</v>
      </c>
      <c r="G95">
        <f t="shared" si="3"/>
        <v>2.019736308800038</v>
      </c>
      <c r="H95" t="str">
        <f t="shared" si="5"/>
        <v>reverse 64</v>
      </c>
    </row>
    <row r="96" spans="1:8" x14ac:dyDescent="0.25">
      <c r="A96">
        <f>results!L98</f>
        <v>4194300</v>
      </c>
      <c r="B96">
        <f>results!M98</f>
        <v>64</v>
      </c>
      <c r="C96" t="str">
        <f>CHOOSE(results!K98 + 1,"sequential","reverse","random")</f>
        <v>reverse</v>
      </c>
      <c r="D96">
        <f>results!N98</f>
        <v>28</v>
      </c>
      <c r="E96">
        <f>results!D98</f>
        <v>8333330</v>
      </c>
      <c r="F96" t="str">
        <f t="shared" si="4"/>
        <v>2^28</v>
      </c>
      <c r="G96">
        <f t="shared" si="3"/>
        <v>1.9868225925661016</v>
      </c>
      <c r="H96" t="str">
        <f t="shared" si="5"/>
        <v>reverse 64</v>
      </c>
    </row>
    <row r="97" spans="1:8" x14ac:dyDescent="0.25">
      <c r="A97">
        <f>results!L99</f>
        <v>16</v>
      </c>
      <c r="B97">
        <f>results!M99</f>
        <v>64</v>
      </c>
      <c r="C97" t="str">
        <f>CHOOSE(results!K99 + 1,"sequential","reverse","random")</f>
        <v>random</v>
      </c>
      <c r="D97">
        <f>results!N99</f>
        <v>10</v>
      </c>
      <c r="E97">
        <f>results!D99</f>
        <v>23.9955</v>
      </c>
      <c r="F97" t="str">
        <f t="shared" si="4"/>
        <v>2^10</v>
      </c>
      <c r="G97">
        <f t="shared" si="3"/>
        <v>1.49971875</v>
      </c>
      <c r="H97" t="str">
        <f t="shared" si="5"/>
        <v>random 64</v>
      </c>
    </row>
    <row r="98" spans="1:8" x14ac:dyDescent="0.25">
      <c r="A98">
        <f>results!L100</f>
        <v>32</v>
      </c>
      <c r="B98">
        <f>results!M100</f>
        <v>64</v>
      </c>
      <c r="C98" t="str">
        <f>CHOOSE(results!K100 + 1,"sequential","reverse","random")</f>
        <v>random</v>
      </c>
      <c r="D98">
        <f>results!N100</f>
        <v>11</v>
      </c>
      <c r="E98">
        <f>results!D100</f>
        <v>55.803600000000003</v>
      </c>
      <c r="F98" t="str">
        <f t="shared" si="4"/>
        <v>2^11</v>
      </c>
      <c r="G98">
        <f t="shared" si="3"/>
        <v>1.7438625000000001</v>
      </c>
      <c r="H98" t="str">
        <f t="shared" si="5"/>
        <v>random 64</v>
      </c>
    </row>
    <row r="99" spans="1:8" x14ac:dyDescent="0.25">
      <c r="A99">
        <f>results!L101</f>
        <v>64</v>
      </c>
      <c r="B99">
        <f>results!M101</f>
        <v>64</v>
      </c>
      <c r="C99" t="str">
        <f>CHOOSE(results!K101 + 1,"sequential","reverse","random")</f>
        <v>random</v>
      </c>
      <c r="D99">
        <f>results!N101</f>
        <v>12</v>
      </c>
      <c r="E99">
        <f>results!D101</f>
        <v>119.97799999999999</v>
      </c>
      <c r="F99" t="str">
        <f t="shared" si="4"/>
        <v>2^12</v>
      </c>
      <c r="G99">
        <f t="shared" si="3"/>
        <v>1.8746562499999999</v>
      </c>
      <c r="H99" t="str">
        <f t="shared" si="5"/>
        <v>random 64</v>
      </c>
    </row>
    <row r="100" spans="1:8" x14ac:dyDescent="0.25">
      <c r="A100">
        <f>results!L102</f>
        <v>128</v>
      </c>
      <c r="B100">
        <f>results!M102</f>
        <v>64</v>
      </c>
      <c r="C100" t="str">
        <f>CHOOSE(results!K102 + 1,"sequential","reverse","random")</f>
        <v>random</v>
      </c>
      <c r="D100">
        <f>results!N102</f>
        <v>13</v>
      </c>
      <c r="E100">
        <f>results!D102</f>
        <v>245.536</v>
      </c>
      <c r="F100" t="str">
        <f t="shared" si="4"/>
        <v>2^13</v>
      </c>
      <c r="G100">
        <f t="shared" si="3"/>
        <v>1.91825</v>
      </c>
      <c r="H100" t="str">
        <f t="shared" si="5"/>
        <v>random 64</v>
      </c>
    </row>
    <row r="101" spans="1:8" x14ac:dyDescent="0.25">
      <c r="A101">
        <f>results!L103</f>
        <v>256</v>
      </c>
      <c r="B101">
        <f>results!M103</f>
        <v>64</v>
      </c>
      <c r="C101" t="str">
        <f>CHOOSE(results!K103 + 1,"sequential","reverse","random")</f>
        <v>random</v>
      </c>
      <c r="D101">
        <f>results!N103</f>
        <v>14</v>
      </c>
      <c r="E101">
        <f>results!D103</f>
        <v>500</v>
      </c>
      <c r="F101" t="str">
        <f t="shared" si="4"/>
        <v>2^14</v>
      </c>
      <c r="G101">
        <f t="shared" si="3"/>
        <v>1.953125</v>
      </c>
      <c r="H101" t="str">
        <f t="shared" si="5"/>
        <v>random 64</v>
      </c>
    </row>
    <row r="102" spans="1:8" x14ac:dyDescent="0.25">
      <c r="A102">
        <f>results!L104</f>
        <v>512</v>
      </c>
      <c r="B102">
        <f>results!M104</f>
        <v>64</v>
      </c>
      <c r="C102" t="str">
        <f>CHOOSE(results!K104 + 1,"sequential","reverse","random")</f>
        <v>random</v>
      </c>
      <c r="D102">
        <f>results!N104</f>
        <v>15</v>
      </c>
      <c r="E102">
        <f>results!D104</f>
        <v>1025.3900000000001</v>
      </c>
      <c r="F102" t="str">
        <f t="shared" si="4"/>
        <v>2^15</v>
      </c>
      <c r="G102">
        <f t="shared" si="3"/>
        <v>2.0027148437500002</v>
      </c>
      <c r="H102" t="str">
        <f t="shared" si="5"/>
        <v>random 64</v>
      </c>
    </row>
    <row r="103" spans="1:8" x14ac:dyDescent="0.25">
      <c r="A103">
        <f>results!L105</f>
        <v>1024</v>
      </c>
      <c r="B103">
        <f>results!M105</f>
        <v>64</v>
      </c>
      <c r="C103" t="str">
        <f>CHOOSE(results!K105 + 1,"sequential","reverse","random")</f>
        <v>random</v>
      </c>
      <c r="D103">
        <f>results!N105</f>
        <v>16</v>
      </c>
      <c r="E103">
        <f>results!D105</f>
        <v>2849.48</v>
      </c>
      <c r="F103" t="str">
        <f t="shared" si="4"/>
        <v>2^16</v>
      </c>
      <c r="G103">
        <f t="shared" si="3"/>
        <v>2.7826953125</v>
      </c>
      <c r="H103" t="str">
        <f t="shared" si="5"/>
        <v>random 64</v>
      </c>
    </row>
    <row r="104" spans="1:8" x14ac:dyDescent="0.25">
      <c r="A104">
        <f>results!L106</f>
        <v>2048</v>
      </c>
      <c r="B104">
        <f>results!M106</f>
        <v>64</v>
      </c>
      <c r="C104" t="str">
        <f>CHOOSE(results!K106 + 1,"sequential","reverse","random")</f>
        <v>random</v>
      </c>
      <c r="D104">
        <f>results!N106</f>
        <v>17</v>
      </c>
      <c r="E104">
        <f>results!D106</f>
        <v>7149.83</v>
      </c>
      <c r="F104" t="str">
        <f t="shared" si="4"/>
        <v>2^17</v>
      </c>
      <c r="G104">
        <f t="shared" si="3"/>
        <v>3.4911279296875</v>
      </c>
      <c r="H104" t="str">
        <f t="shared" si="5"/>
        <v>random 64</v>
      </c>
    </row>
    <row r="105" spans="1:8" x14ac:dyDescent="0.25">
      <c r="A105">
        <f>results!L107</f>
        <v>4096</v>
      </c>
      <c r="B105">
        <f>results!M107</f>
        <v>64</v>
      </c>
      <c r="C105" t="str">
        <f>CHOOSE(results!K107 + 1,"sequential","reverse","random")</f>
        <v>random</v>
      </c>
      <c r="D105">
        <f>results!N107</f>
        <v>18</v>
      </c>
      <c r="E105">
        <f>results!D107</f>
        <v>14648.4</v>
      </c>
      <c r="F105" t="str">
        <f t="shared" si="4"/>
        <v>2^18</v>
      </c>
      <c r="G105">
        <f t="shared" si="3"/>
        <v>3.5762695312499999</v>
      </c>
      <c r="H105" t="str">
        <f t="shared" si="5"/>
        <v>random 64</v>
      </c>
    </row>
    <row r="106" spans="1:8" x14ac:dyDescent="0.25">
      <c r="A106">
        <f>results!L108</f>
        <v>8192</v>
      </c>
      <c r="B106">
        <f>results!M108</f>
        <v>64</v>
      </c>
      <c r="C106" t="str">
        <f>CHOOSE(results!K108 + 1,"sequential","reverse","random")</f>
        <v>random</v>
      </c>
      <c r="D106">
        <f>results!N108</f>
        <v>19</v>
      </c>
      <c r="E106">
        <f>results!D108</f>
        <v>65569.2</v>
      </c>
      <c r="F106" t="str">
        <f t="shared" si="4"/>
        <v>2^19</v>
      </c>
      <c r="G106">
        <f t="shared" si="3"/>
        <v>8.0040527343749996</v>
      </c>
      <c r="H106" t="str">
        <f t="shared" si="5"/>
        <v>random 64</v>
      </c>
    </row>
    <row r="107" spans="1:8" x14ac:dyDescent="0.25">
      <c r="A107">
        <f>results!L109</f>
        <v>16384</v>
      </c>
      <c r="B107">
        <f>results!M109</f>
        <v>64</v>
      </c>
      <c r="C107" t="str">
        <f>CHOOSE(results!K109 + 1,"sequential","reverse","random")</f>
        <v>random</v>
      </c>
      <c r="D107">
        <f>results!N109</f>
        <v>20</v>
      </c>
      <c r="E107">
        <f>results!D109</f>
        <v>164958</v>
      </c>
      <c r="F107" t="str">
        <f t="shared" si="4"/>
        <v>2^20</v>
      </c>
      <c r="G107">
        <f t="shared" si="3"/>
        <v>10.0682373046875</v>
      </c>
      <c r="H107" t="str">
        <f t="shared" si="5"/>
        <v>random 64</v>
      </c>
    </row>
    <row r="108" spans="1:8" x14ac:dyDescent="0.25">
      <c r="A108">
        <f>results!L110</f>
        <v>32768</v>
      </c>
      <c r="B108">
        <f>results!M110</f>
        <v>64</v>
      </c>
      <c r="C108" t="str">
        <f>CHOOSE(results!K110 + 1,"sequential","reverse","random")</f>
        <v>random</v>
      </c>
      <c r="D108">
        <f>results!N110</f>
        <v>21</v>
      </c>
      <c r="E108">
        <f>results!D110</f>
        <v>353021</v>
      </c>
      <c r="F108" t="str">
        <f t="shared" si="4"/>
        <v>2^21</v>
      </c>
      <c r="G108">
        <f t="shared" si="3"/>
        <v>10.773345947265625</v>
      </c>
      <c r="H108" t="str">
        <f t="shared" si="5"/>
        <v>random 64</v>
      </c>
    </row>
    <row r="109" spans="1:8" x14ac:dyDescent="0.25">
      <c r="A109">
        <f>results!L111</f>
        <v>65536</v>
      </c>
      <c r="B109">
        <f>results!M111</f>
        <v>64</v>
      </c>
      <c r="C109" t="str">
        <f>CHOOSE(results!K111 + 1,"sequential","reverse","random")</f>
        <v>random</v>
      </c>
      <c r="D109">
        <f>results!N111</f>
        <v>22</v>
      </c>
      <c r="E109">
        <f>results!D111</f>
        <v>714983</v>
      </c>
      <c r="F109" t="str">
        <f t="shared" si="4"/>
        <v>2^22</v>
      </c>
      <c r="G109">
        <f t="shared" si="3"/>
        <v>10.909774780273438</v>
      </c>
      <c r="H109" t="str">
        <f t="shared" si="5"/>
        <v>random 64</v>
      </c>
    </row>
    <row r="110" spans="1:8" x14ac:dyDescent="0.25">
      <c r="A110">
        <f>results!L112</f>
        <v>131072</v>
      </c>
      <c r="B110">
        <f>results!M112</f>
        <v>64</v>
      </c>
      <c r="C110" t="str">
        <f>CHOOSE(results!K112 + 1,"sequential","reverse","random")</f>
        <v>random</v>
      </c>
      <c r="D110">
        <f>results!N112</f>
        <v>23</v>
      </c>
      <c r="E110">
        <f>results!D112</f>
        <v>1926940</v>
      </c>
      <c r="F110" t="str">
        <f t="shared" si="4"/>
        <v>2^23</v>
      </c>
      <c r="G110">
        <f t="shared" si="3"/>
        <v>14.701385498046875</v>
      </c>
      <c r="H110" t="str">
        <f t="shared" si="5"/>
        <v>random 64</v>
      </c>
    </row>
    <row r="111" spans="1:8" x14ac:dyDescent="0.25">
      <c r="A111">
        <f>results!L113</f>
        <v>262144</v>
      </c>
      <c r="B111">
        <f>results!M113</f>
        <v>64</v>
      </c>
      <c r="C111" t="str">
        <f>CHOOSE(results!K113 + 1,"sequential","reverse","random")</f>
        <v>random</v>
      </c>
      <c r="D111">
        <f>results!N113</f>
        <v>24</v>
      </c>
      <c r="E111">
        <f>results!D113</f>
        <v>15625000</v>
      </c>
      <c r="F111" t="str">
        <f t="shared" si="4"/>
        <v>2^24</v>
      </c>
      <c r="G111">
        <f t="shared" si="3"/>
        <v>59.604644775390625</v>
      </c>
      <c r="H111" t="str">
        <f t="shared" si="5"/>
        <v>random 64</v>
      </c>
    </row>
    <row r="112" spans="1:8" x14ac:dyDescent="0.25">
      <c r="A112">
        <f>results!L114</f>
        <v>524288</v>
      </c>
      <c r="B112">
        <f>results!M114</f>
        <v>64</v>
      </c>
      <c r="C112" t="str">
        <f>CHOOSE(results!K114 + 1,"sequential","reverse","random")</f>
        <v>random</v>
      </c>
      <c r="D112">
        <f>results!N114</f>
        <v>25</v>
      </c>
      <c r="E112">
        <f>results!D114</f>
        <v>37006600</v>
      </c>
      <c r="F112" t="str">
        <f t="shared" si="4"/>
        <v>2^25</v>
      </c>
      <c r="G112">
        <f t="shared" si="3"/>
        <v>70.584487915039063</v>
      </c>
      <c r="H112" t="str">
        <f t="shared" si="5"/>
        <v>random 64</v>
      </c>
    </row>
    <row r="113" spans="1:8" x14ac:dyDescent="0.25">
      <c r="A113">
        <f>results!L115</f>
        <v>1048580</v>
      </c>
      <c r="B113">
        <f>results!M115</f>
        <v>64</v>
      </c>
      <c r="C113" t="str">
        <f>CHOOSE(results!K115 + 1,"sequential","reverse","random")</f>
        <v>random</v>
      </c>
      <c r="D113">
        <f>results!N115</f>
        <v>26</v>
      </c>
      <c r="E113">
        <f>results!D115</f>
        <v>78125000</v>
      </c>
      <c r="F113" t="str">
        <f t="shared" si="4"/>
        <v>2^26</v>
      </c>
      <c r="G113">
        <f t="shared" si="3"/>
        <v>74.50552175322818</v>
      </c>
      <c r="H113" t="str">
        <f t="shared" si="5"/>
        <v>random 64</v>
      </c>
    </row>
    <row r="114" spans="1:8" x14ac:dyDescent="0.25">
      <c r="A114">
        <f>results!L116</f>
        <v>2097150</v>
      </c>
      <c r="B114">
        <f>results!M116</f>
        <v>64</v>
      </c>
      <c r="C114" t="str">
        <f>CHOOSE(results!K116 + 1,"sequential","reverse","random")</f>
        <v>random</v>
      </c>
      <c r="D114">
        <f>results!N116</f>
        <v>27</v>
      </c>
      <c r="E114">
        <f>results!D116</f>
        <v>160156000</v>
      </c>
      <c r="F114" t="str">
        <f t="shared" si="4"/>
        <v>2^27</v>
      </c>
      <c r="G114">
        <f t="shared" si="3"/>
        <v>76.368404739765879</v>
      </c>
      <c r="H114" t="str">
        <f t="shared" si="5"/>
        <v>random 64</v>
      </c>
    </row>
    <row r="115" spans="1:8" x14ac:dyDescent="0.25">
      <c r="A115">
        <f>results!L117</f>
        <v>4194300</v>
      </c>
      <c r="B115">
        <f>results!M117</f>
        <v>64</v>
      </c>
      <c r="C115" t="str">
        <f>CHOOSE(results!K117 + 1,"sequential","reverse","random")</f>
        <v>random</v>
      </c>
      <c r="D115">
        <f>results!N117</f>
        <v>28</v>
      </c>
      <c r="E115">
        <f>results!D117</f>
        <v>328125000</v>
      </c>
      <c r="F115" t="str">
        <f t="shared" si="4"/>
        <v>2^28</v>
      </c>
      <c r="G115">
        <f t="shared" si="3"/>
        <v>78.231170874758604</v>
      </c>
      <c r="H115" t="str">
        <f t="shared" si="5"/>
        <v>random 64</v>
      </c>
    </row>
    <row r="116" spans="1:8" x14ac:dyDescent="0.25">
      <c r="A116">
        <f>results!L118</f>
        <v>8</v>
      </c>
      <c r="B116">
        <f>results!M118</f>
        <v>128</v>
      </c>
      <c r="C116" t="str">
        <f>CHOOSE(results!K118 + 1,"sequential","reverse","random")</f>
        <v>sequential</v>
      </c>
      <c r="D116">
        <f>results!N118</f>
        <v>10</v>
      </c>
      <c r="E116">
        <f>results!D118</f>
        <v>11.230499999999999</v>
      </c>
      <c r="F116" t="str">
        <f t="shared" si="4"/>
        <v>2^10</v>
      </c>
      <c r="G116">
        <f t="shared" si="3"/>
        <v>1.4038124999999999</v>
      </c>
      <c r="H116" t="str">
        <f t="shared" si="5"/>
        <v>sequential 128</v>
      </c>
    </row>
    <row r="117" spans="1:8" x14ac:dyDescent="0.25">
      <c r="A117">
        <f>results!L119</f>
        <v>16</v>
      </c>
      <c r="B117">
        <f>results!M119</f>
        <v>128</v>
      </c>
      <c r="C117" t="str">
        <f>CHOOSE(results!K119 + 1,"sequential","reverse","random")</f>
        <v>sequential</v>
      </c>
      <c r="D117">
        <f>results!N119</f>
        <v>11</v>
      </c>
      <c r="E117">
        <f>results!D119</f>
        <v>24.065300000000001</v>
      </c>
      <c r="F117" t="str">
        <f t="shared" si="4"/>
        <v>2^11</v>
      </c>
      <c r="G117">
        <f t="shared" si="3"/>
        <v>1.50408125</v>
      </c>
      <c r="H117" t="str">
        <f t="shared" si="5"/>
        <v>sequential 128</v>
      </c>
    </row>
    <row r="118" spans="1:8" x14ac:dyDescent="0.25">
      <c r="A118">
        <f>results!L120</f>
        <v>32</v>
      </c>
      <c r="B118">
        <f>results!M120</f>
        <v>128</v>
      </c>
      <c r="C118" t="str">
        <f>CHOOSE(results!K120 + 1,"sequential","reverse","random")</f>
        <v>sequential</v>
      </c>
      <c r="D118">
        <f>results!N120</f>
        <v>12</v>
      </c>
      <c r="E118">
        <f>results!D120</f>
        <v>57.198700000000002</v>
      </c>
      <c r="F118" t="str">
        <f t="shared" si="4"/>
        <v>2^12</v>
      </c>
      <c r="G118">
        <f t="shared" si="3"/>
        <v>1.7874593750000001</v>
      </c>
      <c r="H118" t="str">
        <f t="shared" si="5"/>
        <v>sequential 128</v>
      </c>
    </row>
    <row r="119" spans="1:8" x14ac:dyDescent="0.25">
      <c r="A119">
        <f>results!L121</f>
        <v>64</v>
      </c>
      <c r="B119">
        <f>results!M121</f>
        <v>128</v>
      </c>
      <c r="C119" t="str">
        <f>CHOOSE(results!K121 + 1,"sequential","reverse","random")</f>
        <v>sequential</v>
      </c>
      <c r="D119">
        <f>results!N121</f>
        <v>13</v>
      </c>
      <c r="E119">
        <f>results!D121</f>
        <v>119.97799999999999</v>
      </c>
      <c r="F119" t="str">
        <f t="shared" si="4"/>
        <v>2^13</v>
      </c>
      <c r="G119">
        <f t="shared" si="3"/>
        <v>1.8746562499999999</v>
      </c>
      <c r="H119" t="str">
        <f t="shared" si="5"/>
        <v>sequential 128</v>
      </c>
    </row>
    <row r="120" spans="1:8" x14ac:dyDescent="0.25">
      <c r="A120">
        <f>results!L122</f>
        <v>128</v>
      </c>
      <c r="B120">
        <f>results!M122</f>
        <v>128</v>
      </c>
      <c r="C120" t="str">
        <f>CHOOSE(results!K122 + 1,"sequential","reverse","random")</f>
        <v>sequential</v>
      </c>
      <c r="D120">
        <f>results!N122</f>
        <v>14</v>
      </c>
      <c r="E120">
        <f>results!D122</f>
        <v>245.536</v>
      </c>
      <c r="F120" t="str">
        <f t="shared" si="4"/>
        <v>2^14</v>
      </c>
      <c r="G120">
        <f t="shared" si="3"/>
        <v>1.91825</v>
      </c>
      <c r="H120" t="str">
        <f t="shared" si="5"/>
        <v>sequential 128</v>
      </c>
    </row>
    <row r="121" spans="1:8" x14ac:dyDescent="0.25">
      <c r="A121">
        <f>results!L123</f>
        <v>256</v>
      </c>
      <c r="B121">
        <f>results!M123</f>
        <v>128</v>
      </c>
      <c r="C121" t="str">
        <f>CHOOSE(results!K123 + 1,"sequential","reverse","random")</f>
        <v>sequential</v>
      </c>
      <c r="D121">
        <f>results!N123</f>
        <v>15</v>
      </c>
      <c r="E121">
        <f>results!D123</f>
        <v>500</v>
      </c>
      <c r="F121" t="str">
        <f t="shared" si="4"/>
        <v>2^15</v>
      </c>
      <c r="G121">
        <f t="shared" si="3"/>
        <v>1.953125</v>
      </c>
      <c r="H121" t="str">
        <f t="shared" si="5"/>
        <v>sequential 128</v>
      </c>
    </row>
    <row r="122" spans="1:8" x14ac:dyDescent="0.25">
      <c r="A122">
        <f>results!L124</f>
        <v>512</v>
      </c>
      <c r="B122">
        <f>results!M124</f>
        <v>128</v>
      </c>
      <c r="C122" t="str">
        <f>CHOOSE(results!K124 + 1,"sequential","reverse","random")</f>
        <v>sequential</v>
      </c>
      <c r="D122">
        <f>results!N124</f>
        <v>16</v>
      </c>
      <c r="E122">
        <f>results!D124</f>
        <v>1000.98</v>
      </c>
      <c r="F122" t="str">
        <f t="shared" si="4"/>
        <v>2^16</v>
      </c>
      <c r="G122">
        <f t="shared" si="3"/>
        <v>1.9550390625</v>
      </c>
      <c r="H122" t="str">
        <f t="shared" si="5"/>
        <v>sequential 128</v>
      </c>
    </row>
    <row r="123" spans="1:8" x14ac:dyDescent="0.25">
      <c r="A123">
        <f>results!L125</f>
        <v>1024</v>
      </c>
      <c r="B123">
        <f>results!M125</f>
        <v>128</v>
      </c>
      <c r="C123" t="str">
        <f>CHOOSE(results!K125 + 1,"sequential","reverse","random")</f>
        <v>sequential</v>
      </c>
      <c r="D123">
        <f>results!N125</f>
        <v>17</v>
      </c>
      <c r="E123">
        <f>results!D125</f>
        <v>2040.32</v>
      </c>
      <c r="F123" t="str">
        <f t="shared" si="4"/>
        <v>2^17</v>
      </c>
      <c r="G123">
        <f t="shared" si="3"/>
        <v>1.9924999999999999</v>
      </c>
      <c r="H123" t="str">
        <f t="shared" si="5"/>
        <v>sequential 128</v>
      </c>
    </row>
    <row r="124" spans="1:8" x14ac:dyDescent="0.25">
      <c r="A124">
        <f>results!L126</f>
        <v>2048</v>
      </c>
      <c r="B124">
        <f>results!M126</f>
        <v>128</v>
      </c>
      <c r="C124" t="str">
        <f>CHOOSE(results!K126 + 1,"sequential","reverse","random")</f>
        <v>sequential</v>
      </c>
      <c r="D124">
        <f>results!N126</f>
        <v>18</v>
      </c>
      <c r="E124">
        <f>results!D126</f>
        <v>3989.95</v>
      </c>
      <c r="F124" t="str">
        <f t="shared" si="4"/>
        <v>2^18</v>
      </c>
      <c r="G124">
        <f t="shared" si="3"/>
        <v>1.9482177734374999</v>
      </c>
      <c r="H124" t="str">
        <f t="shared" si="5"/>
        <v>sequential 128</v>
      </c>
    </row>
    <row r="125" spans="1:8" x14ac:dyDescent="0.25">
      <c r="A125">
        <f>results!L127</f>
        <v>4096</v>
      </c>
      <c r="B125">
        <f>results!M127</f>
        <v>128</v>
      </c>
      <c r="C125" t="str">
        <f>CHOOSE(results!K127 + 1,"sequential","reverse","random")</f>
        <v>sequential</v>
      </c>
      <c r="D125">
        <f>results!N127</f>
        <v>19</v>
      </c>
      <c r="E125">
        <f>results!D127</f>
        <v>8196.15</v>
      </c>
      <c r="F125" t="str">
        <f t="shared" si="4"/>
        <v>2^19</v>
      </c>
      <c r="G125">
        <f t="shared" si="3"/>
        <v>2.0010131835937499</v>
      </c>
      <c r="H125" t="str">
        <f t="shared" si="5"/>
        <v>sequential 128</v>
      </c>
    </row>
    <row r="126" spans="1:8" x14ac:dyDescent="0.25">
      <c r="A126">
        <f>results!L128</f>
        <v>8192</v>
      </c>
      <c r="B126">
        <f>results!M128</f>
        <v>128</v>
      </c>
      <c r="C126" t="str">
        <f>CHOOSE(results!K128 + 1,"sequential","reverse","random")</f>
        <v>sequential</v>
      </c>
      <c r="D126">
        <f>results!N128</f>
        <v>20</v>
      </c>
      <c r="E126">
        <f>results!D128</f>
        <v>16113.4</v>
      </c>
      <c r="F126" t="str">
        <f t="shared" si="4"/>
        <v>2^20</v>
      </c>
      <c r="G126">
        <f t="shared" si="3"/>
        <v>1.9669677734375</v>
      </c>
      <c r="H126" t="str">
        <f t="shared" si="5"/>
        <v>sequential 128</v>
      </c>
    </row>
    <row r="127" spans="1:8" x14ac:dyDescent="0.25">
      <c r="A127">
        <f>results!L129</f>
        <v>16384</v>
      </c>
      <c r="B127">
        <f>results!M129</f>
        <v>128</v>
      </c>
      <c r="C127" t="str">
        <f>CHOOSE(results!K129 + 1,"sequential","reverse","random")</f>
        <v>sequential</v>
      </c>
      <c r="D127">
        <f>results!N129</f>
        <v>21</v>
      </c>
      <c r="E127">
        <f>results!D129</f>
        <v>32227.1</v>
      </c>
      <c r="F127" t="str">
        <f t="shared" si="4"/>
        <v>2^21</v>
      </c>
      <c r="G127">
        <f t="shared" si="3"/>
        <v>1.9669860839843749</v>
      </c>
      <c r="H127" t="str">
        <f t="shared" si="5"/>
        <v>sequential 128</v>
      </c>
    </row>
    <row r="128" spans="1:8" x14ac:dyDescent="0.25">
      <c r="A128">
        <f>results!L130</f>
        <v>32768</v>
      </c>
      <c r="B128">
        <f>results!M130</f>
        <v>128</v>
      </c>
      <c r="C128" t="str">
        <f>CHOOSE(results!K130 + 1,"sequential","reverse","random")</f>
        <v>sequential</v>
      </c>
      <c r="D128">
        <f>results!N130</f>
        <v>22</v>
      </c>
      <c r="E128">
        <f>results!D130</f>
        <v>64174.1</v>
      </c>
      <c r="F128" t="str">
        <f t="shared" si="4"/>
        <v>2^22</v>
      </c>
      <c r="G128">
        <f t="shared" si="3"/>
        <v>1.9584381103515625</v>
      </c>
      <c r="H128" t="str">
        <f t="shared" si="5"/>
        <v>sequential 128</v>
      </c>
    </row>
    <row r="129" spans="1:8" x14ac:dyDescent="0.25">
      <c r="A129">
        <f>results!L131</f>
        <v>65536</v>
      </c>
      <c r="B129">
        <f>results!M131</f>
        <v>128</v>
      </c>
      <c r="C129" t="str">
        <f>CHOOSE(results!K131 + 1,"sequential","reverse","random")</f>
        <v>sequential</v>
      </c>
      <c r="D129">
        <f>results!N131</f>
        <v>23</v>
      </c>
      <c r="E129">
        <f>results!D131</f>
        <v>131138</v>
      </c>
      <c r="F129" t="str">
        <f t="shared" si="4"/>
        <v>2^23</v>
      </c>
      <c r="G129">
        <f t="shared" si="3"/>
        <v>2.001007080078125</v>
      </c>
      <c r="H129" t="str">
        <f t="shared" si="5"/>
        <v>sequential 128</v>
      </c>
    </row>
    <row r="130" spans="1:8" x14ac:dyDescent="0.25">
      <c r="A130">
        <f>results!L132</f>
        <v>131072</v>
      </c>
      <c r="B130">
        <f>results!M132</f>
        <v>128</v>
      </c>
      <c r="C130" t="str">
        <f>CHOOSE(results!K132 + 1,"sequential","reverse","random")</f>
        <v>sequential</v>
      </c>
      <c r="D130">
        <f>results!N132</f>
        <v>24</v>
      </c>
      <c r="E130">
        <f>results!D132</f>
        <v>260911</v>
      </c>
      <c r="F130" t="str">
        <f t="shared" si="4"/>
        <v>2^24</v>
      </c>
      <c r="G130">
        <f t="shared" ref="G130:G193" si="6">E130/A130</f>
        <v>1.9905929565429688</v>
      </c>
      <c r="H130" t="str">
        <f t="shared" si="5"/>
        <v>sequential 128</v>
      </c>
    </row>
    <row r="131" spans="1:8" x14ac:dyDescent="0.25">
      <c r="A131">
        <f>results!L133</f>
        <v>262144</v>
      </c>
      <c r="B131">
        <f>results!M133</f>
        <v>128</v>
      </c>
      <c r="C131" t="str">
        <f>CHOOSE(results!K133 + 1,"sequential","reverse","random")</f>
        <v>sequential</v>
      </c>
      <c r="D131">
        <f>results!N133</f>
        <v>25</v>
      </c>
      <c r="E131">
        <f>results!D133</f>
        <v>515625</v>
      </c>
      <c r="F131" t="str">
        <f t="shared" ref="F131:F194" si="7">CONCATENATE("2^",D131)</f>
        <v>2^25</v>
      </c>
      <c r="G131">
        <f t="shared" si="6"/>
        <v>1.9669532775878906</v>
      </c>
      <c r="H131" t="str">
        <f t="shared" ref="H131:H194" si="8">C131 &amp; " " &amp; B131</f>
        <v>sequential 128</v>
      </c>
    </row>
    <row r="132" spans="1:8" x14ac:dyDescent="0.25">
      <c r="A132">
        <f>results!L134</f>
        <v>524288</v>
      </c>
      <c r="B132">
        <f>results!M134</f>
        <v>128</v>
      </c>
      <c r="C132" t="str">
        <f>CHOOSE(results!K134 + 1,"sequential","reverse","random")</f>
        <v>sequential</v>
      </c>
      <c r="D132">
        <f>results!N134</f>
        <v>26</v>
      </c>
      <c r="E132">
        <f>results!D134</f>
        <v>1045850</v>
      </c>
      <c r="F132" t="str">
        <f t="shared" si="7"/>
        <v>2^26</v>
      </c>
      <c r="G132">
        <f t="shared" si="6"/>
        <v>1.9948005676269531</v>
      </c>
      <c r="H132" t="str">
        <f t="shared" si="8"/>
        <v>sequential 128</v>
      </c>
    </row>
    <row r="133" spans="1:8" x14ac:dyDescent="0.25">
      <c r="A133">
        <f>results!L135</f>
        <v>1048580</v>
      </c>
      <c r="B133">
        <f>results!M135</f>
        <v>128</v>
      </c>
      <c r="C133" t="str">
        <f>CHOOSE(results!K135 + 1,"sequential","reverse","random")</f>
        <v>sequential</v>
      </c>
      <c r="D133">
        <f>results!N135</f>
        <v>27</v>
      </c>
      <c r="E133">
        <f>results!D135</f>
        <v>2083330</v>
      </c>
      <c r="F133" t="str">
        <f t="shared" si="7"/>
        <v>2^27</v>
      </c>
      <c r="G133">
        <f t="shared" si="6"/>
        <v>1.9868107345171566</v>
      </c>
      <c r="H133" t="str">
        <f t="shared" si="8"/>
        <v>sequential 128</v>
      </c>
    </row>
    <row r="134" spans="1:8" x14ac:dyDescent="0.25">
      <c r="A134">
        <f>results!L136</f>
        <v>2097150</v>
      </c>
      <c r="B134">
        <f>results!M136</f>
        <v>128</v>
      </c>
      <c r="C134" t="str">
        <f>CHOOSE(results!K136 + 1,"sequential","reverse","random")</f>
        <v>sequential</v>
      </c>
      <c r="D134">
        <f>results!N136</f>
        <v>28</v>
      </c>
      <c r="E134">
        <f>results!D136</f>
        <v>4178780</v>
      </c>
      <c r="F134" t="str">
        <f t="shared" si="7"/>
        <v>2^28</v>
      </c>
      <c r="G134">
        <f t="shared" si="6"/>
        <v>1.992599480247002</v>
      </c>
      <c r="H134" t="str">
        <f t="shared" si="8"/>
        <v>sequential 128</v>
      </c>
    </row>
    <row r="135" spans="1:8" x14ac:dyDescent="0.25">
      <c r="A135">
        <f>results!L137</f>
        <v>8</v>
      </c>
      <c r="B135">
        <f>results!M137</f>
        <v>128</v>
      </c>
      <c r="C135" t="str">
        <f>CHOOSE(results!K137 + 1,"sequential","reverse","random")</f>
        <v>reverse</v>
      </c>
      <c r="D135">
        <f>results!N137</f>
        <v>10</v>
      </c>
      <c r="E135">
        <f>results!D137</f>
        <v>11.1607</v>
      </c>
      <c r="F135" t="str">
        <f t="shared" si="7"/>
        <v>2^10</v>
      </c>
      <c r="G135">
        <f t="shared" si="6"/>
        <v>1.3950875</v>
      </c>
      <c r="H135" t="str">
        <f t="shared" si="8"/>
        <v>reverse 128</v>
      </c>
    </row>
    <row r="136" spans="1:8" x14ac:dyDescent="0.25">
      <c r="A136">
        <f>results!L138</f>
        <v>16</v>
      </c>
      <c r="B136">
        <f>results!M138</f>
        <v>128</v>
      </c>
      <c r="C136" t="str">
        <f>CHOOSE(results!K138 + 1,"sequential","reverse","random")</f>
        <v>reverse</v>
      </c>
      <c r="D136">
        <f>results!N138</f>
        <v>11</v>
      </c>
      <c r="E136">
        <f>results!D138</f>
        <v>24.065300000000001</v>
      </c>
      <c r="F136" t="str">
        <f t="shared" si="7"/>
        <v>2^11</v>
      </c>
      <c r="G136">
        <f t="shared" si="6"/>
        <v>1.50408125</v>
      </c>
      <c r="H136" t="str">
        <f t="shared" si="8"/>
        <v>reverse 128</v>
      </c>
    </row>
    <row r="137" spans="1:8" x14ac:dyDescent="0.25">
      <c r="A137">
        <f>results!L139</f>
        <v>32</v>
      </c>
      <c r="B137">
        <f>results!M139</f>
        <v>128</v>
      </c>
      <c r="C137" t="str">
        <f>CHOOSE(results!K139 + 1,"sequential","reverse","random")</f>
        <v>reverse</v>
      </c>
      <c r="D137">
        <f>results!N139</f>
        <v>12</v>
      </c>
      <c r="E137">
        <f>results!D139</f>
        <v>57.198700000000002</v>
      </c>
      <c r="F137" t="str">
        <f t="shared" si="7"/>
        <v>2^12</v>
      </c>
      <c r="G137">
        <f t="shared" si="6"/>
        <v>1.7874593750000001</v>
      </c>
      <c r="H137" t="str">
        <f t="shared" si="8"/>
        <v>reverse 128</v>
      </c>
    </row>
    <row r="138" spans="1:8" x14ac:dyDescent="0.25">
      <c r="A138">
        <f>results!L140</f>
        <v>64</v>
      </c>
      <c r="B138">
        <f>results!M140</f>
        <v>128</v>
      </c>
      <c r="C138" t="str">
        <f>CHOOSE(results!K140 + 1,"sequential","reverse","random")</f>
        <v>reverse</v>
      </c>
      <c r="D138">
        <f>results!N140</f>
        <v>13</v>
      </c>
      <c r="E138">
        <f>results!D140</f>
        <v>119.629</v>
      </c>
      <c r="F138" t="str">
        <f t="shared" si="7"/>
        <v>2^13</v>
      </c>
      <c r="G138">
        <f t="shared" si="6"/>
        <v>1.8692031250000001</v>
      </c>
      <c r="H138" t="str">
        <f t="shared" si="8"/>
        <v>reverse 128</v>
      </c>
    </row>
    <row r="139" spans="1:8" x14ac:dyDescent="0.25">
      <c r="A139">
        <f>results!L141</f>
        <v>128</v>
      </c>
      <c r="B139">
        <f>results!M141</f>
        <v>128</v>
      </c>
      <c r="C139" t="str">
        <f>CHOOSE(results!K141 + 1,"sequential","reverse","random")</f>
        <v>reverse</v>
      </c>
      <c r="D139">
        <f>results!N141</f>
        <v>14</v>
      </c>
      <c r="E139">
        <f>results!D141</f>
        <v>245.536</v>
      </c>
      <c r="F139" t="str">
        <f t="shared" si="7"/>
        <v>2^14</v>
      </c>
      <c r="G139">
        <f t="shared" si="6"/>
        <v>1.91825</v>
      </c>
      <c r="H139" t="str">
        <f t="shared" si="8"/>
        <v>reverse 128</v>
      </c>
    </row>
    <row r="140" spans="1:8" x14ac:dyDescent="0.25">
      <c r="A140">
        <f>results!L142</f>
        <v>256</v>
      </c>
      <c r="B140">
        <f>results!M142</f>
        <v>128</v>
      </c>
      <c r="C140" t="str">
        <f>CHOOSE(results!K142 + 1,"sequential","reverse","random")</f>
        <v>reverse</v>
      </c>
      <c r="D140">
        <f>results!N142</f>
        <v>15</v>
      </c>
      <c r="E140">
        <f>results!D142</f>
        <v>500</v>
      </c>
      <c r="F140" t="str">
        <f t="shared" si="7"/>
        <v>2^15</v>
      </c>
      <c r="G140">
        <f t="shared" si="6"/>
        <v>1.953125</v>
      </c>
      <c r="H140" t="str">
        <f t="shared" si="8"/>
        <v>reverse 128</v>
      </c>
    </row>
    <row r="141" spans="1:8" x14ac:dyDescent="0.25">
      <c r="A141">
        <f>results!L143</f>
        <v>512</v>
      </c>
      <c r="B141">
        <f>results!M143</f>
        <v>128</v>
      </c>
      <c r="C141" t="str">
        <f>CHOOSE(results!K143 + 1,"sequential","reverse","random")</f>
        <v>reverse</v>
      </c>
      <c r="D141">
        <f>results!N143</f>
        <v>16</v>
      </c>
      <c r="E141">
        <f>results!D143</f>
        <v>1000.98</v>
      </c>
      <c r="F141" t="str">
        <f t="shared" si="7"/>
        <v>2^16</v>
      </c>
      <c r="G141">
        <f t="shared" si="6"/>
        <v>1.9550390625</v>
      </c>
      <c r="H141" t="str">
        <f t="shared" si="8"/>
        <v>reverse 128</v>
      </c>
    </row>
    <row r="142" spans="1:8" x14ac:dyDescent="0.25">
      <c r="A142">
        <f>results!L144</f>
        <v>1024</v>
      </c>
      <c r="B142">
        <f>results!M144</f>
        <v>128</v>
      </c>
      <c r="C142" t="str">
        <f>CHOOSE(results!K144 + 1,"sequential","reverse","random")</f>
        <v>reverse</v>
      </c>
      <c r="D142">
        <f>results!N144</f>
        <v>17</v>
      </c>
      <c r="E142">
        <f>results!D144</f>
        <v>2040.32</v>
      </c>
      <c r="F142" t="str">
        <f t="shared" si="7"/>
        <v>2^17</v>
      </c>
      <c r="G142">
        <f t="shared" si="6"/>
        <v>1.9924999999999999</v>
      </c>
      <c r="H142" t="str">
        <f t="shared" si="8"/>
        <v>reverse 128</v>
      </c>
    </row>
    <row r="143" spans="1:8" x14ac:dyDescent="0.25">
      <c r="A143">
        <f>results!L145</f>
        <v>2048</v>
      </c>
      <c r="B143">
        <f>results!M145</f>
        <v>128</v>
      </c>
      <c r="C143" t="str">
        <f>CHOOSE(results!K145 + 1,"sequential","reverse","random")</f>
        <v>reverse</v>
      </c>
      <c r="D143">
        <f>results!N145</f>
        <v>18</v>
      </c>
      <c r="E143">
        <f>results!D145</f>
        <v>4080.63</v>
      </c>
      <c r="F143" t="str">
        <f t="shared" si="7"/>
        <v>2^18</v>
      </c>
      <c r="G143">
        <f t="shared" si="6"/>
        <v>1.9924951171875001</v>
      </c>
      <c r="H143" t="str">
        <f t="shared" si="8"/>
        <v>reverse 128</v>
      </c>
    </row>
    <row r="144" spans="1:8" x14ac:dyDescent="0.25">
      <c r="A144">
        <f>results!L146</f>
        <v>4096</v>
      </c>
      <c r="B144">
        <f>results!M146</f>
        <v>128</v>
      </c>
      <c r="C144" t="str">
        <f>CHOOSE(results!K146 + 1,"sequential","reverse","random")</f>
        <v>reverse</v>
      </c>
      <c r="D144">
        <f>results!N146</f>
        <v>19</v>
      </c>
      <c r="E144">
        <f>results!D146</f>
        <v>8021.76</v>
      </c>
      <c r="F144" t="str">
        <f t="shared" si="7"/>
        <v>2^19</v>
      </c>
      <c r="G144">
        <f t="shared" si="6"/>
        <v>1.9584375000000001</v>
      </c>
      <c r="H144" t="str">
        <f t="shared" si="8"/>
        <v>reverse 128</v>
      </c>
    </row>
    <row r="145" spans="1:8" x14ac:dyDescent="0.25">
      <c r="A145">
        <f>results!L147</f>
        <v>8192</v>
      </c>
      <c r="B145">
        <f>results!M147</f>
        <v>128</v>
      </c>
      <c r="C145" t="str">
        <f>CHOOSE(results!K147 + 1,"sequential","reverse","random")</f>
        <v>reverse</v>
      </c>
      <c r="D145">
        <f>results!N147</f>
        <v>20</v>
      </c>
      <c r="E145">
        <f>results!D147</f>
        <v>16392.3</v>
      </c>
      <c r="F145" t="str">
        <f t="shared" si="7"/>
        <v>2^20</v>
      </c>
      <c r="G145">
        <f t="shared" si="6"/>
        <v>2.0010131835937499</v>
      </c>
      <c r="H145" t="str">
        <f t="shared" si="8"/>
        <v>reverse 128</v>
      </c>
    </row>
    <row r="146" spans="1:8" x14ac:dyDescent="0.25">
      <c r="A146">
        <f>results!L148</f>
        <v>16384</v>
      </c>
      <c r="B146">
        <f>results!M148</f>
        <v>128</v>
      </c>
      <c r="C146" t="str">
        <f>CHOOSE(results!K148 + 1,"sequential","reverse","random")</f>
        <v>reverse</v>
      </c>
      <c r="D146">
        <f>results!N148</f>
        <v>21</v>
      </c>
      <c r="E146">
        <f>results!D148</f>
        <v>32959.5</v>
      </c>
      <c r="F146" t="str">
        <f t="shared" si="7"/>
        <v>2^21</v>
      </c>
      <c r="G146">
        <f t="shared" si="6"/>
        <v>2.011688232421875</v>
      </c>
      <c r="H146" t="str">
        <f t="shared" si="8"/>
        <v>reverse 128</v>
      </c>
    </row>
    <row r="147" spans="1:8" x14ac:dyDescent="0.25">
      <c r="A147">
        <f>results!L149</f>
        <v>32768</v>
      </c>
      <c r="B147">
        <f>results!M149</f>
        <v>128</v>
      </c>
      <c r="C147" t="str">
        <f>CHOOSE(results!K149 + 1,"sequential","reverse","random")</f>
        <v>reverse</v>
      </c>
      <c r="D147">
        <f>results!N149</f>
        <v>22</v>
      </c>
      <c r="E147">
        <f>results!D149</f>
        <v>65569.2</v>
      </c>
      <c r="F147" t="str">
        <f t="shared" si="7"/>
        <v>2^22</v>
      </c>
      <c r="G147">
        <f t="shared" si="6"/>
        <v>2.0010131835937499</v>
      </c>
      <c r="H147" t="str">
        <f t="shared" si="8"/>
        <v>reverse 128</v>
      </c>
    </row>
    <row r="148" spans="1:8" x14ac:dyDescent="0.25">
      <c r="A148">
        <f>results!L150</f>
        <v>65536</v>
      </c>
      <c r="B148">
        <f>results!M150</f>
        <v>128</v>
      </c>
      <c r="C148" t="str">
        <f>CHOOSE(results!K150 + 1,"sequential","reverse","random")</f>
        <v>reverse</v>
      </c>
      <c r="D148">
        <f>results!N150</f>
        <v>23</v>
      </c>
      <c r="E148">
        <f>results!D150</f>
        <v>128691</v>
      </c>
      <c r="F148" t="str">
        <f t="shared" si="7"/>
        <v>2^23</v>
      </c>
      <c r="G148">
        <f t="shared" si="6"/>
        <v>1.9636688232421875</v>
      </c>
      <c r="H148" t="str">
        <f t="shared" si="8"/>
        <v>reverse 128</v>
      </c>
    </row>
    <row r="149" spans="1:8" x14ac:dyDescent="0.25">
      <c r="A149">
        <f>results!L151</f>
        <v>131072</v>
      </c>
      <c r="B149">
        <f>results!M151</f>
        <v>128</v>
      </c>
      <c r="C149" t="str">
        <f>CHOOSE(results!K151 + 1,"sequential","reverse","random")</f>
        <v>reverse</v>
      </c>
      <c r="D149">
        <f>results!N151</f>
        <v>24</v>
      </c>
      <c r="E149">
        <f>results!D151</f>
        <v>256696</v>
      </c>
      <c r="F149" t="str">
        <f t="shared" si="7"/>
        <v>2^24</v>
      </c>
      <c r="G149">
        <f t="shared" si="6"/>
        <v>1.95843505859375</v>
      </c>
      <c r="H149" t="str">
        <f t="shared" si="8"/>
        <v>reverse 128</v>
      </c>
    </row>
    <row r="150" spans="1:8" x14ac:dyDescent="0.25">
      <c r="A150">
        <f>results!L152</f>
        <v>262144</v>
      </c>
      <c r="B150">
        <f>results!M152</f>
        <v>128</v>
      </c>
      <c r="C150" t="str">
        <f>CHOOSE(results!K152 + 1,"sequential","reverse","random")</f>
        <v>reverse</v>
      </c>
      <c r="D150">
        <f>results!N152</f>
        <v>25</v>
      </c>
      <c r="E150">
        <f>results!D152</f>
        <v>515625</v>
      </c>
      <c r="F150" t="str">
        <f t="shared" si="7"/>
        <v>2^25</v>
      </c>
      <c r="G150">
        <f t="shared" si="6"/>
        <v>1.9669532775878906</v>
      </c>
      <c r="H150" t="str">
        <f t="shared" si="8"/>
        <v>reverse 128</v>
      </c>
    </row>
    <row r="151" spans="1:8" x14ac:dyDescent="0.25">
      <c r="A151">
        <f>results!L153</f>
        <v>524288</v>
      </c>
      <c r="B151">
        <f>results!M153</f>
        <v>128</v>
      </c>
      <c r="C151" t="str">
        <f>CHOOSE(results!K153 + 1,"sequential","reverse","random")</f>
        <v>reverse</v>
      </c>
      <c r="D151">
        <f>results!N153</f>
        <v>26</v>
      </c>
      <c r="E151">
        <f>results!D153</f>
        <v>1045850</v>
      </c>
      <c r="F151" t="str">
        <f t="shared" si="7"/>
        <v>2^26</v>
      </c>
      <c r="G151">
        <f t="shared" si="6"/>
        <v>1.9948005676269531</v>
      </c>
      <c r="H151" t="str">
        <f t="shared" si="8"/>
        <v>reverse 128</v>
      </c>
    </row>
    <row r="152" spans="1:8" x14ac:dyDescent="0.25">
      <c r="A152">
        <f>results!L154</f>
        <v>1048580</v>
      </c>
      <c r="B152">
        <f>results!M154</f>
        <v>128</v>
      </c>
      <c r="C152" t="str">
        <f>CHOOSE(results!K154 + 1,"sequential","reverse","random")</f>
        <v>reverse</v>
      </c>
      <c r="D152">
        <f>results!N154</f>
        <v>27</v>
      </c>
      <c r="E152">
        <f>results!D154</f>
        <v>2083330</v>
      </c>
      <c r="F152" t="str">
        <f t="shared" si="7"/>
        <v>2^27</v>
      </c>
      <c r="G152">
        <f t="shared" si="6"/>
        <v>1.9868107345171566</v>
      </c>
      <c r="H152" t="str">
        <f t="shared" si="8"/>
        <v>reverse 128</v>
      </c>
    </row>
    <row r="153" spans="1:8" x14ac:dyDescent="0.25">
      <c r="A153">
        <f>results!L155</f>
        <v>2097150</v>
      </c>
      <c r="B153">
        <f>results!M155</f>
        <v>128</v>
      </c>
      <c r="C153" t="str">
        <f>CHOOSE(results!K155 + 1,"sequential","reverse","random")</f>
        <v>reverse</v>
      </c>
      <c r="D153">
        <f>results!N155</f>
        <v>28</v>
      </c>
      <c r="E153">
        <f>results!D155</f>
        <v>4178780</v>
      </c>
      <c r="F153" t="str">
        <f t="shared" si="7"/>
        <v>2^28</v>
      </c>
      <c r="G153">
        <f t="shared" si="6"/>
        <v>1.992599480247002</v>
      </c>
      <c r="H153" t="str">
        <f t="shared" si="8"/>
        <v>reverse 128</v>
      </c>
    </row>
    <row r="154" spans="1:8" x14ac:dyDescent="0.25">
      <c r="A154">
        <f>results!L156</f>
        <v>8</v>
      </c>
      <c r="B154">
        <f>results!M156</f>
        <v>128</v>
      </c>
      <c r="C154" t="str">
        <f>CHOOSE(results!K156 + 1,"sequential","reverse","random")</f>
        <v>random</v>
      </c>
      <c r="D154">
        <f>results!N156</f>
        <v>10</v>
      </c>
      <c r="E154">
        <f>results!D156</f>
        <v>11.1607</v>
      </c>
      <c r="F154" t="str">
        <f t="shared" si="7"/>
        <v>2^10</v>
      </c>
      <c r="G154">
        <f t="shared" si="6"/>
        <v>1.3950875</v>
      </c>
      <c r="H154" t="str">
        <f t="shared" si="8"/>
        <v>random 128</v>
      </c>
    </row>
    <row r="155" spans="1:8" x14ac:dyDescent="0.25">
      <c r="A155">
        <f>results!L157</f>
        <v>16</v>
      </c>
      <c r="B155">
        <f>results!M157</f>
        <v>128</v>
      </c>
      <c r="C155" t="str">
        <f>CHOOSE(results!K157 + 1,"sequential","reverse","random")</f>
        <v>random</v>
      </c>
      <c r="D155">
        <f>results!N157</f>
        <v>11</v>
      </c>
      <c r="E155">
        <f>results!D157</f>
        <v>24.065300000000001</v>
      </c>
      <c r="F155" t="str">
        <f t="shared" si="7"/>
        <v>2^11</v>
      </c>
      <c r="G155">
        <f t="shared" si="6"/>
        <v>1.50408125</v>
      </c>
      <c r="H155" t="str">
        <f t="shared" si="8"/>
        <v>random 128</v>
      </c>
    </row>
    <row r="156" spans="1:8" x14ac:dyDescent="0.25">
      <c r="A156">
        <f>results!L158</f>
        <v>32</v>
      </c>
      <c r="B156">
        <f>results!M158</f>
        <v>128</v>
      </c>
      <c r="C156" t="str">
        <f>CHOOSE(results!K158 + 1,"sequential","reverse","random")</f>
        <v>random</v>
      </c>
      <c r="D156">
        <f>results!N158</f>
        <v>12</v>
      </c>
      <c r="E156">
        <f>results!D158</f>
        <v>57.198700000000002</v>
      </c>
      <c r="F156" t="str">
        <f t="shared" si="7"/>
        <v>2^12</v>
      </c>
      <c r="G156">
        <f t="shared" si="6"/>
        <v>1.7874593750000001</v>
      </c>
      <c r="H156" t="str">
        <f t="shared" si="8"/>
        <v>random 128</v>
      </c>
    </row>
    <row r="157" spans="1:8" x14ac:dyDescent="0.25">
      <c r="A157">
        <f>results!L159</f>
        <v>64</v>
      </c>
      <c r="B157">
        <f>results!M159</f>
        <v>128</v>
      </c>
      <c r="C157" t="str">
        <f>CHOOSE(results!K159 + 1,"sequential","reverse","random")</f>
        <v>random</v>
      </c>
      <c r="D157">
        <f>results!N159</f>
        <v>13</v>
      </c>
      <c r="E157">
        <f>results!D159</f>
        <v>119.629</v>
      </c>
      <c r="F157" t="str">
        <f t="shared" si="7"/>
        <v>2^13</v>
      </c>
      <c r="G157">
        <f t="shared" si="6"/>
        <v>1.8692031250000001</v>
      </c>
      <c r="H157" t="str">
        <f t="shared" si="8"/>
        <v>random 128</v>
      </c>
    </row>
    <row r="158" spans="1:8" x14ac:dyDescent="0.25">
      <c r="A158">
        <f>results!L160</f>
        <v>128</v>
      </c>
      <c r="B158">
        <f>results!M160</f>
        <v>128</v>
      </c>
      <c r="C158" t="str">
        <f>CHOOSE(results!K160 + 1,"sequential","reverse","random")</f>
        <v>random</v>
      </c>
      <c r="D158">
        <f>results!N160</f>
        <v>14</v>
      </c>
      <c r="E158">
        <f>results!D160</f>
        <v>245.536</v>
      </c>
      <c r="F158" t="str">
        <f t="shared" si="7"/>
        <v>2^14</v>
      </c>
      <c r="G158">
        <f t="shared" si="6"/>
        <v>1.91825</v>
      </c>
      <c r="H158" t="str">
        <f t="shared" si="8"/>
        <v>random 128</v>
      </c>
    </row>
    <row r="159" spans="1:8" x14ac:dyDescent="0.25">
      <c r="A159">
        <f>results!L161</f>
        <v>256</v>
      </c>
      <c r="B159">
        <f>results!M161</f>
        <v>128</v>
      </c>
      <c r="C159" t="str">
        <f>CHOOSE(results!K161 + 1,"sequential","reverse","random")</f>
        <v>random</v>
      </c>
      <c r="D159">
        <f>results!N161</f>
        <v>15</v>
      </c>
      <c r="E159">
        <f>results!D161</f>
        <v>500</v>
      </c>
      <c r="F159" t="str">
        <f t="shared" si="7"/>
        <v>2^15</v>
      </c>
      <c r="G159">
        <f t="shared" si="6"/>
        <v>1.953125</v>
      </c>
      <c r="H159" t="str">
        <f t="shared" si="8"/>
        <v>random 128</v>
      </c>
    </row>
    <row r="160" spans="1:8" x14ac:dyDescent="0.25">
      <c r="A160">
        <f>results!L162</f>
        <v>512</v>
      </c>
      <c r="B160">
        <f>results!M162</f>
        <v>128</v>
      </c>
      <c r="C160" t="str">
        <f>CHOOSE(results!K162 + 1,"sequential","reverse","random")</f>
        <v>random</v>
      </c>
      <c r="D160">
        <f>results!N162</f>
        <v>16</v>
      </c>
      <c r="E160">
        <f>results!D162</f>
        <v>1412.53</v>
      </c>
      <c r="F160" t="str">
        <f t="shared" si="7"/>
        <v>2^16</v>
      </c>
      <c r="G160">
        <f t="shared" si="6"/>
        <v>2.7588476562499999</v>
      </c>
      <c r="H160" t="str">
        <f t="shared" si="8"/>
        <v>random 128</v>
      </c>
    </row>
    <row r="161" spans="1:8" x14ac:dyDescent="0.25">
      <c r="A161">
        <f>results!L163</f>
        <v>1024</v>
      </c>
      <c r="B161">
        <f>results!M163</f>
        <v>128</v>
      </c>
      <c r="C161" t="str">
        <f>CHOOSE(results!K163 + 1,"sequential","reverse","random")</f>
        <v>random</v>
      </c>
      <c r="D161">
        <f>results!N163</f>
        <v>17</v>
      </c>
      <c r="E161">
        <f>results!D163</f>
        <v>3529.57</v>
      </c>
      <c r="F161" t="str">
        <f t="shared" si="7"/>
        <v>2^17</v>
      </c>
      <c r="G161">
        <f t="shared" si="6"/>
        <v>3.4468457031250002</v>
      </c>
      <c r="H161" t="str">
        <f t="shared" si="8"/>
        <v>random 128</v>
      </c>
    </row>
    <row r="162" spans="1:8" x14ac:dyDescent="0.25">
      <c r="A162">
        <f>results!L164</f>
        <v>2048</v>
      </c>
      <c r="B162">
        <f>results!M164</f>
        <v>128</v>
      </c>
      <c r="C162" t="str">
        <f>CHOOSE(results!K164 + 1,"sequential","reverse","random")</f>
        <v>random</v>
      </c>
      <c r="D162">
        <f>results!N164</f>
        <v>18</v>
      </c>
      <c r="E162">
        <f>results!D164</f>
        <v>7324.22</v>
      </c>
      <c r="F162" t="str">
        <f t="shared" si="7"/>
        <v>2^18</v>
      </c>
      <c r="G162">
        <f t="shared" si="6"/>
        <v>3.5762792968750001</v>
      </c>
      <c r="H162" t="str">
        <f t="shared" si="8"/>
        <v>random 128</v>
      </c>
    </row>
    <row r="163" spans="1:8" x14ac:dyDescent="0.25">
      <c r="A163">
        <f>results!L165</f>
        <v>4096</v>
      </c>
      <c r="B163">
        <f>results!M165</f>
        <v>128</v>
      </c>
      <c r="C163" t="str">
        <f>CHOOSE(results!K165 + 1,"sequential","reverse","random")</f>
        <v>random</v>
      </c>
      <c r="D163">
        <f>results!N165</f>
        <v>19</v>
      </c>
      <c r="E163">
        <f>results!D165</f>
        <v>28878.2</v>
      </c>
      <c r="F163" t="str">
        <f t="shared" si="7"/>
        <v>2^19</v>
      </c>
      <c r="G163">
        <f t="shared" si="6"/>
        <v>7.0503417968750002</v>
      </c>
      <c r="H163" t="str">
        <f t="shared" si="8"/>
        <v>random 128</v>
      </c>
    </row>
    <row r="164" spans="1:8" x14ac:dyDescent="0.25">
      <c r="A164">
        <f>results!L166</f>
        <v>8192</v>
      </c>
      <c r="B164">
        <f>results!M166</f>
        <v>128</v>
      </c>
      <c r="C164" t="str">
        <f>CHOOSE(results!K166 + 1,"sequential","reverse","random")</f>
        <v>random</v>
      </c>
      <c r="D164">
        <f>results!N166</f>
        <v>20</v>
      </c>
      <c r="E164">
        <f>results!D166</f>
        <v>85449.2</v>
      </c>
      <c r="F164" t="str">
        <f t="shared" si="7"/>
        <v>2^20</v>
      </c>
      <c r="G164">
        <f t="shared" si="6"/>
        <v>10.430810546875</v>
      </c>
      <c r="H164" t="str">
        <f t="shared" si="8"/>
        <v>random 128</v>
      </c>
    </row>
    <row r="165" spans="1:8" x14ac:dyDescent="0.25">
      <c r="A165">
        <f>results!L167</f>
        <v>16384</v>
      </c>
      <c r="B165">
        <f>results!M167</f>
        <v>128</v>
      </c>
      <c r="C165" t="str">
        <f>CHOOSE(results!K167 + 1,"sequential","reverse","random")</f>
        <v>random</v>
      </c>
      <c r="D165">
        <f>results!N167</f>
        <v>21</v>
      </c>
      <c r="E165">
        <f>results!D167</f>
        <v>176467</v>
      </c>
      <c r="F165" t="str">
        <f t="shared" si="7"/>
        <v>2^21</v>
      </c>
      <c r="G165">
        <f t="shared" si="6"/>
        <v>10.77069091796875</v>
      </c>
      <c r="H165" t="str">
        <f t="shared" si="8"/>
        <v>random 128</v>
      </c>
    </row>
    <row r="166" spans="1:8" x14ac:dyDescent="0.25">
      <c r="A166">
        <f>results!L168</f>
        <v>32768</v>
      </c>
      <c r="B166">
        <f>results!M168</f>
        <v>128</v>
      </c>
      <c r="C166" t="str">
        <f>CHOOSE(results!K168 + 1,"sequential","reverse","random")</f>
        <v>random</v>
      </c>
      <c r="D166">
        <f>results!N168</f>
        <v>22</v>
      </c>
      <c r="E166">
        <f>results!D168</f>
        <v>368968</v>
      </c>
      <c r="F166" t="str">
        <f t="shared" si="7"/>
        <v>2^22</v>
      </c>
      <c r="G166">
        <f t="shared" si="6"/>
        <v>11.260009765625</v>
      </c>
      <c r="H166" t="str">
        <f t="shared" si="8"/>
        <v>random 128</v>
      </c>
    </row>
    <row r="167" spans="1:8" x14ac:dyDescent="0.25">
      <c r="A167">
        <f>results!L169</f>
        <v>65536</v>
      </c>
      <c r="B167">
        <f>results!M169</f>
        <v>128</v>
      </c>
      <c r="C167" t="str">
        <f>CHOOSE(results!K169 + 1,"sequential","reverse","random")</f>
        <v>random</v>
      </c>
      <c r="D167">
        <f>results!N169</f>
        <v>23</v>
      </c>
      <c r="E167">
        <f>results!D169</f>
        <v>819615</v>
      </c>
      <c r="F167" t="str">
        <f t="shared" si="7"/>
        <v>2^23</v>
      </c>
      <c r="G167">
        <f t="shared" si="6"/>
        <v>12.506332397460938</v>
      </c>
      <c r="H167" t="str">
        <f t="shared" si="8"/>
        <v>random 128</v>
      </c>
    </row>
    <row r="168" spans="1:8" x14ac:dyDescent="0.25">
      <c r="A168">
        <f>results!L170</f>
        <v>131072</v>
      </c>
      <c r="B168">
        <f>results!M170</f>
        <v>128</v>
      </c>
      <c r="C168" t="str">
        <f>CHOOSE(results!K170 + 1,"sequential","reverse","random")</f>
        <v>random</v>
      </c>
      <c r="D168">
        <f>results!N170</f>
        <v>24</v>
      </c>
      <c r="E168">
        <f>results!D170</f>
        <v>4464290</v>
      </c>
      <c r="F168" t="str">
        <f t="shared" si="7"/>
        <v>2^24</v>
      </c>
      <c r="G168">
        <f t="shared" si="6"/>
        <v>34.059829711914063</v>
      </c>
      <c r="H168" t="str">
        <f t="shared" si="8"/>
        <v>random 128</v>
      </c>
    </row>
    <row r="169" spans="1:8" x14ac:dyDescent="0.25">
      <c r="A169">
        <f>results!L171</f>
        <v>262144</v>
      </c>
      <c r="B169">
        <f>results!M171</f>
        <v>128</v>
      </c>
      <c r="C169" t="str">
        <f>CHOOSE(results!K171 + 1,"sequential","reverse","random")</f>
        <v>random</v>
      </c>
      <c r="D169">
        <f>results!N171</f>
        <v>25</v>
      </c>
      <c r="E169">
        <f>results!D171</f>
        <v>16006100</v>
      </c>
      <c r="F169" t="str">
        <f t="shared" si="7"/>
        <v>2^25</v>
      </c>
      <c r="G169">
        <f t="shared" si="6"/>
        <v>61.058425903320313</v>
      </c>
      <c r="H169" t="str">
        <f t="shared" si="8"/>
        <v>random 128</v>
      </c>
    </row>
    <row r="170" spans="1:8" x14ac:dyDescent="0.25">
      <c r="A170">
        <f>results!L172</f>
        <v>524288</v>
      </c>
      <c r="B170">
        <f>results!M172</f>
        <v>128</v>
      </c>
      <c r="C170" t="str">
        <f>CHOOSE(results!K172 + 1,"sequential","reverse","random")</f>
        <v>random</v>
      </c>
      <c r="D170">
        <f>results!N172</f>
        <v>26</v>
      </c>
      <c r="E170">
        <f>results!D172</f>
        <v>37006600</v>
      </c>
      <c r="F170" t="str">
        <f t="shared" si="7"/>
        <v>2^26</v>
      </c>
      <c r="G170">
        <f t="shared" si="6"/>
        <v>70.584487915039063</v>
      </c>
      <c r="H170" t="str">
        <f t="shared" si="8"/>
        <v>random 128</v>
      </c>
    </row>
    <row r="171" spans="1:8" x14ac:dyDescent="0.25">
      <c r="A171">
        <f>results!L173</f>
        <v>1048580</v>
      </c>
      <c r="B171">
        <f>results!M173</f>
        <v>128</v>
      </c>
      <c r="C171" t="str">
        <f>CHOOSE(results!K173 + 1,"sequential","reverse","random")</f>
        <v>random</v>
      </c>
      <c r="D171">
        <f>results!N173</f>
        <v>27</v>
      </c>
      <c r="E171">
        <f>results!D173</f>
        <v>79861100</v>
      </c>
      <c r="F171" t="str">
        <f t="shared" si="7"/>
        <v>2^27</v>
      </c>
      <c r="G171">
        <f t="shared" si="6"/>
        <v>76.161189418070151</v>
      </c>
      <c r="H171" t="str">
        <f t="shared" si="8"/>
        <v>random 128</v>
      </c>
    </row>
    <row r="172" spans="1:8" x14ac:dyDescent="0.25">
      <c r="A172">
        <f>results!L174</f>
        <v>2097150</v>
      </c>
      <c r="B172">
        <f>results!M174</f>
        <v>128</v>
      </c>
      <c r="C172" t="str">
        <f>CHOOSE(results!K174 + 1,"sequential","reverse","random")</f>
        <v>random</v>
      </c>
      <c r="D172">
        <f>results!N174</f>
        <v>28</v>
      </c>
      <c r="E172">
        <f>results!D174</f>
        <v>167969000</v>
      </c>
      <c r="F172" t="str">
        <f t="shared" si="7"/>
        <v>2^28</v>
      </c>
      <c r="G172">
        <f t="shared" si="6"/>
        <v>80.093937009751329</v>
      </c>
      <c r="H172" t="str">
        <f t="shared" si="8"/>
        <v>random 128</v>
      </c>
    </row>
    <row r="173" spans="1:8" x14ac:dyDescent="0.25">
      <c r="A173">
        <f>results!L175</f>
        <v>4</v>
      </c>
      <c r="B173">
        <f>results!M175</f>
        <v>256</v>
      </c>
      <c r="C173" t="str">
        <f>CHOOSE(results!K175 + 1,"sequential","reverse","random")</f>
        <v>sequential</v>
      </c>
      <c r="D173">
        <f>results!N175</f>
        <v>10</v>
      </c>
      <c r="E173">
        <f>results!D175</f>
        <v>5.7198700000000002</v>
      </c>
      <c r="F173" t="str">
        <f t="shared" si="7"/>
        <v>2^10</v>
      </c>
      <c r="G173">
        <f t="shared" si="6"/>
        <v>1.4299675000000001</v>
      </c>
      <c r="H173" t="str">
        <f t="shared" si="8"/>
        <v>sequential 256</v>
      </c>
    </row>
    <row r="174" spans="1:8" x14ac:dyDescent="0.25">
      <c r="A174">
        <f>results!L176</f>
        <v>8</v>
      </c>
      <c r="B174">
        <f>results!M176</f>
        <v>256</v>
      </c>
      <c r="C174" t="str">
        <f>CHOOSE(results!K176 + 1,"sequential","reverse","random")</f>
        <v>sequential</v>
      </c>
      <c r="D174">
        <f>results!N176</f>
        <v>11</v>
      </c>
      <c r="E174">
        <f>results!D176</f>
        <v>10.497999999999999</v>
      </c>
      <c r="F174" t="str">
        <f t="shared" si="7"/>
        <v>2^11</v>
      </c>
      <c r="G174">
        <f t="shared" si="6"/>
        <v>1.3122499999999999</v>
      </c>
      <c r="H174" t="str">
        <f t="shared" si="8"/>
        <v>sequential 256</v>
      </c>
    </row>
    <row r="175" spans="1:8" x14ac:dyDescent="0.25">
      <c r="A175">
        <f>results!L177</f>
        <v>16</v>
      </c>
      <c r="B175">
        <f>results!M177</f>
        <v>256</v>
      </c>
      <c r="C175" t="str">
        <f>CHOOSE(results!K177 + 1,"sequential","reverse","random")</f>
        <v>sequential</v>
      </c>
      <c r="D175">
        <f>results!N177</f>
        <v>12</v>
      </c>
      <c r="E175">
        <f>results!D177</f>
        <v>24.065300000000001</v>
      </c>
      <c r="F175" t="str">
        <f t="shared" si="7"/>
        <v>2^12</v>
      </c>
      <c r="G175">
        <f t="shared" si="6"/>
        <v>1.50408125</v>
      </c>
      <c r="H175" t="str">
        <f t="shared" si="8"/>
        <v>sequential 256</v>
      </c>
    </row>
    <row r="176" spans="1:8" x14ac:dyDescent="0.25">
      <c r="A176">
        <f>results!L178</f>
        <v>32</v>
      </c>
      <c r="B176">
        <f>results!M178</f>
        <v>256</v>
      </c>
      <c r="C176" t="str">
        <f>CHOOSE(results!K178 + 1,"sequential","reverse","random")</f>
        <v>sequential</v>
      </c>
      <c r="D176">
        <f>results!N178</f>
        <v>13</v>
      </c>
      <c r="E176">
        <f>results!D178</f>
        <v>55.803600000000003</v>
      </c>
      <c r="F176" t="str">
        <f t="shared" si="7"/>
        <v>2^13</v>
      </c>
      <c r="G176">
        <f t="shared" si="6"/>
        <v>1.7438625000000001</v>
      </c>
      <c r="H176" t="str">
        <f t="shared" si="8"/>
        <v>sequential 256</v>
      </c>
    </row>
    <row r="177" spans="1:8" x14ac:dyDescent="0.25">
      <c r="A177">
        <f>results!L179</f>
        <v>64</v>
      </c>
      <c r="B177">
        <f>results!M179</f>
        <v>256</v>
      </c>
      <c r="C177" t="str">
        <f>CHOOSE(results!K179 + 1,"sequential","reverse","random")</f>
        <v>sequential</v>
      </c>
      <c r="D177">
        <f>results!N179</f>
        <v>14</v>
      </c>
      <c r="E177">
        <f>results!D179</f>
        <v>119.97799999999999</v>
      </c>
      <c r="F177" t="str">
        <f t="shared" si="7"/>
        <v>2^14</v>
      </c>
      <c r="G177">
        <f t="shared" si="6"/>
        <v>1.8746562499999999</v>
      </c>
      <c r="H177" t="str">
        <f t="shared" si="8"/>
        <v>sequential 256</v>
      </c>
    </row>
    <row r="178" spans="1:8" x14ac:dyDescent="0.25">
      <c r="A178">
        <f>results!L180</f>
        <v>128</v>
      </c>
      <c r="B178">
        <f>results!M180</f>
        <v>256</v>
      </c>
      <c r="C178" t="str">
        <f>CHOOSE(results!K180 + 1,"sequential","reverse","random")</f>
        <v>sequential</v>
      </c>
      <c r="D178">
        <f>results!N180</f>
        <v>15</v>
      </c>
      <c r="E178">
        <f>results!D180</f>
        <v>251.11600000000001</v>
      </c>
      <c r="F178" t="str">
        <f t="shared" si="7"/>
        <v>2^15</v>
      </c>
      <c r="G178">
        <f t="shared" si="6"/>
        <v>1.9618437500000001</v>
      </c>
      <c r="H178" t="str">
        <f t="shared" si="8"/>
        <v>sequential 256</v>
      </c>
    </row>
    <row r="179" spans="1:8" x14ac:dyDescent="0.25">
      <c r="A179">
        <f>results!L181</f>
        <v>256</v>
      </c>
      <c r="B179">
        <f>results!M181</f>
        <v>256</v>
      </c>
      <c r="C179" t="str">
        <f>CHOOSE(results!K181 + 1,"sequential","reverse","random")</f>
        <v>sequential</v>
      </c>
      <c r="D179">
        <f>results!N181</f>
        <v>16</v>
      </c>
      <c r="E179">
        <f>results!D181</f>
        <v>500</v>
      </c>
      <c r="F179" t="str">
        <f t="shared" si="7"/>
        <v>2^16</v>
      </c>
      <c r="G179">
        <f t="shared" si="6"/>
        <v>1.953125</v>
      </c>
      <c r="H179" t="str">
        <f t="shared" si="8"/>
        <v>sequential 256</v>
      </c>
    </row>
    <row r="180" spans="1:8" x14ac:dyDescent="0.25">
      <c r="A180">
        <f>results!L182</f>
        <v>512</v>
      </c>
      <c r="B180">
        <f>results!M182</f>
        <v>256</v>
      </c>
      <c r="C180" t="str">
        <f>CHOOSE(results!K182 + 1,"sequential","reverse","random")</f>
        <v>sequential</v>
      </c>
      <c r="D180">
        <f>results!N182</f>
        <v>17</v>
      </c>
      <c r="E180">
        <f>results!D182</f>
        <v>1000.98</v>
      </c>
      <c r="F180" t="str">
        <f t="shared" si="7"/>
        <v>2^17</v>
      </c>
      <c r="G180">
        <f t="shared" si="6"/>
        <v>1.9550390625</v>
      </c>
      <c r="H180" t="str">
        <f t="shared" si="8"/>
        <v>sequential 256</v>
      </c>
    </row>
    <row r="181" spans="1:8" x14ac:dyDescent="0.25">
      <c r="A181">
        <f>results!L183</f>
        <v>1024</v>
      </c>
      <c r="B181">
        <f>results!M183</f>
        <v>256</v>
      </c>
      <c r="C181" t="str">
        <f>CHOOSE(results!K183 + 1,"sequential","reverse","random")</f>
        <v>sequential</v>
      </c>
      <c r="D181">
        <f>results!N183</f>
        <v>18</v>
      </c>
      <c r="E181">
        <f>results!D183</f>
        <v>2040.32</v>
      </c>
      <c r="F181" t="str">
        <f t="shared" si="7"/>
        <v>2^18</v>
      </c>
      <c r="G181">
        <f t="shared" si="6"/>
        <v>1.9924999999999999</v>
      </c>
      <c r="H181" t="str">
        <f t="shared" si="8"/>
        <v>sequential 256</v>
      </c>
    </row>
    <row r="182" spans="1:8" x14ac:dyDescent="0.25">
      <c r="A182">
        <f>results!L184</f>
        <v>2048</v>
      </c>
      <c r="B182">
        <f>results!M184</f>
        <v>256</v>
      </c>
      <c r="C182" t="str">
        <f>CHOOSE(results!K184 + 1,"sequential","reverse","random")</f>
        <v>sequential</v>
      </c>
      <c r="D182">
        <f>results!N184</f>
        <v>19</v>
      </c>
      <c r="E182">
        <f>results!D184</f>
        <v>4080.63</v>
      </c>
      <c r="F182" t="str">
        <f t="shared" si="7"/>
        <v>2^19</v>
      </c>
      <c r="G182">
        <f t="shared" si="6"/>
        <v>1.9924951171875001</v>
      </c>
      <c r="H182" t="str">
        <f t="shared" si="8"/>
        <v>sequential 256</v>
      </c>
    </row>
    <row r="183" spans="1:8" x14ac:dyDescent="0.25">
      <c r="A183">
        <f>results!L185</f>
        <v>4096</v>
      </c>
      <c r="B183">
        <f>results!M185</f>
        <v>256</v>
      </c>
      <c r="C183" t="str">
        <f>CHOOSE(results!K185 + 1,"sequential","reverse","random")</f>
        <v>sequential</v>
      </c>
      <c r="D183">
        <f>results!N185</f>
        <v>20</v>
      </c>
      <c r="E183">
        <f>results!D185</f>
        <v>7951.97</v>
      </c>
      <c r="F183" t="str">
        <f t="shared" si="7"/>
        <v>2^20</v>
      </c>
      <c r="G183">
        <f t="shared" si="6"/>
        <v>1.9413989257812501</v>
      </c>
      <c r="H183" t="str">
        <f t="shared" si="8"/>
        <v>sequential 256</v>
      </c>
    </row>
    <row r="184" spans="1:8" x14ac:dyDescent="0.25">
      <c r="A184">
        <f>results!L186</f>
        <v>8192</v>
      </c>
      <c r="B184">
        <f>results!M186</f>
        <v>256</v>
      </c>
      <c r="C184" t="str">
        <f>CHOOSE(results!K186 + 1,"sequential","reverse","random")</f>
        <v>sequential</v>
      </c>
      <c r="D184">
        <f>results!N186</f>
        <v>21</v>
      </c>
      <c r="E184">
        <f>results!D186</f>
        <v>16392.3</v>
      </c>
      <c r="F184" t="str">
        <f t="shared" si="7"/>
        <v>2^21</v>
      </c>
      <c r="G184">
        <f t="shared" si="6"/>
        <v>2.0010131835937499</v>
      </c>
      <c r="H184" t="str">
        <f t="shared" si="8"/>
        <v>sequential 256</v>
      </c>
    </row>
    <row r="185" spans="1:8" x14ac:dyDescent="0.25">
      <c r="A185">
        <f>results!L187</f>
        <v>16384</v>
      </c>
      <c r="B185">
        <f>results!M187</f>
        <v>256</v>
      </c>
      <c r="C185" t="str">
        <f>CHOOSE(results!K187 + 1,"sequential","reverse","random")</f>
        <v>sequential</v>
      </c>
      <c r="D185">
        <f>results!N187</f>
        <v>22</v>
      </c>
      <c r="E185">
        <f>results!D187</f>
        <v>32227.1</v>
      </c>
      <c r="F185" t="str">
        <f t="shared" si="7"/>
        <v>2^22</v>
      </c>
      <c r="G185">
        <f t="shared" si="6"/>
        <v>1.9669860839843749</v>
      </c>
      <c r="H185" t="str">
        <f t="shared" si="8"/>
        <v>sequential 256</v>
      </c>
    </row>
    <row r="186" spans="1:8" x14ac:dyDescent="0.25">
      <c r="A186">
        <f>results!L188</f>
        <v>32768</v>
      </c>
      <c r="B186">
        <f>results!M188</f>
        <v>256</v>
      </c>
      <c r="C186" t="str">
        <f>CHOOSE(results!K188 + 1,"sequential","reverse","random")</f>
        <v>sequential</v>
      </c>
      <c r="D186">
        <f>results!N188</f>
        <v>23</v>
      </c>
      <c r="E186">
        <f>results!D188</f>
        <v>64174.1</v>
      </c>
      <c r="F186" t="str">
        <f t="shared" si="7"/>
        <v>2^23</v>
      </c>
      <c r="G186">
        <f t="shared" si="6"/>
        <v>1.9584381103515625</v>
      </c>
      <c r="H186" t="str">
        <f t="shared" si="8"/>
        <v>sequential 256</v>
      </c>
    </row>
    <row r="187" spans="1:8" x14ac:dyDescent="0.25">
      <c r="A187">
        <f>results!L189</f>
        <v>65536</v>
      </c>
      <c r="B187">
        <f>results!M189</f>
        <v>256</v>
      </c>
      <c r="C187" t="str">
        <f>CHOOSE(results!K189 + 1,"sequential","reverse","random")</f>
        <v>sequential</v>
      </c>
      <c r="D187">
        <f>results!N189</f>
        <v>24</v>
      </c>
      <c r="E187">
        <f>results!D189</f>
        <v>131830</v>
      </c>
      <c r="F187" t="str">
        <f t="shared" si="7"/>
        <v>2^24</v>
      </c>
      <c r="G187">
        <f t="shared" si="6"/>
        <v>2.011566162109375</v>
      </c>
      <c r="H187" t="str">
        <f t="shared" si="8"/>
        <v>sequential 256</v>
      </c>
    </row>
    <row r="188" spans="1:8" x14ac:dyDescent="0.25">
      <c r="A188">
        <f>results!L190</f>
        <v>131072</v>
      </c>
      <c r="B188">
        <f>results!M190</f>
        <v>256</v>
      </c>
      <c r="C188" t="str">
        <f>CHOOSE(results!K190 + 1,"sequential","reverse","random")</f>
        <v>sequential</v>
      </c>
      <c r="D188">
        <f>results!N190</f>
        <v>25</v>
      </c>
      <c r="E188">
        <f>results!D190</f>
        <v>262277</v>
      </c>
      <c r="F188" t="str">
        <f t="shared" si="7"/>
        <v>2^25</v>
      </c>
      <c r="G188">
        <f t="shared" si="6"/>
        <v>2.0010147094726563</v>
      </c>
      <c r="H188" t="str">
        <f t="shared" si="8"/>
        <v>sequential 256</v>
      </c>
    </row>
    <row r="189" spans="1:8" x14ac:dyDescent="0.25">
      <c r="A189">
        <f>results!L191</f>
        <v>262144</v>
      </c>
      <c r="B189">
        <f>results!M191</f>
        <v>256</v>
      </c>
      <c r="C189" t="str">
        <f>CHOOSE(results!K191 + 1,"sequential","reverse","random")</f>
        <v>sequential</v>
      </c>
      <c r="D189">
        <f>results!N191</f>
        <v>26</v>
      </c>
      <c r="E189">
        <f>results!D191</f>
        <v>516183</v>
      </c>
      <c r="F189" t="str">
        <f t="shared" si="7"/>
        <v>2^26</v>
      </c>
      <c r="G189">
        <f t="shared" si="6"/>
        <v>1.9690818786621094</v>
      </c>
      <c r="H189" t="str">
        <f t="shared" si="8"/>
        <v>sequential 256</v>
      </c>
    </row>
    <row r="190" spans="1:8" x14ac:dyDescent="0.25">
      <c r="A190">
        <f>results!L192</f>
        <v>524288</v>
      </c>
      <c r="B190">
        <f>results!M192</f>
        <v>256</v>
      </c>
      <c r="C190" t="str">
        <f>CHOOSE(results!K192 + 1,"sequential","reverse","random")</f>
        <v>sequential</v>
      </c>
      <c r="D190">
        <f>results!N192</f>
        <v>27</v>
      </c>
      <c r="E190">
        <f>results!D192</f>
        <v>1049800</v>
      </c>
      <c r="F190" t="str">
        <f t="shared" si="7"/>
        <v>2^27</v>
      </c>
      <c r="G190">
        <f t="shared" si="6"/>
        <v>2.0023345947265625</v>
      </c>
      <c r="H190" t="str">
        <f t="shared" si="8"/>
        <v>sequential 256</v>
      </c>
    </row>
    <row r="191" spans="1:8" x14ac:dyDescent="0.25">
      <c r="A191">
        <f>results!L193</f>
        <v>1048580</v>
      </c>
      <c r="B191">
        <f>results!M193</f>
        <v>256</v>
      </c>
      <c r="C191" t="str">
        <f>CHOOSE(results!K193 + 1,"sequential","reverse","random")</f>
        <v>sequential</v>
      </c>
      <c r="D191">
        <f>results!N193</f>
        <v>28</v>
      </c>
      <c r="E191">
        <f>results!D193</f>
        <v>2083330</v>
      </c>
      <c r="F191" t="str">
        <f t="shared" si="7"/>
        <v>2^28</v>
      </c>
      <c r="G191">
        <f t="shared" si="6"/>
        <v>1.9868107345171566</v>
      </c>
      <c r="H191" t="str">
        <f t="shared" si="8"/>
        <v>sequential 256</v>
      </c>
    </row>
    <row r="192" spans="1:8" x14ac:dyDescent="0.25">
      <c r="A192">
        <f>results!L194</f>
        <v>4</v>
      </c>
      <c r="B192">
        <f>results!M194</f>
        <v>256</v>
      </c>
      <c r="C192" t="str">
        <f>CHOOSE(results!K194 + 1,"sequential","reverse","random")</f>
        <v>reverse</v>
      </c>
      <c r="D192">
        <f>results!N194</f>
        <v>10</v>
      </c>
      <c r="E192">
        <f>results!D194</f>
        <v>5.7198700000000002</v>
      </c>
      <c r="F192" t="str">
        <f t="shared" si="7"/>
        <v>2^10</v>
      </c>
      <c r="G192">
        <f t="shared" si="6"/>
        <v>1.4299675000000001</v>
      </c>
      <c r="H192" t="str">
        <f t="shared" si="8"/>
        <v>reverse 256</v>
      </c>
    </row>
    <row r="193" spans="1:8" x14ac:dyDescent="0.25">
      <c r="A193">
        <f>results!L195</f>
        <v>8</v>
      </c>
      <c r="B193">
        <f>results!M195</f>
        <v>256</v>
      </c>
      <c r="C193" t="str">
        <f>CHOOSE(results!K195 + 1,"sequential","reverse","random")</f>
        <v>reverse</v>
      </c>
      <c r="D193">
        <f>results!N195</f>
        <v>11</v>
      </c>
      <c r="E193">
        <f>results!D195</f>
        <v>10.497999999999999</v>
      </c>
      <c r="F193" t="str">
        <f t="shared" si="7"/>
        <v>2^11</v>
      </c>
      <c r="G193">
        <f t="shared" si="6"/>
        <v>1.3122499999999999</v>
      </c>
      <c r="H193" t="str">
        <f t="shared" si="8"/>
        <v>reverse 256</v>
      </c>
    </row>
    <row r="194" spans="1:8" x14ac:dyDescent="0.25">
      <c r="A194">
        <f>results!L196</f>
        <v>16</v>
      </c>
      <c r="B194">
        <f>results!M196</f>
        <v>256</v>
      </c>
      <c r="C194" t="str">
        <f>CHOOSE(results!K196 + 1,"sequential","reverse","random")</f>
        <v>reverse</v>
      </c>
      <c r="D194">
        <f>results!N196</f>
        <v>12</v>
      </c>
      <c r="E194">
        <f>results!D196</f>
        <v>24.065300000000001</v>
      </c>
      <c r="F194" t="str">
        <f t="shared" si="7"/>
        <v>2^12</v>
      </c>
      <c r="G194">
        <f t="shared" ref="G194:G229" si="9">E194/A194</f>
        <v>1.50408125</v>
      </c>
      <c r="H194" t="str">
        <f t="shared" si="8"/>
        <v>reverse 256</v>
      </c>
    </row>
    <row r="195" spans="1:8" x14ac:dyDescent="0.25">
      <c r="A195">
        <f>results!L197</f>
        <v>32</v>
      </c>
      <c r="B195">
        <f>results!M197</f>
        <v>256</v>
      </c>
      <c r="C195" t="str">
        <f>CHOOSE(results!K197 + 1,"sequential","reverse","random")</f>
        <v>reverse</v>
      </c>
      <c r="D195">
        <f>results!N197</f>
        <v>13</v>
      </c>
      <c r="E195">
        <f>results!D197</f>
        <v>56.25</v>
      </c>
      <c r="F195" t="str">
        <f t="shared" ref="F195:F229" si="10">CONCATENATE("2^",D195)</f>
        <v>2^13</v>
      </c>
      <c r="G195">
        <f t="shared" si="9"/>
        <v>1.7578125</v>
      </c>
      <c r="H195" t="str">
        <f t="shared" ref="H195:H229" si="11">C195 &amp; " " &amp; B195</f>
        <v>reverse 256</v>
      </c>
    </row>
    <row r="196" spans="1:8" x14ac:dyDescent="0.25">
      <c r="A196">
        <f>results!L198</f>
        <v>64</v>
      </c>
      <c r="B196">
        <f>results!M198</f>
        <v>256</v>
      </c>
      <c r="C196" t="str">
        <f>CHOOSE(results!K198 + 1,"sequential","reverse","random")</f>
        <v>reverse</v>
      </c>
      <c r="D196">
        <f>results!N198</f>
        <v>14</v>
      </c>
      <c r="E196">
        <f>results!D198</f>
        <v>117.188</v>
      </c>
      <c r="F196" t="str">
        <f t="shared" si="10"/>
        <v>2^14</v>
      </c>
      <c r="G196">
        <f t="shared" si="9"/>
        <v>1.8310625</v>
      </c>
      <c r="H196" t="str">
        <f t="shared" si="11"/>
        <v>reverse 256</v>
      </c>
    </row>
    <row r="197" spans="1:8" x14ac:dyDescent="0.25">
      <c r="A197">
        <f>results!L199</f>
        <v>128</v>
      </c>
      <c r="B197">
        <f>results!M199</f>
        <v>256</v>
      </c>
      <c r="C197" t="str">
        <f>CHOOSE(results!K199 + 1,"sequential","reverse","random")</f>
        <v>reverse</v>
      </c>
      <c r="D197">
        <f>results!N199</f>
        <v>15</v>
      </c>
      <c r="E197">
        <f>results!D199</f>
        <v>245.536</v>
      </c>
      <c r="F197" t="str">
        <f t="shared" si="10"/>
        <v>2^15</v>
      </c>
      <c r="G197">
        <f t="shared" si="9"/>
        <v>1.91825</v>
      </c>
      <c r="H197" t="str">
        <f t="shared" si="11"/>
        <v>reverse 256</v>
      </c>
    </row>
    <row r="198" spans="1:8" x14ac:dyDescent="0.25">
      <c r="A198">
        <f>results!L200</f>
        <v>256</v>
      </c>
      <c r="B198">
        <f>results!M200</f>
        <v>256</v>
      </c>
      <c r="C198" t="str">
        <f>CHOOSE(results!K200 + 1,"sequential","reverse","random")</f>
        <v>reverse</v>
      </c>
      <c r="D198">
        <f>results!N200</f>
        <v>16</v>
      </c>
      <c r="E198">
        <f>results!D200</f>
        <v>500</v>
      </c>
      <c r="F198" t="str">
        <f t="shared" si="10"/>
        <v>2^16</v>
      </c>
      <c r="G198">
        <f t="shared" si="9"/>
        <v>1.953125</v>
      </c>
      <c r="H198" t="str">
        <f t="shared" si="11"/>
        <v>reverse 256</v>
      </c>
    </row>
    <row r="199" spans="1:8" x14ac:dyDescent="0.25">
      <c r="A199">
        <f>results!L201</f>
        <v>512</v>
      </c>
      <c r="B199">
        <f>results!M201</f>
        <v>256</v>
      </c>
      <c r="C199" t="str">
        <f>CHOOSE(results!K201 + 1,"sequential","reverse","random")</f>
        <v>reverse</v>
      </c>
      <c r="D199">
        <f>results!N201</f>
        <v>17</v>
      </c>
      <c r="E199">
        <f>results!D201</f>
        <v>1000.98</v>
      </c>
      <c r="F199" t="str">
        <f t="shared" si="10"/>
        <v>2^17</v>
      </c>
      <c r="G199">
        <f t="shared" si="9"/>
        <v>1.9550390625</v>
      </c>
      <c r="H199" t="str">
        <f t="shared" si="11"/>
        <v>reverse 256</v>
      </c>
    </row>
    <row r="200" spans="1:8" x14ac:dyDescent="0.25">
      <c r="A200">
        <f>results!L202</f>
        <v>1024</v>
      </c>
      <c r="B200">
        <f>results!M202</f>
        <v>256</v>
      </c>
      <c r="C200" t="str">
        <f>CHOOSE(results!K202 + 1,"sequential","reverse","random")</f>
        <v>reverse</v>
      </c>
      <c r="D200">
        <f>results!N202</f>
        <v>18</v>
      </c>
      <c r="E200">
        <f>results!D202</f>
        <v>1994.98</v>
      </c>
      <c r="F200" t="str">
        <f t="shared" si="10"/>
        <v>2^18</v>
      </c>
      <c r="G200">
        <f t="shared" si="9"/>
        <v>1.94822265625</v>
      </c>
      <c r="H200" t="str">
        <f t="shared" si="11"/>
        <v>reverse 256</v>
      </c>
    </row>
    <row r="201" spans="1:8" x14ac:dyDescent="0.25">
      <c r="A201">
        <f>results!L203</f>
        <v>2048</v>
      </c>
      <c r="B201">
        <f>results!M203</f>
        <v>256</v>
      </c>
      <c r="C201" t="str">
        <f>CHOOSE(results!K203 + 1,"sequential","reverse","random")</f>
        <v>reverse</v>
      </c>
      <c r="D201">
        <f>results!N203</f>
        <v>19</v>
      </c>
      <c r="E201">
        <f>results!D203</f>
        <v>3989.95</v>
      </c>
      <c r="F201" t="str">
        <f t="shared" si="10"/>
        <v>2^19</v>
      </c>
      <c r="G201">
        <f t="shared" si="9"/>
        <v>1.9482177734374999</v>
      </c>
      <c r="H201" t="str">
        <f t="shared" si="11"/>
        <v>reverse 256</v>
      </c>
    </row>
    <row r="202" spans="1:8" x14ac:dyDescent="0.25">
      <c r="A202">
        <f>results!L204</f>
        <v>4096</v>
      </c>
      <c r="B202">
        <f>results!M204</f>
        <v>256</v>
      </c>
      <c r="C202" t="str">
        <f>CHOOSE(results!K204 + 1,"sequential","reverse","random")</f>
        <v>reverse</v>
      </c>
      <c r="D202">
        <f>results!N204</f>
        <v>20</v>
      </c>
      <c r="E202">
        <f>results!D204</f>
        <v>8196.15</v>
      </c>
      <c r="F202" t="str">
        <f t="shared" si="10"/>
        <v>2^20</v>
      </c>
      <c r="G202">
        <f t="shared" si="9"/>
        <v>2.0010131835937499</v>
      </c>
      <c r="H202" t="str">
        <f t="shared" si="11"/>
        <v>reverse 256</v>
      </c>
    </row>
    <row r="203" spans="1:8" x14ac:dyDescent="0.25">
      <c r="A203">
        <f>results!L205</f>
        <v>8192</v>
      </c>
      <c r="B203">
        <f>results!M205</f>
        <v>256</v>
      </c>
      <c r="C203" t="str">
        <f>CHOOSE(results!K205 + 1,"sequential","reverse","random")</f>
        <v>reverse</v>
      </c>
      <c r="D203">
        <f>results!N205</f>
        <v>21</v>
      </c>
      <c r="E203">
        <f>results!D205</f>
        <v>16392.3</v>
      </c>
      <c r="F203" t="str">
        <f t="shared" si="10"/>
        <v>2^21</v>
      </c>
      <c r="G203">
        <f t="shared" si="9"/>
        <v>2.0010131835937499</v>
      </c>
      <c r="H203" t="str">
        <f t="shared" si="11"/>
        <v>reverse 256</v>
      </c>
    </row>
    <row r="204" spans="1:8" x14ac:dyDescent="0.25">
      <c r="A204">
        <f>results!L206</f>
        <v>16384</v>
      </c>
      <c r="B204">
        <f>results!M206</f>
        <v>256</v>
      </c>
      <c r="C204" t="str">
        <f>CHOOSE(results!K206 + 1,"sequential","reverse","random")</f>
        <v>reverse</v>
      </c>
      <c r="D204">
        <f>results!N206</f>
        <v>22</v>
      </c>
      <c r="E204">
        <f>results!D206</f>
        <v>32087.1</v>
      </c>
      <c r="F204" t="str">
        <f t="shared" si="10"/>
        <v>2^22</v>
      </c>
      <c r="G204">
        <f t="shared" si="9"/>
        <v>1.9584411621093749</v>
      </c>
      <c r="H204" t="str">
        <f t="shared" si="11"/>
        <v>reverse 256</v>
      </c>
    </row>
    <row r="205" spans="1:8" x14ac:dyDescent="0.25">
      <c r="A205">
        <f>results!L207</f>
        <v>32768</v>
      </c>
      <c r="B205">
        <f>results!M207</f>
        <v>256</v>
      </c>
      <c r="C205" t="str">
        <f>CHOOSE(results!K207 + 1,"sequential","reverse","random")</f>
        <v>reverse</v>
      </c>
      <c r="D205">
        <f>results!N207</f>
        <v>23</v>
      </c>
      <c r="E205">
        <f>results!D207</f>
        <v>64522.9</v>
      </c>
      <c r="F205" t="str">
        <f t="shared" si="10"/>
        <v>2^23</v>
      </c>
      <c r="G205">
        <f t="shared" si="9"/>
        <v>1.9690826416015625</v>
      </c>
      <c r="H205" t="str">
        <f t="shared" si="11"/>
        <v>reverse 256</v>
      </c>
    </row>
    <row r="206" spans="1:8" x14ac:dyDescent="0.25">
      <c r="A206">
        <f>results!L208</f>
        <v>65536</v>
      </c>
      <c r="B206">
        <f>results!M208</f>
        <v>256</v>
      </c>
      <c r="C206" t="str">
        <f>CHOOSE(results!K208 + 1,"sequential","reverse","random")</f>
        <v>reverse</v>
      </c>
      <c r="D206">
        <f>results!N208</f>
        <v>24</v>
      </c>
      <c r="E206">
        <f>results!D208</f>
        <v>131138</v>
      </c>
      <c r="F206" t="str">
        <f t="shared" si="10"/>
        <v>2^24</v>
      </c>
      <c r="G206">
        <f t="shared" si="9"/>
        <v>2.001007080078125</v>
      </c>
      <c r="H206" t="str">
        <f t="shared" si="11"/>
        <v>reverse 256</v>
      </c>
    </row>
    <row r="207" spans="1:8" x14ac:dyDescent="0.25">
      <c r="A207">
        <f>results!L209</f>
        <v>131072</v>
      </c>
      <c r="B207">
        <f>results!M209</f>
        <v>256</v>
      </c>
      <c r="C207" t="str">
        <f>CHOOSE(results!K209 + 1,"sequential","reverse","random")</f>
        <v>reverse</v>
      </c>
      <c r="D207">
        <f>results!N209</f>
        <v>25</v>
      </c>
      <c r="E207">
        <f>results!D209</f>
        <v>262277</v>
      </c>
      <c r="F207" t="str">
        <f t="shared" si="10"/>
        <v>2^25</v>
      </c>
      <c r="G207">
        <f t="shared" si="9"/>
        <v>2.0010147094726563</v>
      </c>
      <c r="H207" t="str">
        <f t="shared" si="11"/>
        <v>reverse 256</v>
      </c>
    </row>
    <row r="208" spans="1:8" x14ac:dyDescent="0.25">
      <c r="A208">
        <f>results!L210</f>
        <v>262144</v>
      </c>
      <c r="B208">
        <f>results!M210</f>
        <v>256</v>
      </c>
      <c r="C208" t="str">
        <f>CHOOSE(results!K210 + 1,"sequential","reverse","random")</f>
        <v>reverse</v>
      </c>
      <c r="D208">
        <f>results!N210</f>
        <v>26</v>
      </c>
      <c r="E208">
        <f>results!D210</f>
        <v>516183</v>
      </c>
      <c r="F208" t="str">
        <f t="shared" si="10"/>
        <v>2^26</v>
      </c>
      <c r="G208">
        <f t="shared" si="9"/>
        <v>1.9690818786621094</v>
      </c>
      <c r="H208" t="str">
        <f t="shared" si="11"/>
        <v>reverse 256</v>
      </c>
    </row>
    <row r="209" spans="1:8" x14ac:dyDescent="0.25">
      <c r="A209">
        <f>results!L211</f>
        <v>524288</v>
      </c>
      <c r="B209">
        <f>results!M211</f>
        <v>256</v>
      </c>
      <c r="C209" t="str">
        <f>CHOOSE(results!K211 + 1,"sequential","reverse","random")</f>
        <v>reverse</v>
      </c>
      <c r="D209">
        <f>results!N211</f>
        <v>27</v>
      </c>
      <c r="E209">
        <f>results!D211</f>
        <v>1045850</v>
      </c>
      <c r="F209" t="str">
        <f t="shared" si="10"/>
        <v>2^27</v>
      </c>
      <c r="G209">
        <f t="shared" si="9"/>
        <v>1.9948005676269531</v>
      </c>
      <c r="H209" t="str">
        <f t="shared" si="11"/>
        <v>reverse 256</v>
      </c>
    </row>
    <row r="210" spans="1:8" x14ac:dyDescent="0.25">
      <c r="A210">
        <f>results!L212</f>
        <v>1048580</v>
      </c>
      <c r="B210">
        <f>results!M212</f>
        <v>256</v>
      </c>
      <c r="C210" t="str">
        <f>CHOOSE(results!K212 + 1,"sequential","reverse","random")</f>
        <v>reverse</v>
      </c>
      <c r="D210">
        <f>results!N212</f>
        <v>28</v>
      </c>
      <c r="E210">
        <f>results!D212</f>
        <v>2083330</v>
      </c>
      <c r="F210" t="str">
        <f t="shared" si="10"/>
        <v>2^28</v>
      </c>
      <c r="G210">
        <f t="shared" si="9"/>
        <v>1.9868107345171566</v>
      </c>
      <c r="H210" t="str">
        <f t="shared" si="11"/>
        <v>reverse 256</v>
      </c>
    </row>
    <row r="211" spans="1:8" x14ac:dyDescent="0.25">
      <c r="A211">
        <f>results!L213</f>
        <v>4</v>
      </c>
      <c r="B211">
        <f>results!M213</f>
        <v>256</v>
      </c>
      <c r="C211" t="str">
        <f>CHOOSE(results!K213 + 1,"sequential","reverse","random")</f>
        <v>random</v>
      </c>
      <c r="D211">
        <f>results!N213</f>
        <v>10</v>
      </c>
      <c r="E211">
        <f>results!D213</f>
        <v>5.78125</v>
      </c>
      <c r="F211" t="str">
        <f t="shared" si="10"/>
        <v>2^10</v>
      </c>
      <c r="G211">
        <f t="shared" si="9"/>
        <v>1.4453125</v>
      </c>
      <c r="H211" t="str">
        <f t="shared" si="11"/>
        <v>random 256</v>
      </c>
    </row>
    <row r="212" spans="1:8" x14ac:dyDescent="0.25">
      <c r="A212">
        <f>results!L214</f>
        <v>8</v>
      </c>
      <c r="B212">
        <f>results!M214</f>
        <v>256</v>
      </c>
      <c r="C212" t="str">
        <f>CHOOSE(results!K214 + 1,"sequential","reverse","random")</f>
        <v>random</v>
      </c>
      <c r="D212">
        <f>results!N214</f>
        <v>11</v>
      </c>
      <c r="E212">
        <f>results!D214</f>
        <v>10.497999999999999</v>
      </c>
      <c r="F212" t="str">
        <f t="shared" si="10"/>
        <v>2^11</v>
      </c>
      <c r="G212">
        <f t="shared" si="9"/>
        <v>1.3122499999999999</v>
      </c>
      <c r="H212" t="str">
        <f t="shared" si="11"/>
        <v>random 256</v>
      </c>
    </row>
    <row r="213" spans="1:8" x14ac:dyDescent="0.25">
      <c r="A213">
        <f>results!L215</f>
        <v>16</v>
      </c>
      <c r="B213">
        <f>results!M215</f>
        <v>256</v>
      </c>
      <c r="C213" t="str">
        <f>CHOOSE(results!K215 + 1,"sequential","reverse","random")</f>
        <v>random</v>
      </c>
      <c r="D213">
        <f>results!N215</f>
        <v>12</v>
      </c>
      <c r="E213">
        <f>results!D215</f>
        <v>24.065300000000001</v>
      </c>
      <c r="F213" t="str">
        <f t="shared" si="10"/>
        <v>2^12</v>
      </c>
      <c r="G213">
        <f t="shared" si="9"/>
        <v>1.50408125</v>
      </c>
      <c r="H213" t="str">
        <f t="shared" si="11"/>
        <v>random 256</v>
      </c>
    </row>
    <row r="214" spans="1:8" x14ac:dyDescent="0.25">
      <c r="A214">
        <f>results!L216</f>
        <v>32</v>
      </c>
      <c r="B214">
        <f>results!M216</f>
        <v>256</v>
      </c>
      <c r="C214" t="str">
        <f>CHOOSE(results!K216 + 1,"sequential","reverse","random")</f>
        <v>random</v>
      </c>
      <c r="D214">
        <f>results!N216</f>
        <v>13</v>
      </c>
      <c r="E214">
        <f>results!D216</f>
        <v>56.25</v>
      </c>
      <c r="F214" t="str">
        <f t="shared" si="10"/>
        <v>2^13</v>
      </c>
      <c r="G214">
        <f t="shared" si="9"/>
        <v>1.7578125</v>
      </c>
      <c r="H214" t="str">
        <f t="shared" si="11"/>
        <v>random 256</v>
      </c>
    </row>
    <row r="215" spans="1:8" x14ac:dyDescent="0.25">
      <c r="A215">
        <f>results!L217</f>
        <v>64</v>
      </c>
      <c r="B215">
        <f>results!M217</f>
        <v>256</v>
      </c>
      <c r="C215" t="str">
        <f>CHOOSE(results!K217 + 1,"sequential","reverse","random")</f>
        <v>random</v>
      </c>
      <c r="D215">
        <f>results!N217</f>
        <v>14</v>
      </c>
      <c r="E215">
        <f>results!D217</f>
        <v>117.188</v>
      </c>
      <c r="F215" t="str">
        <f t="shared" si="10"/>
        <v>2^14</v>
      </c>
      <c r="G215">
        <f t="shared" si="9"/>
        <v>1.8310625</v>
      </c>
      <c r="H215" t="str">
        <f t="shared" si="11"/>
        <v>random 256</v>
      </c>
    </row>
    <row r="216" spans="1:8" x14ac:dyDescent="0.25">
      <c r="A216">
        <f>results!L218</f>
        <v>128</v>
      </c>
      <c r="B216">
        <f>results!M218</f>
        <v>256</v>
      </c>
      <c r="C216" t="str">
        <f>CHOOSE(results!K218 + 1,"sequential","reverse","random")</f>
        <v>random</v>
      </c>
      <c r="D216">
        <f>results!N218</f>
        <v>15</v>
      </c>
      <c r="E216">
        <f>results!D218</f>
        <v>251.11600000000001</v>
      </c>
      <c r="F216" t="str">
        <f t="shared" si="10"/>
        <v>2^15</v>
      </c>
      <c r="G216">
        <f t="shared" si="9"/>
        <v>1.9618437500000001</v>
      </c>
      <c r="H216" t="str">
        <f t="shared" si="11"/>
        <v>random 256</v>
      </c>
    </row>
    <row r="217" spans="1:8" x14ac:dyDescent="0.25">
      <c r="A217">
        <f>results!L219</f>
        <v>256</v>
      </c>
      <c r="B217">
        <f>results!M219</f>
        <v>256</v>
      </c>
      <c r="C217" t="str">
        <f>CHOOSE(results!K219 + 1,"sequential","reverse","random")</f>
        <v>random</v>
      </c>
      <c r="D217">
        <f>results!N219</f>
        <v>16</v>
      </c>
      <c r="E217">
        <f>results!D219</f>
        <v>697.54499999999996</v>
      </c>
      <c r="F217" t="str">
        <f t="shared" si="10"/>
        <v>2^16</v>
      </c>
      <c r="G217">
        <f t="shared" si="9"/>
        <v>2.7247851562499998</v>
      </c>
      <c r="H217" t="str">
        <f t="shared" si="11"/>
        <v>random 256</v>
      </c>
    </row>
    <row r="218" spans="1:8" x14ac:dyDescent="0.25">
      <c r="A218">
        <f>results!L220</f>
        <v>512</v>
      </c>
      <c r="B218">
        <f>results!M220</f>
        <v>256</v>
      </c>
      <c r="C218" t="str">
        <f>CHOOSE(results!K220 + 1,"sequential","reverse","random")</f>
        <v>random</v>
      </c>
      <c r="D218">
        <f>results!N220</f>
        <v>17</v>
      </c>
      <c r="E218">
        <f>results!D220</f>
        <v>1757.81</v>
      </c>
      <c r="F218" t="str">
        <f t="shared" si="10"/>
        <v>2^17</v>
      </c>
      <c r="G218">
        <f t="shared" si="9"/>
        <v>3.4332226562499999</v>
      </c>
      <c r="H218" t="str">
        <f t="shared" si="11"/>
        <v>random 256</v>
      </c>
    </row>
    <row r="219" spans="1:8" x14ac:dyDescent="0.25">
      <c r="A219">
        <f>results!L221</f>
        <v>1024</v>
      </c>
      <c r="B219">
        <f>results!M221</f>
        <v>256</v>
      </c>
      <c r="C219" t="str">
        <f>CHOOSE(results!K221 + 1,"sequential","reverse","random")</f>
        <v>random</v>
      </c>
      <c r="D219">
        <f>results!N221</f>
        <v>18</v>
      </c>
      <c r="E219">
        <f>results!D221</f>
        <v>3609.79</v>
      </c>
      <c r="F219" t="str">
        <f t="shared" si="10"/>
        <v>2^18</v>
      </c>
      <c r="G219">
        <f t="shared" si="9"/>
        <v>3.525185546875</v>
      </c>
      <c r="H219" t="str">
        <f t="shared" si="11"/>
        <v>random 256</v>
      </c>
    </row>
    <row r="220" spans="1:8" x14ac:dyDescent="0.25">
      <c r="A220">
        <f>results!L222</f>
        <v>2048</v>
      </c>
      <c r="B220">
        <f>results!M222</f>
        <v>256</v>
      </c>
      <c r="C220" t="str">
        <f>CHOOSE(results!K222 + 1,"sequential","reverse","random")</f>
        <v>random</v>
      </c>
      <c r="D220">
        <f>results!N222</f>
        <v>19</v>
      </c>
      <c r="E220">
        <f>results!D222</f>
        <v>13811.3</v>
      </c>
      <c r="F220" t="str">
        <f t="shared" si="10"/>
        <v>2^19</v>
      </c>
      <c r="G220">
        <f t="shared" si="9"/>
        <v>6.7437988281249996</v>
      </c>
      <c r="H220" t="str">
        <f t="shared" si="11"/>
        <v>random 256</v>
      </c>
    </row>
    <row r="221" spans="1:8" x14ac:dyDescent="0.25">
      <c r="A221">
        <f>results!L223</f>
        <v>4096</v>
      </c>
      <c r="B221">
        <f>results!M223</f>
        <v>256</v>
      </c>
      <c r="C221" t="str">
        <f>CHOOSE(results!K223 + 1,"sequential","reverse","random")</f>
        <v>random</v>
      </c>
      <c r="D221">
        <f>results!N223</f>
        <v>20</v>
      </c>
      <c r="E221">
        <f>results!D223</f>
        <v>43316.5</v>
      </c>
      <c r="F221" t="str">
        <f t="shared" si="10"/>
        <v>2^20</v>
      </c>
      <c r="G221">
        <f t="shared" si="9"/>
        <v>10.5753173828125</v>
      </c>
      <c r="H221" t="str">
        <f t="shared" si="11"/>
        <v>random 256</v>
      </c>
    </row>
    <row r="222" spans="1:8" x14ac:dyDescent="0.25">
      <c r="A222">
        <f>results!L224</f>
        <v>8192</v>
      </c>
      <c r="B222">
        <f>results!M224</f>
        <v>256</v>
      </c>
      <c r="C222" t="str">
        <f>CHOOSE(results!K224 + 1,"sequential","reverse","random")</f>
        <v>random</v>
      </c>
      <c r="D222">
        <f>results!N224</f>
        <v>21</v>
      </c>
      <c r="E222">
        <f>results!D224</f>
        <v>89979.199999999997</v>
      </c>
      <c r="F222" t="str">
        <f t="shared" si="10"/>
        <v>2^21</v>
      </c>
      <c r="G222">
        <f t="shared" si="9"/>
        <v>10.9837890625</v>
      </c>
      <c r="H222" t="str">
        <f t="shared" si="11"/>
        <v>random 256</v>
      </c>
    </row>
    <row r="223" spans="1:8" x14ac:dyDescent="0.25">
      <c r="A223">
        <f>results!L225</f>
        <v>16384</v>
      </c>
      <c r="B223">
        <f>results!M225</f>
        <v>256</v>
      </c>
      <c r="C223" t="str">
        <f>CHOOSE(results!K225 + 1,"sequential","reverse","random")</f>
        <v>random</v>
      </c>
      <c r="D223">
        <f>results!N225</f>
        <v>22</v>
      </c>
      <c r="E223">
        <f>results!D225</f>
        <v>184139</v>
      </c>
      <c r="F223" t="str">
        <f t="shared" si="10"/>
        <v>2^22</v>
      </c>
      <c r="G223">
        <f t="shared" si="9"/>
        <v>11.23895263671875</v>
      </c>
      <c r="H223" t="str">
        <f t="shared" si="11"/>
        <v>random 256</v>
      </c>
    </row>
    <row r="224" spans="1:8" x14ac:dyDescent="0.25">
      <c r="A224">
        <f>results!L226</f>
        <v>32768</v>
      </c>
      <c r="B224">
        <f>results!M226</f>
        <v>256</v>
      </c>
      <c r="C224" t="str">
        <f>CHOOSE(results!K226 + 1,"sequential","reverse","random")</f>
        <v>random</v>
      </c>
      <c r="D224">
        <f>results!N226</f>
        <v>23</v>
      </c>
      <c r="E224">
        <f>results!D226</f>
        <v>417150</v>
      </c>
      <c r="F224" t="str">
        <f t="shared" si="10"/>
        <v>2^23</v>
      </c>
      <c r="G224">
        <f t="shared" si="9"/>
        <v>12.73040771484375</v>
      </c>
      <c r="H224" t="str">
        <f t="shared" si="11"/>
        <v>random 256</v>
      </c>
    </row>
    <row r="225" spans="1:8" x14ac:dyDescent="0.25">
      <c r="A225">
        <f>results!L227</f>
        <v>65536</v>
      </c>
      <c r="B225">
        <f>results!M227</f>
        <v>256</v>
      </c>
      <c r="C225" t="str">
        <f>CHOOSE(results!K227 + 1,"sequential","reverse","random")</f>
        <v>random</v>
      </c>
      <c r="D225">
        <f>results!N227</f>
        <v>24</v>
      </c>
      <c r="E225">
        <f>results!D227</f>
        <v>2038040</v>
      </c>
      <c r="F225" t="str">
        <f t="shared" si="10"/>
        <v>2^24</v>
      </c>
      <c r="G225">
        <f t="shared" si="9"/>
        <v>31.0980224609375</v>
      </c>
      <c r="H225" t="str">
        <f t="shared" si="11"/>
        <v>random 256</v>
      </c>
    </row>
    <row r="226" spans="1:8" x14ac:dyDescent="0.25">
      <c r="A226">
        <f>results!L228</f>
        <v>131072</v>
      </c>
      <c r="B226">
        <f>results!M228</f>
        <v>256</v>
      </c>
      <c r="C226" t="str">
        <f>CHOOSE(results!K228 + 1,"sequential","reverse","random")</f>
        <v>random</v>
      </c>
      <c r="D226">
        <f>results!N228</f>
        <v>25</v>
      </c>
      <c r="E226">
        <f>results!D228</f>
        <v>7638890</v>
      </c>
      <c r="F226" t="str">
        <f t="shared" si="10"/>
        <v>2^25</v>
      </c>
      <c r="G226">
        <f t="shared" si="9"/>
        <v>58.280105590820313</v>
      </c>
      <c r="H226" t="str">
        <f t="shared" si="11"/>
        <v>random 256</v>
      </c>
    </row>
    <row r="227" spans="1:8" x14ac:dyDescent="0.25">
      <c r="A227">
        <f>results!L229</f>
        <v>262144</v>
      </c>
      <c r="B227">
        <f>results!M229</f>
        <v>256</v>
      </c>
      <c r="C227" t="str">
        <f>CHOOSE(results!K229 + 1,"sequential","reverse","random")</f>
        <v>random</v>
      </c>
      <c r="D227">
        <f>results!N229</f>
        <v>26</v>
      </c>
      <c r="E227">
        <f>results!D229</f>
        <v>17736500</v>
      </c>
      <c r="F227" t="str">
        <f t="shared" si="10"/>
        <v>2^26</v>
      </c>
      <c r="G227">
        <f t="shared" si="9"/>
        <v>67.659378051757813</v>
      </c>
      <c r="H227" t="str">
        <f t="shared" si="11"/>
        <v>random 256</v>
      </c>
    </row>
    <row r="228" spans="1:8" x14ac:dyDescent="0.25">
      <c r="A228">
        <f>results!L230</f>
        <v>524288</v>
      </c>
      <c r="B228">
        <f>results!M230</f>
        <v>256</v>
      </c>
      <c r="C228" t="str">
        <f>CHOOSE(results!K230 + 1,"sequential","reverse","random")</f>
        <v>random</v>
      </c>
      <c r="D228">
        <f>results!N230</f>
        <v>27</v>
      </c>
      <c r="E228">
        <f>results!D230</f>
        <v>39062500</v>
      </c>
      <c r="F228" t="str">
        <f t="shared" si="10"/>
        <v>2^27</v>
      </c>
      <c r="G228">
        <f t="shared" si="9"/>
        <v>74.505805969238281</v>
      </c>
      <c r="H228" t="str">
        <f t="shared" si="11"/>
        <v>random 256</v>
      </c>
    </row>
    <row r="229" spans="1:8" x14ac:dyDescent="0.25">
      <c r="A229">
        <f>results!L231</f>
        <v>1048580</v>
      </c>
      <c r="B229">
        <f>results!M231</f>
        <v>256</v>
      </c>
      <c r="C229" t="str">
        <f>CHOOSE(results!K231 + 1,"sequential","reverse","random")</f>
        <v>random</v>
      </c>
      <c r="D229">
        <f>results!N231</f>
        <v>28</v>
      </c>
      <c r="E229">
        <f>results!D231</f>
        <v>81597200</v>
      </c>
      <c r="F229" t="str">
        <f t="shared" si="10"/>
        <v>2^28</v>
      </c>
      <c r="G229">
        <f t="shared" si="9"/>
        <v>77.816857082912122</v>
      </c>
      <c r="H229" t="str">
        <f t="shared" si="11"/>
        <v>random 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16" workbookViewId="0">
      <selection activeCell="R23" sqref="R23"/>
    </sheetView>
  </sheetViews>
  <sheetFormatPr defaultRowHeight="15" x14ac:dyDescent="0.25"/>
  <cols>
    <col min="1" max="1" width="18.28515625" style="3" bestFit="1" customWidth="1"/>
    <col min="2" max="2" width="12" style="3" bestFit="1" customWidth="1"/>
    <col min="3" max="3" width="9.140625" style="3" bestFit="1" customWidth="1"/>
    <col min="4" max="4" width="9.28515625" style="3" bestFit="1" customWidth="1"/>
    <col min="5" max="5" width="12.85546875" style="3" bestFit="1" customWidth="1"/>
    <col min="6" max="6" width="10.140625" style="3" bestFit="1" customWidth="1"/>
    <col min="7" max="7" width="10.28515625" style="3" bestFit="1" customWidth="1"/>
    <col min="8" max="8" width="14" style="3" bestFit="1" customWidth="1"/>
    <col min="9" max="9" width="11.140625" style="3" bestFit="1" customWidth="1"/>
    <col min="10" max="10" width="11.28515625" style="3" bestFit="1" customWidth="1"/>
    <col min="11" max="11" width="14" style="3" bestFit="1" customWidth="1"/>
    <col min="12" max="12" width="11.140625" style="3" bestFit="1" customWidth="1"/>
    <col min="13" max="13" width="11.28515625" style="3" bestFit="1" customWidth="1"/>
    <col min="14" max="16384" width="9.140625" style="3"/>
  </cols>
  <sheetData>
    <row r="1" spans="1:13" x14ac:dyDescent="0.25">
      <c r="A1" s="3" t="s">
        <v>246</v>
      </c>
      <c r="B1" s="3" t="str">
        <f ca="1">OFFSET(charts!$H$2, (COLUMN()-COLUMN($B$1)) * 19,0)</f>
        <v>sequential 8</v>
      </c>
      <c r="C1" s="3" t="str">
        <f ca="1">OFFSET(charts!$H$2, (COLUMN()-COLUMN($B$1)) * 19,0)</f>
        <v>reverse 8</v>
      </c>
      <c r="D1" s="3" t="str">
        <f ca="1">OFFSET(charts!$H$2, (COLUMN()-COLUMN($B$1)) * 19,0)</f>
        <v>random 8</v>
      </c>
      <c r="E1" s="3" t="str">
        <f ca="1">OFFSET(charts!$H$2, (COLUMN()-COLUMN($B$1)) * 19,0)</f>
        <v>sequential 64</v>
      </c>
      <c r="F1" s="3" t="str">
        <f ca="1">OFFSET(charts!$H$2, (COLUMN()-COLUMN($B$1)) * 19,0)</f>
        <v>reverse 64</v>
      </c>
      <c r="G1" s="3" t="str">
        <f ca="1">OFFSET(charts!$H$2, (COLUMN()-COLUMN($B$1)) * 19,0)</f>
        <v>random 64</v>
      </c>
      <c r="H1" s="3" t="str">
        <f ca="1">OFFSET(charts!$H$2, (COLUMN()-COLUMN($B$1)) * 19,0)</f>
        <v>sequential 128</v>
      </c>
      <c r="I1" s="3" t="str">
        <f ca="1">OFFSET(charts!$H$2, (COLUMN()-COLUMN($B$1)) * 19,0)</f>
        <v>reverse 128</v>
      </c>
      <c r="J1" s="3" t="str">
        <f ca="1">OFFSET(charts!$H$2, (COLUMN()-COLUMN($B$1)) * 19,0)</f>
        <v>random 128</v>
      </c>
      <c r="K1" s="3" t="str">
        <f ca="1">OFFSET(charts!$H$2, (COLUMN()-COLUMN($B$1)) * 19,0)</f>
        <v>sequential 256</v>
      </c>
      <c r="L1" s="3" t="str">
        <f ca="1">OFFSET(charts!$H$2, (COLUMN()-COLUMN($B$1)) * 19,0)</f>
        <v>reverse 256</v>
      </c>
      <c r="M1" s="3" t="str">
        <f ca="1">OFFSET(charts!$H$2, (COLUMN()-COLUMN($B$1)) * 19,0)</f>
        <v>random 256</v>
      </c>
    </row>
    <row r="2" spans="1:13" x14ac:dyDescent="0.25">
      <c r="A2" s="3" t="str">
        <f>charts!F2</f>
        <v>2^10</v>
      </c>
      <c r="B2" s="3">
        <f ca="1">OFFSET(charts!$G$2, (COLUMN()-COLUMN($B$1)) * 19 + ROW()-ROW($B$2),0)</f>
        <v>1.7166171875</v>
      </c>
      <c r="C2" s="3">
        <f ca="1">OFFSET(charts!$G$2, (COLUMN()-COLUMN($B$1)) * 19 + ROW()-ROW($B$2),0)</f>
        <v>1.7166171875</v>
      </c>
      <c r="D2" s="3">
        <f ca="1">OFFSET(charts!$G$2, (COLUMN()-COLUMN($B$1)) * 19 + ROW()-ROW($B$2),0)</f>
        <v>1.7166171875</v>
      </c>
      <c r="E2" s="3">
        <f ca="1">OFFSET(charts!$G$2, (COLUMN()-COLUMN($B$1)) * 19 + ROW()-ROW($B$2),0)</f>
        <v>1.536775</v>
      </c>
      <c r="F2" s="3">
        <f ca="1">OFFSET(charts!$G$2, (COLUMN()-COLUMN($B$1)) * 19 + ROW()-ROW($B$2),0)</f>
        <v>1.536775</v>
      </c>
      <c r="G2" s="3">
        <f ca="1">OFFSET(charts!$G$2, (COLUMN()-COLUMN($B$1)) * 19 + ROW()-ROW($B$2),0)</f>
        <v>1.49971875</v>
      </c>
      <c r="H2" s="3">
        <f ca="1">OFFSET(charts!$G$2, (COLUMN()-COLUMN($B$1)) * 19 + ROW()-ROW($B$2),0)</f>
        <v>1.4038124999999999</v>
      </c>
      <c r="I2" s="3">
        <f ca="1">OFFSET(charts!$G$2, (COLUMN()-COLUMN($B$1)) * 19 + ROW()-ROW($B$2),0)</f>
        <v>1.3950875</v>
      </c>
      <c r="J2" s="3">
        <f ca="1">OFFSET(charts!$G$2, (COLUMN()-COLUMN($B$1)) * 19 + ROW()-ROW($B$2),0)</f>
        <v>1.3950875</v>
      </c>
      <c r="K2" s="3">
        <f ca="1">OFFSET(charts!$G$2, (COLUMN()-COLUMN($B$1)) * 19 + ROW()-ROW($B$2),0)</f>
        <v>1.4299675000000001</v>
      </c>
      <c r="L2" s="3">
        <f ca="1">OFFSET(charts!$G$2, (COLUMN()-COLUMN($B$1)) * 19 + ROW()-ROW($B$2),0)</f>
        <v>1.4299675000000001</v>
      </c>
      <c r="M2" s="3">
        <f ca="1">OFFSET(charts!$G$2, (COLUMN()-COLUMN($B$1)) * 19 + ROW()-ROW($B$2),0)</f>
        <v>1.4453125</v>
      </c>
    </row>
    <row r="3" spans="1:13" x14ac:dyDescent="0.25">
      <c r="A3" s="3" t="str">
        <f>charts!F3</f>
        <v>2^11</v>
      </c>
      <c r="B3" s="3">
        <f ca="1">OFFSET(charts!$G$2, (COLUMN()-COLUMN($B$1)) * 19 + ROW()-ROW($B$2),0)</f>
        <v>1.7384101562500001</v>
      </c>
      <c r="C3" s="3">
        <f ca="1">OFFSET(charts!$G$2, (COLUMN()-COLUMN($B$1)) * 19 + ROW()-ROW($B$2),0)</f>
        <v>1.75476171875</v>
      </c>
      <c r="D3" s="3">
        <f ca="1">OFFSET(charts!$G$2, (COLUMN()-COLUMN($B$1)) * 19 + ROW()-ROW($B$2),0)</f>
        <v>1.7779218750000001</v>
      </c>
      <c r="E3" s="3">
        <f ca="1">OFFSET(charts!$G$2, (COLUMN()-COLUMN($B$1)) * 19 + ROW()-ROW($B$2),0)</f>
        <v>1.7874593750000001</v>
      </c>
      <c r="F3" s="3">
        <f ca="1">OFFSET(charts!$G$2, (COLUMN()-COLUMN($B$1)) * 19 + ROW()-ROW($B$2),0)</f>
        <v>1.7578125</v>
      </c>
      <c r="G3" s="3">
        <f ca="1">OFFSET(charts!$G$2, (COLUMN()-COLUMN($B$1)) * 19 + ROW()-ROW($B$2),0)</f>
        <v>1.7438625000000001</v>
      </c>
      <c r="H3" s="3">
        <f ca="1">OFFSET(charts!$G$2, (COLUMN()-COLUMN($B$1)) * 19 + ROW()-ROW($B$2),0)</f>
        <v>1.50408125</v>
      </c>
      <c r="I3" s="3">
        <f ca="1">OFFSET(charts!$G$2, (COLUMN()-COLUMN($B$1)) * 19 + ROW()-ROW($B$2),0)</f>
        <v>1.50408125</v>
      </c>
      <c r="J3" s="3">
        <f ca="1">OFFSET(charts!$G$2, (COLUMN()-COLUMN($B$1)) * 19 + ROW()-ROW($B$2),0)</f>
        <v>1.50408125</v>
      </c>
      <c r="K3" s="3">
        <f ca="1">OFFSET(charts!$G$2, (COLUMN()-COLUMN($B$1)) * 19 + ROW()-ROW($B$2),0)</f>
        <v>1.3122499999999999</v>
      </c>
      <c r="L3" s="3">
        <f ca="1">OFFSET(charts!$G$2, (COLUMN()-COLUMN($B$1)) * 19 + ROW()-ROW($B$2),0)</f>
        <v>1.3122499999999999</v>
      </c>
      <c r="M3" s="3">
        <f ca="1">OFFSET(charts!$G$2, (COLUMN()-COLUMN($B$1)) * 19 + ROW()-ROW($B$2),0)</f>
        <v>1.3122499999999999</v>
      </c>
    </row>
    <row r="4" spans="1:13" x14ac:dyDescent="0.25">
      <c r="A4" s="3" t="str">
        <f>charts!F4</f>
        <v>2^12</v>
      </c>
      <c r="B4" s="3">
        <f ca="1">OFFSET(charts!$G$2, (COLUMN()-COLUMN($B$1)) * 19 + ROW()-ROW($B$2),0)</f>
        <v>1.757484375</v>
      </c>
      <c r="C4" s="3">
        <f ca="1">OFFSET(charts!$G$2, (COLUMN()-COLUMN($B$1)) * 19 + ROW()-ROW($B$2),0)</f>
        <v>1.757484375</v>
      </c>
      <c r="D4" s="3">
        <f ca="1">OFFSET(charts!$G$2, (COLUMN()-COLUMN($B$1)) * 19 + ROW()-ROW($B$2),0)</f>
        <v>1.771109375</v>
      </c>
      <c r="E4" s="3">
        <f ca="1">OFFSET(charts!$G$2, (COLUMN()-COLUMN($B$1)) * 19 + ROW()-ROW($B$2),0)</f>
        <v>1.9073437499999999</v>
      </c>
      <c r="F4" s="3">
        <f ca="1">OFFSET(charts!$G$2, (COLUMN()-COLUMN($B$1)) * 19 + ROW()-ROW($B$2),0)</f>
        <v>1.8746562499999999</v>
      </c>
      <c r="G4" s="3">
        <f ca="1">OFFSET(charts!$G$2, (COLUMN()-COLUMN($B$1)) * 19 + ROW()-ROW($B$2),0)</f>
        <v>1.8746562499999999</v>
      </c>
      <c r="H4" s="3">
        <f ca="1">OFFSET(charts!$G$2, (COLUMN()-COLUMN($B$1)) * 19 + ROW()-ROW($B$2),0)</f>
        <v>1.7874593750000001</v>
      </c>
      <c r="I4" s="3">
        <f ca="1">OFFSET(charts!$G$2, (COLUMN()-COLUMN($B$1)) * 19 + ROW()-ROW($B$2),0)</f>
        <v>1.7874593750000001</v>
      </c>
      <c r="J4" s="3">
        <f ca="1">OFFSET(charts!$G$2, (COLUMN()-COLUMN($B$1)) * 19 + ROW()-ROW($B$2),0)</f>
        <v>1.7874593750000001</v>
      </c>
      <c r="K4" s="3">
        <f ca="1">OFFSET(charts!$G$2, (COLUMN()-COLUMN($B$1)) * 19 + ROW()-ROW($B$2),0)</f>
        <v>1.50408125</v>
      </c>
      <c r="L4" s="3">
        <f ca="1">OFFSET(charts!$G$2, (COLUMN()-COLUMN($B$1)) * 19 + ROW()-ROW($B$2),0)</f>
        <v>1.50408125</v>
      </c>
      <c r="M4" s="3">
        <f ca="1">OFFSET(charts!$G$2, (COLUMN()-COLUMN($B$1)) * 19 + ROW()-ROW($B$2),0)</f>
        <v>1.50408125</v>
      </c>
    </row>
    <row r="5" spans="1:13" x14ac:dyDescent="0.25">
      <c r="A5" s="3" t="str">
        <f>charts!F5</f>
        <v>2^13</v>
      </c>
      <c r="B5" s="3">
        <f ca="1">OFFSET(charts!$G$2, (COLUMN()-COLUMN($B$1)) * 19 + ROW()-ROW($B$2),0)</f>
        <v>1.7574902343750001</v>
      </c>
      <c r="C5" s="3">
        <f ca="1">OFFSET(charts!$G$2, (COLUMN()-COLUMN($B$1)) * 19 + ROW()-ROW($B$2),0)</f>
        <v>1.7574902343750001</v>
      </c>
      <c r="D5" s="3">
        <f ca="1">OFFSET(charts!$G$2, (COLUMN()-COLUMN($B$1)) * 19 + ROW()-ROW($B$2),0)</f>
        <v>1.798359375</v>
      </c>
      <c r="E5" s="3">
        <f ca="1">OFFSET(charts!$G$2, (COLUMN()-COLUMN($B$1)) * 19 + ROW()-ROW($B$2),0)</f>
        <v>1.9618437500000001</v>
      </c>
      <c r="F5" s="3">
        <f ca="1">OFFSET(charts!$G$2, (COLUMN()-COLUMN($B$1)) * 19 + ROW()-ROW($B$2),0)</f>
        <v>1.91825</v>
      </c>
      <c r="G5" s="3">
        <f ca="1">OFFSET(charts!$G$2, (COLUMN()-COLUMN($B$1)) * 19 + ROW()-ROW($B$2),0)</f>
        <v>1.91825</v>
      </c>
      <c r="H5" s="3">
        <f ca="1">OFFSET(charts!$G$2, (COLUMN()-COLUMN($B$1)) * 19 + ROW()-ROW($B$2),0)</f>
        <v>1.8746562499999999</v>
      </c>
      <c r="I5" s="3">
        <f ca="1">OFFSET(charts!$G$2, (COLUMN()-COLUMN($B$1)) * 19 + ROW()-ROW($B$2),0)</f>
        <v>1.8692031250000001</v>
      </c>
      <c r="J5" s="3">
        <f ca="1">OFFSET(charts!$G$2, (COLUMN()-COLUMN($B$1)) * 19 + ROW()-ROW($B$2),0)</f>
        <v>1.8692031250000001</v>
      </c>
      <c r="K5" s="3">
        <f ca="1">OFFSET(charts!$G$2, (COLUMN()-COLUMN($B$1)) * 19 + ROW()-ROW($B$2),0)</f>
        <v>1.7438625000000001</v>
      </c>
      <c r="L5" s="3">
        <f ca="1">OFFSET(charts!$G$2, (COLUMN()-COLUMN($B$1)) * 19 + ROW()-ROW($B$2),0)</f>
        <v>1.7578125</v>
      </c>
      <c r="M5" s="3">
        <f ca="1">OFFSET(charts!$G$2, (COLUMN()-COLUMN($B$1)) * 19 + ROW()-ROW($B$2),0)</f>
        <v>1.7578125</v>
      </c>
    </row>
    <row r="6" spans="1:13" x14ac:dyDescent="0.25">
      <c r="A6" s="3" t="str">
        <f>charts!F6</f>
        <v>2^14</v>
      </c>
      <c r="B6" s="3">
        <f ca="1">OFFSET(charts!$G$2, (COLUMN()-COLUMN($B$1)) * 19 + ROW()-ROW($B$2),0)</f>
        <v>1.7625927734375</v>
      </c>
      <c r="C6" s="3">
        <f ca="1">OFFSET(charts!$G$2, (COLUMN()-COLUMN($B$1)) * 19 + ROW()-ROW($B$2),0)</f>
        <v>1.7625927734375</v>
      </c>
      <c r="D6" s="3">
        <f ca="1">OFFSET(charts!$G$2, (COLUMN()-COLUMN($B$1)) * 19 + ROW()-ROW($B$2),0)</f>
        <v>1.7625927734375</v>
      </c>
      <c r="E6" s="3">
        <f ca="1">OFFSET(charts!$G$2, (COLUMN()-COLUMN($B$1)) * 19 + ROW()-ROW($B$2),0)</f>
        <v>2.01416015625</v>
      </c>
      <c r="F6" s="3">
        <f ca="1">OFFSET(charts!$G$2, (COLUMN()-COLUMN($B$1)) * 19 + ROW()-ROW($B$2),0)</f>
        <v>1.953125</v>
      </c>
      <c r="G6" s="3">
        <f ca="1">OFFSET(charts!$G$2, (COLUMN()-COLUMN($B$1)) * 19 + ROW()-ROW($B$2),0)</f>
        <v>1.953125</v>
      </c>
      <c r="H6" s="3">
        <f ca="1">OFFSET(charts!$G$2, (COLUMN()-COLUMN($B$1)) * 19 + ROW()-ROW($B$2),0)</f>
        <v>1.91825</v>
      </c>
      <c r="I6" s="3">
        <f ca="1">OFFSET(charts!$G$2, (COLUMN()-COLUMN($B$1)) * 19 + ROW()-ROW($B$2),0)</f>
        <v>1.91825</v>
      </c>
      <c r="J6" s="3">
        <f ca="1">OFFSET(charts!$G$2, (COLUMN()-COLUMN($B$1)) * 19 + ROW()-ROW($B$2),0)</f>
        <v>1.91825</v>
      </c>
      <c r="K6" s="3">
        <f ca="1">OFFSET(charts!$G$2, (COLUMN()-COLUMN($B$1)) * 19 + ROW()-ROW($B$2),0)</f>
        <v>1.8746562499999999</v>
      </c>
      <c r="L6" s="3">
        <f ca="1">OFFSET(charts!$G$2, (COLUMN()-COLUMN($B$1)) * 19 + ROW()-ROW($B$2),0)</f>
        <v>1.8310625</v>
      </c>
      <c r="M6" s="3">
        <f ca="1">OFFSET(charts!$G$2, (COLUMN()-COLUMN($B$1)) * 19 + ROW()-ROW($B$2),0)</f>
        <v>1.8310625</v>
      </c>
    </row>
    <row r="7" spans="1:13" x14ac:dyDescent="0.25">
      <c r="A7" s="3" t="str">
        <f>charts!F7</f>
        <v>2^15</v>
      </c>
      <c r="B7" s="3">
        <f ca="1">OFFSET(charts!$G$2, (COLUMN()-COLUMN($B$1)) * 19 + ROW()-ROW($B$2),0)</f>
        <v>1.7711083984375</v>
      </c>
      <c r="C7" s="3">
        <f ca="1">OFFSET(charts!$G$2, (COLUMN()-COLUMN($B$1)) * 19 + ROW()-ROW($B$2),0)</f>
        <v>1.7711083984375</v>
      </c>
      <c r="D7" s="3">
        <f ca="1">OFFSET(charts!$G$2, (COLUMN()-COLUMN($B$1)) * 19 + ROW()-ROW($B$2),0)</f>
        <v>1.8307128906250001</v>
      </c>
      <c r="E7" s="3">
        <f ca="1">OFFSET(charts!$G$2, (COLUMN()-COLUMN($B$1)) * 19 + ROW()-ROW($B$2),0)</f>
        <v>1.9550390625</v>
      </c>
      <c r="F7" s="3">
        <f ca="1">OFFSET(charts!$G$2, (COLUMN()-COLUMN($B$1)) * 19 + ROW()-ROW($B$2),0)</f>
        <v>1.9550390625</v>
      </c>
      <c r="G7" s="3">
        <f ca="1">OFFSET(charts!$G$2, (COLUMN()-COLUMN($B$1)) * 19 + ROW()-ROW($B$2),0)</f>
        <v>2.0027148437500002</v>
      </c>
      <c r="H7" s="3">
        <f ca="1">OFFSET(charts!$G$2, (COLUMN()-COLUMN($B$1)) * 19 + ROW()-ROW($B$2),0)</f>
        <v>1.953125</v>
      </c>
      <c r="I7" s="3">
        <f ca="1">OFFSET(charts!$G$2, (COLUMN()-COLUMN($B$1)) * 19 + ROW()-ROW($B$2),0)</f>
        <v>1.953125</v>
      </c>
      <c r="J7" s="3">
        <f ca="1">OFFSET(charts!$G$2, (COLUMN()-COLUMN($B$1)) * 19 + ROW()-ROW($B$2),0)</f>
        <v>1.953125</v>
      </c>
      <c r="K7" s="3">
        <f ca="1">OFFSET(charts!$G$2, (COLUMN()-COLUMN($B$1)) * 19 + ROW()-ROW($B$2),0)</f>
        <v>1.9618437500000001</v>
      </c>
      <c r="L7" s="3">
        <f ca="1">OFFSET(charts!$G$2, (COLUMN()-COLUMN($B$1)) * 19 + ROW()-ROW($B$2),0)</f>
        <v>1.91825</v>
      </c>
      <c r="M7" s="3">
        <f ca="1">OFFSET(charts!$G$2, (COLUMN()-COLUMN($B$1)) * 19 + ROW()-ROW($B$2),0)</f>
        <v>1.9618437500000001</v>
      </c>
    </row>
    <row r="8" spans="1:13" x14ac:dyDescent="0.25">
      <c r="A8" s="3" t="str">
        <f>charts!F8</f>
        <v>2^16</v>
      </c>
      <c r="B8" s="3">
        <f ca="1">OFFSET(charts!$G$2, (COLUMN()-COLUMN($B$1)) * 19 + ROW()-ROW($B$2),0)</f>
        <v>1.7455688476562501</v>
      </c>
      <c r="C8" s="3">
        <f ca="1">OFFSET(charts!$G$2, (COLUMN()-COLUMN($B$1)) * 19 + ROW()-ROW($B$2),0)</f>
        <v>1.7455688476562501</v>
      </c>
      <c r="D8" s="3">
        <f ca="1">OFFSET(charts!$G$2, (COLUMN()-COLUMN($B$1)) * 19 + ROW()-ROW($B$2),0)</f>
        <v>2.6226074218750002</v>
      </c>
      <c r="E8" s="3">
        <f ca="1">OFFSET(charts!$G$2, (COLUMN()-COLUMN($B$1)) * 19 + ROW()-ROW($B$2),0)</f>
        <v>1.9924999999999999</v>
      </c>
      <c r="F8" s="3">
        <f ca="1">OFFSET(charts!$G$2, (COLUMN()-COLUMN($B$1)) * 19 + ROW()-ROW($B$2),0)</f>
        <v>1.9924999999999999</v>
      </c>
      <c r="G8" s="3">
        <f ca="1">OFFSET(charts!$G$2, (COLUMN()-COLUMN($B$1)) * 19 + ROW()-ROW($B$2),0)</f>
        <v>2.7826953125</v>
      </c>
      <c r="H8" s="3">
        <f ca="1">OFFSET(charts!$G$2, (COLUMN()-COLUMN($B$1)) * 19 + ROW()-ROW($B$2),0)</f>
        <v>1.9550390625</v>
      </c>
      <c r="I8" s="3">
        <f ca="1">OFFSET(charts!$G$2, (COLUMN()-COLUMN($B$1)) * 19 + ROW()-ROW($B$2),0)</f>
        <v>1.9550390625</v>
      </c>
      <c r="J8" s="3">
        <f ca="1">OFFSET(charts!$G$2, (COLUMN()-COLUMN($B$1)) * 19 + ROW()-ROW($B$2),0)</f>
        <v>2.7588476562499999</v>
      </c>
      <c r="K8" s="3">
        <f ca="1">OFFSET(charts!$G$2, (COLUMN()-COLUMN($B$1)) * 19 + ROW()-ROW($B$2),0)</f>
        <v>1.953125</v>
      </c>
      <c r="L8" s="3">
        <f ca="1">OFFSET(charts!$G$2, (COLUMN()-COLUMN($B$1)) * 19 + ROW()-ROW($B$2),0)</f>
        <v>1.953125</v>
      </c>
      <c r="M8" s="3">
        <f ca="1">OFFSET(charts!$G$2, (COLUMN()-COLUMN($B$1)) * 19 + ROW()-ROW($B$2),0)</f>
        <v>2.7247851562499998</v>
      </c>
    </row>
    <row r="9" spans="1:13" x14ac:dyDescent="0.25">
      <c r="A9" s="3" t="str">
        <f>charts!F9</f>
        <v>2^17</v>
      </c>
      <c r="B9" s="3">
        <f ca="1">OFFSET(charts!$G$2, (COLUMN()-COLUMN($B$1)) * 19 + ROW()-ROW($B$2),0)</f>
        <v>1.779620361328125</v>
      </c>
      <c r="C9" s="3">
        <f ca="1">OFFSET(charts!$G$2, (COLUMN()-COLUMN($B$1)) * 19 + ROW()-ROW($B$2),0)</f>
        <v>1.7391723632812499</v>
      </c>
      <c r="D9" s="3">
        <f ca="1">OFFSET(charts!$G$2, (COLUMN()-COLUMN($B$1)) * 19 + ROW()-ROW($B$2),0)</f>
        <v>2.9695068359375001</v>
      </c>
      <c r="E9" s="3">
        <f ca="1">OFFSET(charts!$G$2, (COLUMN()-COLUMN($B$1)) * 19 + ROW()-ROW($B$2),0)</f>
        <v>1.9924951171875001</v>
      </c>
      <c r="F9" s="3">
        <f ca="1">OFFSET(charts!$G$2, (COLUMN()-COLUMN($B$1)) * 19 + ROW()-ROW($B$2),0)</f>
        <v>1.9482177734374999</v>
      </c>
      <c r="G9" s="3">
        <f ca="1">OFFSET(charts!$G$2, (COLUMN()-COLUMN($B$1)) * 19 + ROW()-ROW($B$2),0)</f>
        <v>3.4911279296875</v>
      </c>
      <c r="H9" s="3">
        <f ca="1">OFFSET(charts!$G$2, (COLUMN()-COLUMN($B$1)) * 19 + ROW()-ROW($B$2),0)</f>
        <v>1.9924999999999999</v>
      </c>
      <c r="I9" s="3">
        <f ca="1">OFFSET(charts!$G$2, (COLUMN()-COLUMN($B$1)) * 19 + ROW()-ROW($B$2),0)</f>
        <v>1.9924999999999999</v>
      </c>
      <c r="J9" s="3">
        <f ca="1">OFFSET(charts!$G$2, (COLUMN()-COLUMN($B$1)) * 19 + ROW()-ROW($B$2),0)</f>
        <v>3.4468457031250002</v>
      </c>
      <c r="K9" s="3">
        <f ca="1">OFFSET(charts!$G$2, (COLUMN()-COLUMN($B$1)) * 19 + ROW()-ROW($B$2),0)</f>
        <v>1.9550390625</v>
      </c>
      <c r="L9" s="3">
        <f ca="1">OFFSET(charts!$G$2, (COLUMN()-COLUMN($B$1)) * 19 + ROW()-ROW($B$2),0)</f>
        <v>1.9550390625</v>
      </c>
      <c r="M9" s="3">
        <f ca="1">OFFSET(charts!$G$2, (COLUMN()-COLUMN($B$1)) * 19 + ROW()-ROW($B$2),0)</f>
        <v>3.4332226562499999</v>
      </c>
    </row>
    <row r="10" spans="1:13" x14ac:dyDescent="0.25">
      <c r="A10" s="3" t="str">
        <f>charts!F10</f>
        <v>2^18</v>
      </c>
      <c r="B10" s="3">
        <f ca="1">OFFSET(charts!$G$2, (COLUMN()-COLUMN($B$1)) * 19 + ROW()-ROW($B$2),0)</f>
        <v>1.7881408691406251</v>
      </c>
      <c r="C10" s="3">
        <f ca="1">OFFSET(charts!$G$2, (COLUMN()-COLUMN($B$1)) * 19 + ROW()-ROW($B$2),0)</f>
        <v>1.7455657958984374</v>
      </c>
      <c r="D10" s="3">
        <f ca="1">OFFSET(charts!$G$2, (COLUMN()-COLUMN($B$1)) * 19 + ROW()-ROW($B$2),0)</f>
        <v>3.352752685546875</v>
      </c>
      <c r="E10" s="3">
        <f ca="1">OFFSET(charts!$G$2, (COLUMN()-COLUMN($B$1)) * 19 + ROW()-ROW($B$2),0)</f>
        <v>1.9924902343749999</v>
      </c>
      <c r="F10" s="3">
        <f ca="1">OFFSET(charts!$G$2, (COLUMN()-COLUMN($B$1)) * 19 + ROW()-ROW($B$2),0)</f>
        <v>2.0010131835937499</v>
      </c>
      <c r="G10" s="3">
        <f ca="1">OFFSET(charts!$G$2, (COLUMN()-COLUMN($B$1)) * 19 + ROW()-ROW($B$2),0)</f>
        <v>3.5762695312499999</v>
      </c>
      <c r="H10" s="3">
        <f ca="1">OFFSET(charts!$G$2, (COLUMN()-COLUMN($B$1)) * 19 + ROW()-ROW($B$2),0)</f>
        <v>1.9482177734374999</v>
      </c>
      <c r="I10" s="3">
        <f ca="1">OFFSET(charts!$G$2, (COLUMN()-COLUMN($B$1)) * 19 + ROW()-ROW($B$2),0)</f>
        <v>1.9924951171875001</v>
      </c>
      <c r="J10" s="3">
        <f ca="1">OFFSET(charts!$G$2, (COLUMN()-COLUMN($B$1)) * 19 + ROW()-ROW($B$2),0)</f>
        <v>3.5762792968750001</v>
      </c>
      <c r="K10" s="3">
        <f ca="1">OFFSET(charts!$G$2, (COLUMN()-COLUMN($B$1)) * 19 + ROW()-ROW($B$2),0)</f>
        <v>1.9924999999999999</v>
      </c>
      <c r="L10" s="3">
        <f ca="1">OFFSET(charts!$G$2, (COLUMN()-COLUMN($B$1)) * 19 + ROW()-ROW($B$2),0)</f>
        <v>1.94822265625</v>
      </c>
      <c r="M10" s="3">
        <f ca="1">OFFSET(charts!$G$2, (COLUMN()-COLUMN($B$1)) * 19 + ROW()-ROW($B$2),0)</f>
        <v>3.525185546875</v>
      </c>
    </row>
    <row r="11" spans="1:13" x14ac:dyDescent="0.25">
      <c r="A11" s="3" t="str">
        <f>charts!F11</f>
        <v>2^19</v>
      </c>
      <c r="B11" s="3">
        <f ca="1">OFFSET(charts!$G$2, (COLUMN()-COLUMN($B$1)) * 19 + ROW()-ROW($B$2),0)</f>
        <v>1.750885009765625</v>
      </c>
      <c r="C11" s="3">
        <f ca="1">OFFSET(charts!$G$2, (COLUMN()-COLUMN($B$1)) * 19 + ROW()-ROW($B$2),0)</f>
        <v>1.7455596923828125</v>
      </c>
      <c r="D11" s="3">
        <f ca="1">OFFSET(charts!$G$2, (COLUMN()-COLUMN($B$1)) * 19 + ROW()-ROW($B$2),0)</f>
        <v>7.237701416015625</v>
      </c>
      <c r="E11" s="3">
        <f ca="1">OFFSET(charts!$G$2, (COLUMN()-COLUMN($B$1)) * 19 + ROW()-ROW($B$2),0)</f>
        <v>2.0010131835937499</v>
      </c>
      <c r="F11" s="3">
        <f ca="1">OFFSET(charts!$G$2, (COLUMN()-COLUMN($B$1)) * 19 + ROW()-ROW($B$2),0)</f>
        <v>1.9669677734375</v>
      </c>
      <c r="G11" s="3">
        <f ca="1">OFFSET(charts!$G$2, (COLUMN()-COLUMN($B$1)) * 19 + ROW()-ROW($B$2),0)</f>
        <v>8.0040527343749996</v>
      </c>
      <c r="H11" s="3">
        <f ca="1">OFFSET(charts!$G$2, (COLUMN()-COLUMN($B$1)) * 19 + ROW()-ROW($B$2),0)</f>
        <v>2.0010131835937499</v>
      </c>
      <c r="I11" s="3">
        <f ca="1">OFFSET(charts!$G$2, (COLUMN()-COLUMN($B$1)) * 19 + ROW()-ROW($B$2),0)</f>
        <v>1.9584375000000001</v>
      </c>
      <c r="J11" s="3">
        <f ca="1">OFFSET(charts!$G$2, (COLUMN()-COLUMN($B$1)) * 19 + ROW()-ROW($B$2),0)</f>
        <v>7.0503417968750002</v>
      </c>
      <c r="K11" s="3">
        <f ca="1">OFFSET(charts!$G$2, (COLUMN()-COLUMN($B$1)) * 19 + ROW()-ROW($B$2),0)</f>
        <v>1.9924951171875001</v>
      </c>
      <c r="L11" s="3">
        <f ca="1">OFFSET(charts!$G$2, (COLUMN()-COLUMN($B$1)) * 19 + ROW()-ROW($B$2),0)</f>
        <v>1.9482177734374999</v>
      </c>
      <c r="M11" s="3">
        <f ca="1">OFFSET(charts!$G$2, (COLUMN()-COLUMN($B$1)) * 19 + ROW()-ROW($B$2),0)</f>
        <v>6.7437988281249996</v>
      </c>
    </row>
    <row r="12" spans="1:13" x14ac:dyDescent="0.25">
      <c r="A12" s="3" t="str">
        <f>charts!F12</f>
        <v>2^20</v>
      </c>
      <c r="B12" s="3">
        <f ca="1">OFFSET(charts!$G$2, (COLUMN()-COLUMN($B$1)) * 19 + ROW()-ROW($B$2),0)</f>
        <v>1.756011962890625</v>
      </c>
      <c r="C12" s="3">
        <f ca="1">OFFSET(charts!$G$2, (COLUMN()-COLUMN($B$1)) * 19 + ROW()-ROW($B$2),0)</f>
        <v>1.756011962890625</v>
      </c>
      <c r="D12" s="3">
        <f ca="1">OFFSET(charts!$G$2, (COLUMN()-COLUMN($B$1)) * 19 + ROW()-ROW($B$2),0)</f>
        <v>9.1269683837890625</v>
      </c>
      <c r="E12" s="3">
        <f ca="1">OFFSET(charts!$G$2, (COLUMN()-COLUMN($B$1)) * 19 + ROW()-ROW($B$2),0)</f>
        <v>2.0010131835937499</v>
      </c>
      <c r="F12" s="3">
        <f ca="1">OFFSET(charts!$G$2, (COLUMN()-COLUMN($B$1)) * 19 + ROW()-ROW($B$2),0)</f>
        <v>1.9669860839843749</v>
      </c>
      <c r="G12" s="3">
        <f ca="1">OFFSET(charts!$G$2, (COLUMN()-COLUMN($B$1)) * 19 + ROW()-ROW($B$2),0)</f>
        <v>10.0682373046875</v>
      </c>
      <c r="H12" s="3">
        <f ca="1">OFFSET(charts!$G$2, (COLUMN()-COLUMN($B$1)) * 19 + ROW()-ROW($B$2),0)</f>
        <v>1.9669677734375</v>
      </c>
      <c r="I12" s="3">
        <f ca="1">OFFSET(charts!$G$2, (COLUMN()-COLUMN($B$1)) * 19 + ROW()-ROW($B$2),0)</f>
        <v>2.0010131835937499</v>
      </c>
      <c r="J12" s="3">
        <f ca="1">OFFSET(charts!$G$2, (COLUMN()-COLUMN($B$1)) * 19 + ROW()-ROW($B$2),0)</f>
        <v>10.430810546875</v>
      </c>
      <c r="K12" s="3">
        <f ca="1">OFFSET(charts!$G$2, (COLUMN()-COLUMN($B$1)) * 19 + ROW()-ROW($B$2),0)</f>
        <v>1.9413989257812501</v>
      </c>
      <c r="L12" s="3">
        <f ca="1">OFFSET(charts!$G$2, (COLUMN()-COLUMN($B$1)) * 19 + ROW()-ROW($B$2),0)</f>
        <v>2.0010131835937499</v>
      </c>
      <c r="M12" s="3">
        <f ca="1">OFFSET(charts!$G$2, (COLUMN()-COLUMN($B$1)) * 19 + ROW()-ROW($B$2),0)</f>
        <v>10.5753173828125</v>
      </c>
    </row>
    <row r="13" spans="1:13" x14ac:dyDescent="0.25">
      <c r="A13" s="3" t="str">
        <f>charts!F13</f>
        <v>2^21</v>
      </c>
      <c r="B13" s="3">
        <f ca="1">OFFSET(charts!$G$2, (COLUMN()-COLUMN($B$1)) * 19 + ROW()-ROW($B$2),0)</f>
        <v>1.7565994262695313</v>
      </c>
      <c r="C13" s="3">
        <f ca="1">OFFSET(charts!$G$2, (COLUMN()-COLUMN($B$1)) * 19 + ROW()-ROW($B$2),0)</f>
        <v>1.7565994262695313</v>
      </c>
      <c r="D13" s="3">
        <f ca="1">OFFSET(charts!$G$2, (COLUMN()-COLUMN($B$1)) * 19 + ROW()-ROW($B$2),0)</f>
        <v>10.159873962402344</v>
      </c>
      <c r="E13" s="3">
        <f ca="1">OFFSET(charts!$G$2, (COLUMN()-COLUMN($B$1)) * 19 + ROW()-ROW($B$2),0)</f>
        <v>2.0010131835937499</v>
      </c>
      <c r="F13" s="3">
        <f ca="1">OFFSET(charts!$G$2, (COLUMN()-COLUMN($B$1)) * 19 + ROW()-ROW($B$2),0)</f>
        <v>2.0010131835937499</v>
      </c>
      <c r="G13" s="3">
        <f ca="1">OFFSET(charts!$G$2, (COLUMN()-COLUMN($B$1)) * 19 + ROW()-ROW($B$2),0)</f>
        <v>10.773345947265625</v>
      </c>
      <c r="H13" s="3">
        <f ca="1">OFFSET(charts!$G$2, (COLUMN()-COLUMN($B$1)) * 19 + ROW()-ROW($B$2),0)</f>
        <v>1.9669860839843749</v>
      </c>
      <c r="I13" s="3">
        <f ca="1">OFFSET(charts!$G$2, (COLUMN()-COLUMN($B$1)) * 19 + ROW()-ROW($B$2),0)</f>
        <v>2.011688232421875</v>
      </c>
      <c r="J13" s="3">
        <f ca="1">OFFSET(charts!$G$2, (COLUMN()-COLUMN($B$1)) * 19 + ROW()-ROW($B$2),0)</f>
        <v>10.77069091796875</v>
      </c>
      <c r="K13" s="3">
        <f ca="1">OFFSET(charts!$G$2, (COLUMN()-COLUMN($B$1)) * 19 + ROW()-ROW($B$2),0)</f>
        <v>2.0010131835937499</v>
      </c>
      <c r="L13" s="3">
        <f ca="1">OFFSET(charts!$G$2, (COLUMN()-COLUMN($B$1)) * 19 + ROW()-ROW($B$2),0)</f>
        <v>2.0010131835937499</v>
      </c>
      <c r="M13" s="3">
        <f ca="1">OFFSET(charts!$G$2, (COLUMN()-COLUMN($B$1)) * 19 + ROW()-ROW($B$2),0)</f>
        <v>10.9837890625</v>
      </c>
    </row>
    <row r="14" spans="1:13" x14ac:dyDescent="0.25">
      <c r="A14" s="3" t="str">
        <f>charts!F14</f>
        <v>2^22</v>
      </c>
      <c r="B14" s="3">
        <f ca="1">OFFSET(charts!$G$2, (COLUMN()-COLUMN($B$1)) * 19 + ROW()-ROW($B$2),0)</f>
        <v>1.7953205108642578</v>
      </c>
      <c r="C14" s="3">
        <f ca="1">OFFSET(charts!$G$2, (COLUMN()-COLUMN($B$1)) * 19 + ROW()-ROW($B$2),0)</f>
        <v>1.7953205108642578</v>
      </c>
      <c r="D14" s="3">
        <f ca="1">OFFSET(charts!$G$2, (COLUMN()-COLUMN($B$1)) * 19 + ROW()-ROW($B$2),0)</f>
        <v>10.909786224365234</v>
      </c>
      <c r="E14" s="3">
        <f ca="1">OFFSET(charts!$G$2, (COLUMN()-COLUMN($B$1)) * 19 + ROW()-ROW($B$2),0)</f>
        <v>1.95843505859375</v>
      </c>
      <c r="F14" s="3">
        <f ca="1">OFFSET(charts!$G$2, (COLUMN()-COLUMN($B$1)) * 19 + ROW()-ROW($B$2),0)</f>
        <v>1.9636688232421875</v>
      </c>
      <c r="G14" s="3">
        <f ca="1">OFFSET(charts!$G$2, (COLUMN()-COLUMN($B$1)) * 19 + ROW()-ROW($B$2),0)</f>
        <v>10.909774780273438</v>
      </c>
      <c r="H14" s="3">
        <f ca="1">OFFSET(charts!$G$2, (COLUMN()-COLUMN($B$1)) * 19 + ROW()-ROW($B$2),0)</f>
        <v>1.9584381103515625</v>
      </c>
      <c r="I14" s="3">
        <f ca="1">OFFSET(charts!$G$2, (COLUMN()-COLUMN($B$1)) * 19 + ROW()-ROW($B$2),0)</f>
        <v>2.0010131835937499</v>
      </c>
      <c r="J14" s="3">
        <f ca="1">OFFSET(charts!$G$2, (COLUMN()-COLUMN($B$1)) * 19 + ROW()-ROW($B$2),0)</f>
        <v>11.260009765625</v>
      </c>
      <c r="K14" s="3">
        <f ca="1">OFFSET(charts!$G$2, (COLUMN()-COLUMN($B$1)) * 19 + ROW()-ROW($B$2),0)</f>
        <v>1.9669860839843749</v>
      </c>
      <c r="L14" s="3">
        <f ca="1">OFFSET(charts!$G$2, (COLUMN()-COLUMN($B$1)) * 19 + ROW()-ROW($B$2),0)</f>
        <v>1.9584411621093749</v>
      </c>
      <c r="M14" s="3">
        <f ca="1">OFFSET(charts!$G$2, (COLUMN()-COLUMN($B$1)) * 19 + ROW()-ROW($B$2),0)</f>
        <v>11.23895263671875</v>
      </c>
    </row>
    <row r="15" spans="1:13" x14ac:dyDescent="0.25">
      <c r="A15" s="3" t="str">
        <f>charts!F15</f>
        <v>2^23</v>
      </c>
      <c r="B15" s="3">
        <f ca="1">OFFSET(charts!$G$2, (COLUMN()-COLUMN($B$1)) * 19 + ROW()-ROW($B$2),0)</f>
        <v>1.7577676476759045</v>
      </c>
      <c r="C15" s="3">
        <f ca="1">OFFSET(charts!$G$2, (COLUMN()-COLUMN($B$1)) * 19 + ROW()-ROW($B$2),0)</f>
        <v>1.7577676476759045</v>
      </c>
      <c r="D15" s="3">
        <f ca="1">OFFSET(charts!$G$2, (COLUMN()-COLUMN($B$1)) * 19 + ROW()-ROW($B$2),0)</f>
        <v>23.41604837017681</v>
      </c>
      <c r="E15" s="3">
        <f ca="1">OFFSET(charts!$G$2, (COLUMN()-COLUMN($B$1)) * 19 + ROW()-ROW($B$2),0)</f>
        <v>1.9905929565429688</v>
      </c>
      <c r="F15" s="3">
        <f ca="1">OFFSET(charts!$G$2, (COLUMN()-COLUMN($B$1)) * 19 + ROW()-ROW($B$2),0)</f>
        <v>1.9905929565429688</v>
      </c>
      <c r="G15" s="3">
        <f ca="1">OFFSET(charts!$G$2, (COLUMN()-COLUMN($B$1)) * 19 + ROW()-ROW($B$2),0)</f>
        <v>14.701385498046875</v>
      </c>
      <c r="H15" s="3">
        <f ca="1">OFFSET(charts!$G$2, (COLUMN()-COLUMN($B$1)) * 19 + ROW()-ROW($B$2),0)</f>
        <v>2.001007080078125</v>
      </c>
      <c r="I15" s="3">
        <f ca="1">OFFSET(charts!$G$2, (COLUMN()-COLUMN($B$1)) * 19 + ROW()-ROW($B$2),0)</f>
        <v>1.9636688232421875</v>
      </c>
      <c r="J15" s="3">
        <f ca="1">OFFSET(charts!$G$2, (COLUMN()-COLUMN($B$1)) * 19 + ROW()-ROW($B$2),0)</f>
        <v>12.506332397460938</v>
      </c>
      <c r="K15" s="3">
        <f ca="1">OFFSET(charts!$G$2, (COLUMN()-COLUMN($B$1)) * 19 + ROW()-ROW($B$2),0)</f>
        <v>1.9584381103515625</v>
      </c>
      <c r="L15" s="3">
        <f ca="1">OFFSET(charts!$G$2, (COLUMN()-COLUMN($B$1)) * 19 + ROW()-ROW($B$2),0)</f>
        <v>1.9690826416015625</v>
      </c>
      <c r="M15" s="3">
        <f ca="1">OFFSET(charts!$G$2, (COLUMN()-COLUMN($B$1)) * 19 + ROW()-ROW($B$2),0)</f>
        <v>12.73040771484375</v>
      </c>
    </row>
    <row r="16" spans="1:13" x14ac:dyDescent="0.25">
      <c r="A16" s="3" t="str">
        <f>charts!F16</f>
        <v>2^24</v>
      </c>
      <c r="B16" s="3">
        <f ca="1">OFFSET(charts!$G$2, (COLUMN()-COLUMN($B$1)) * 19 + ROW()-ROW($B$2),0)</f>
        <v>1.7929237298238085</v>
      </c>
      <c r="C16" s="3">
        <f ca="1">OFFSET(charts!$G$2, (COLUMN()-COLUMN($B$1)) * 19 + ROW()-ROW($B$2),0)</f>
        <v>1.7575757575757576</v>
      </c>
      <c r="D16" s="3">
        <f ca="1">OFFSET(charts!$G$2, (COLUMN()-COLUMN($B$1)) * 19 + ROW()-ROW($B$2),0)</f>
        <v>50.025510812292872</v>
      </c>
      <c r="E16" s="3">
        <f ca="1">OFFSET(charts!$G$2, (COLUMN()-COLUMN($B$1)) * 19 + ROW()-ROW($B$2),0)</f>
        <v>1.9669532775878906</v>
      </c>
      <c r="F16" s="3">
        <f ca="1">OFFSET(charts!$G$2, (COLUMN()-COLUMN($B$1)) * 19 + ROW()-ROW($B$2),0)</f>
        <v>2.0223007202148438</v>
      </c>
      <c r="G16" s="3">
        <f ca="1">OFFSET(charts!$G$2, (COLUMN()-COLUMN($B$1)) * 19 + ROW()-ROW($B$2),0)</f>
        <v>59.604644775390625</v>
      </c>
      <c r="H16" s="3">
        <f ca="1">OFFSET(charts!$G$2, (COLUMN()-COLUMN($B$1)) * 19 + ROW()-ROW($B$2),0)</f>
        <v>1.9905929565429688</v>
      </c>
      <c r="I16" s="3">
        <f ca="1">OFFSET(charts!$G$2, (COLUMN()-COLUMN($B$1)) * 19 + ROW()-ROW($B$2),0)</f>
        <v>1.95843505859375</v>
      </c>
      <c r="J16" s="3">
        <f ca="1">OFFSET(charts!$G$2, (COLUMN()-COLUMN($B$1)) * 19 + ROW()-ROW($B$2),0)</f>
        <v>34.059829711914063</v>
      </c>
      <c r="K16" s="3">
        <f ca="1">OFFSET(charts!$G$2, (COLUMN()-COLUMN($B$1)) * 19 + ROW()-ROW($B$2),0)</f>
        <v>2.011566162109375</v>
      </c>
      <c r="L16" s="3">
        <f ca="1">OFFSET(charts!$G$2, (COLUMN()-COLUMN($B$1)) * 19 + ROW()-ROW($B$2),0)</f>
        <v>2.001007080078125</v>
      </c>
      <c r="M16" s="3">
        <f ca="1">OFFSET(charts!$G$2, (COLUMN()-COLUMN($B$1)) * 19 + ROW()-ROW($B$2),0)</f>
        <v>31.0980224609375</v>
      </c>
    </row>
    <row r="17" spans="1:13" x14ac:dyDescent="0.25">
      <c r="A17" s="3" t="str">
        <f>charts!F17</f>
        <v>2^25</v>
      </c>
      <c r="B17" s="3">
        <f ca="1">OFFSET(charts!$G$2, (COLUMN()-COLUMN($B$1)) * 19 + ROW()-ROW($B$2),0)</f>
        <v>1.779863147605083</v>
      </c>
      <c r="C17" s="3">
        <f ca="1">OFFSET(charts!$G$2, (COLUMN()-COLUMN($B$1)) * 19 + ROW()-ROW($B$2),0)</f>
        <v>1.779863147605083</v>
      </c>
      <c r="D17" s="3">
        <f ca="1">OFFSET(charts!$G$2, (COLUMN()-COLUMN($B$1)) * 19 + ROW()-ROW($B$2),0)</f>
        <v>63.329995470042675</v>
      </c>
      <c r="E17" s="3">
        <f ca="1">OFFSET(charts!$G$2, (COLUMN()-COLUMN($B$1)) * 19 + ROW()-ROW($B$2),0)</f>
        <v>1.9948005676269531</v>
      </c>
      <c r="F17" s="3">
        <f ca="1">OFFSET(charts!$G$2, (COLUMN()-COLUMN($B$1)) * 19 + ROW()-ROW($B$2),0)</f>
        <v>1.9948005676269531</v>
      </c>
      <c r="G17" s="3">
        <f ca="1">OFFSET(charts!$G$2, (COLUMN()-COLUMN($B$1)) * 19 + ROW()-ROW($B$2),0)</f>
        <v>70.584487915039063</v>
      </c>
      <c r="H17" s="3">
        <f ca="1">OFFSET(charts!$G$2, (COLUMN()-COLUMN($B$1)) * 19 + ROW()-ROW($B$2),0)</f>
        <v>1.9669532775878906</v>
      </c>
      <c r="I17" s="3">
        <f ca="1">OFFSET(charts!$G$2, (COLUMN()-COLUMN($B$1)) * 19 + ROW()-ROW($B$2),0)</f>
        <v>1.9669532775878906</v>
      </c>
      <c r="J17" s="3">
        <f ca="1">OFFSET(charts!$G$2, (COLUMN()-COLUMN($B$1)) * 19 + ROW()-ROW($B$2),0)</f>
        <v>61.058425903320313</v>
      </c>
      <c r="K17" s="3">
        <f ca="1">OFFSET(charts!$G$2, (COLUMN()-COLUMN($B$1)) * 19 + ROW()-ROW($B$2),0)</f>
        <v>2.0010147094726563</v>
      </c>
      <c r="L17" s="3">
        <f ca="1">OFFSET(charts!$G$2, (COLUMN()-COLUMN($B$1)) * 19 + ROW()-ROW($B$2),0)</f>
        <v>2.0010147094726563</v>
      </c>
      <c r="M17" s="3">
        <f ca="1">OFFSET(charts!$G$2, (COLUMN()-COLUMN($B$1)) * 19 + ROW()-ROW($B$2),0)</f>
        <v>58.280105590820313</v>
      </c>
    </row>
    <row r="18" spans="1:13" x14ac:dyDescent="0.25">
      <c r="A18" s="3" t="str">
        <f>charts!F18</f>
        <v>2^26</v>
      </c>
      <c r="B18" s="3">
        <f ca="1">OFFSET(charts!$G$2, (COLUMN()-COLUMN($B$1)) * 19 + ROW()-ROW($B$2),0)</f>
        <v>1.788138916936179</v>
      </c>
      <c r="C18" s="3">
        <f ca="1">OFFSET(charts!$G$2, (COLUMN()-COLUMN($B$1)) * 19 + ROW()-ROW($B$2),0)</f>
        <v>1.779865794213821</v>
      </c>
      <c r="D18" s="3">
        <f ca="1">OFFSET(charts!$G$2, (COLUMN()-COLUMN($B$1)) * 19 + ROW()-ROW($B$2),0)</f>
        <v>70.780498795390415</v>
      </c>
      <c r="E18" s="3">
        <f ca="1">OFFSET(charts!$G$2, (COLUMN()-COLUMN($B$1)) * 19 + ROW()-ROW($B$2),0)</f>
        <v>2.0023364931621814</v>
      </c>
      <c r="F18" s="3">
        <f ca="1">OFFSET(charts!$G$2, (COLUMN()-COLUMN($B$1)) * 19 + ROW()-ROW($B$2),0)</f>
        <v>2.0023364931621814</v>
      </c>
      <c r="G18" s="3">
        <f ca="1">OFFSET(charts!$G$2, (COLUMN()-COLUMN($B$1)) * 19 + ROW()-ROW($B$2),0)</f>
        <v>74.50552175322818</v>
      </c>
      <c r="H18" s="3">
        <f ca="1">OFFSET(charts!$G$2, (COLUMN()-COLUMN($B$1)) * 19 + ROW()-ROW($B$2),0)</f>
        <v>1.9948005676269531</v>
      </c>
      <c r="I18" s="3">
        <f ca="1">OFFSET(charts!$G$2, (COLUMN()-COLUMN($B$1)) * 19 + ROW()-ROW($B$2),0)</f>
        <v>1.9948005676269531</v>
      </c>
      <c r="J18" s="3">
        <f ca="1">OFFSET(charts!$G$2, (COLUMN()-COLUMN($B$1)) * 19 + ROW()-ROW($B$2),0)</f>
        <v>70.584487915039063</v>
      </c>
      <c r="K18" s="3">
        <f ca="1">OFFSET(charts!$G$2, (COLUMN()-COLUMN($B$1)) * 19 + ROW()-ROW($B$2),0)</f>
        <v>1.9690818786621094</v>
      </c>
      <c r="L18" s="3">
        <f ca="1">OFFSET(charts!$G$2, (COLUMN()-COLUMN($B$1)) * 19 + ROW()-ROW($B$2),0)</f>
        <v>1.9690818786621094</v>
      </c>
      <c r="M18" s="3">
        <f ca="1">OFFSET(charts!$G$2, (COLUMN()-COLUMN($B$1)) * 19 + ROW()-ROW($B$2),0)</f>
        <v>67.659378051757813</v>
      </c>
    </row>
    <row r="19" spans="1:13" x14ac:dyDescent="0.25">
      <c r="A19" s="3" t="str">
        <f>charts!F19</f>
        <v>2^27</v>
      </c>
      <c r="B19" s="3">
        <f ca="1">OFFSET(charts!$G$2, (COLUMN()-COLUMN($B$1)) * 19 + ROW()-ROW($B$2),0)</f>
        <v>1.7462329828576879</v>
      </c>
      <c r="C19" s="3">
        <f ca="1">OFFSET(charts!$G$2, (COLUMN()-COLUMN($B$1)) * 19 + ROW()-ROW($B$2),0)</f>
        <v>1.7462329828576879</v>
      </c>
      <c r="D19" s="3">
        <f ca="1">OFFSET(charts!$G$2, (COLUMN()-COLUMN($B$1)) * 19 + ROW()-ROW($B$2),0)</f>
        <v>76.368523949169116</v>
      </c>
      <c r="E19" s="3">
        <f ca="1">OFFSET(charts!$G$2, (COLUMN()-COLUMN($B$1)) * 19 + ROW()-ROW($B$2),0)</f>
        <v>1.9748563526690985</v>
      </c>
      <c r="F19" s="3">
        <f ca="1">OFFSET(charts!$G$2, (COLUMN()-COLUMN($B$1)) * 19 + ROW()-ROW($B$2),0)</f>
        <v>2.019736308800038</v>
      </c>
      <c r="G19" s="3">
        <f ca="1">OFFSET(charts!$G$2, (COLUMN()-COLUMN($B$1)) * 19 + ROW()-ROW($B$2),0)</f>
        <v>76.368404739765879</v>
      </c>
      <c r="H19" s="3">
        <f ca="1">OFFSET(charts!$G$2, (COLUMN()-COLUMN($B$1)) * 19 + ROW()-ROW($B$2),0)</f>
        <v>1.9868107345171566</v>
      </c>
      <c r="I19" s="3">
        <f ca="1">OFFSET(charts!$G$2, (COLUMN()-COLUMN($B$1)) * 19 + ROW()-ROW($B$2),0)</f>
        <v>1.9868107345171566</v>
      </c>
      <c r="J19" s="3">
        <f ca="1">OFFSET(charts!$G$2, (COLUMN()-COLUMN($B$1)) * 19 + ROW()-ROW($B$2),0)</f>
        <v>76.161189418070151</v>
      </c>
      <c r="K19" s="3">
        <f ca="1">OFFSET(charts!$G$2, (COLUMN()-COLUMN($B$1)) * 19 + ROW()-ROW($B$2),0)</f>
        <v>2.0023345947265625</v>
      </c>
      <c r="L19" s="3">
        <f ca="1">OFFSET(charts!$G$2, (COLUMN()-COLUMN($B$1)) * 19 + ROW()-ROW($B$2),0)</f>
        <v>1.9948005676269531</v>
      </c>
      <c r="M19" s="3">
        <f ca="1">OFFSET(charts!$G$2, (COLUMN()-COLUMN($B$1)) * 19 + ROW()-ROW($B$2),0)</f>
        <v>74.505805969238281</v>
      </c>
    </row>
    <row r="20" spans="1:13" x14ac:dyDescent="0.25">
      <c r="A20" s="3" t="str">
        <f>charts!F20</f>
        <v>2^28</v>
      </c>
      <c r="B20" s="3">
        <f ca="1">OFFSET(charts!$G$2, (COLUMN()-COLUMN($B$1)) * 19 + ROW()-ROW($B$2),0)</f>
        <v>1.7779814271749756</v>
      </c>
      <c r="C20" s="3">
        <f ca="1">OFFSET(charts!$G$2, (COLUMN()-COLUMN($B$1)) * 19 + ROW()-ROW($B$2),0)</f>
        <v>1.7356471878501776</v>
      </c>
      <c r="D20" s="3">
        <f ca="1">OFFSET(charts!$G$2, (COLUMN()-COLUMN($B$1)) * 19 + ROW()-ROW($B$2),0)</f>
        <v>78.696981617910026</v>
      </c>
      <c r="E20" s="3">
        <f ca="1">OFFSET(charts!$G$2, (COLUMN()-COLUMN($B$1)) * 19 + ROW()-ROW($B$2),0)</f>
        <v>2.0282144815583054</v>
      </c>
      <c r="F20" s="3">
        <f ca="1">OFFSET(charts!$G$2, (COLUMN()-COLUMN($B$1)) * 19 + ROW()-ROW($B$2),0)</f>
        <v>1.9868225925661016</v>
      </c>
      <c r="G20" s="3">
        <f ca="1">OFFSET(charts!$G$2, (COLUMN()-COLUMN($B$1)) * 19 + ROW()-ROW($B$2),0)</f>
        <v>78.231170874758604</v>
      </c>
      <c r="H20" s="3">
        <f ca="1">OFFSET(charts!$G$2, (COLUMN()-COLUMN($B$1)) * 19 + ROW()-ROW($B$2),0)</f>
        <v>1.992599480247002</v>
      </c>
      <c r="I20" s="3">
        <f ca="1">OFFSET(charts!$G$2, (COLUMN()-COLUMN($B$1)) * 19 + ROW()-ROW($B$2),0)</f>
        <v>1.992599480247002</v>
      </c>
      <c r="J20" s="3">
        <f ca="1">OFFSET(charts!$G$2, (COLUMN()-COLUMN($B$1)) * 19 + ROW()-ROW($B$2),0)</f>
        <v>80.093937009751329</v>
      </c>
      <c r="K20" s="3">
        <f ca="1">OFFSET(charts!$G$2, (COLUMN()-COLUMN($B$1)) * 19 + ROW()-ROW($B$2),0)</f>
        <v>1.9868107345171566</v>
      </c>
      <c r="L20" s="3">
        <f ca="1">OFFSET(charts!$G$2, (COLUMN()-COLUMN($B$1)) * 19 + ROW()-ROW($B$2),0)</f>
        <v>1.9868107345171566</v>
      </c>
      <c r="M20" s="3">
        <f ca="1">OFFSET(charts!$G$2, (COLUMN()-COLUMN($B$1)) * 19 + ROW()-ROW($B$2),0)</f>
        <v>77.816857082912122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sqref="A1:L31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 s="1">
        <v>43028.162870370368</v>
      </c>
    </row>
    <row r="3" spans="1:12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247</v>
      </c>
      <c r="L3" t="s">
        <v>15</v>
      </c>
    </row>
    <row r="4" spans="1:12" x14ac:dyDescent="0.25">
      <c r="A4" t="s">
        <v>265</v>
      </c>
      <c r="B4">
        <v>497777778</v>
      </c>
      <c r="C4">
        <v>1.3259799999999999</v>
      </c>
      <c r="D4">
        <v>1.31836</v>
      </c>
      <c r="E4" t="s">
        <v>13</v>
      </c>
      <c r="K4">
        <v>1</v>
      </c>
      <c r="L4">
        <v>0</v>
      </c>
    </row>
    <row r="5" spans="1:12" x14ac:dyDescent="0.25">
      <c r="A5" t="s">
        <v>266</v>
      </c>
      <c r="B5">
        <v>213333333</v>
      </c>
      <c r="C5">
        <v>3.2218100000000001</v>
      </c>
      <c r="D5">
        <v>3.2226599999999999</v>
      </c>
      <c r="E5" t="s">
        <v>13</v>
      </c>
      <c r="K5">
        <v>1</v>
      </c>
      <c r="L5">
        <v>1</v>
      </c>
    </row>
    <row r="6" spans="1:12" x14ac:dyDescent="0.25">
      <c r="A6" t="s">
        <v>267</v>
      </c>
      <c r="B6">
        <v>112000000</v>
      </c>
      <c r="C6">
        <v>6.1873300000000002</v>
      </c>
      <c r="D6">
        <v>6.1383900000000002</v>
      </c>
      <c r="E6" t="s">
        <v>13</v>
      </c>
      <c r="K6">
        <v>1</v>
      </c>
      <c r="L6">
        <v>2</v>
      </c>
    </row>
    <row r="7" spans="1:12" x14ac:dyDescent="0.25">
      <c r="A7" t="s">
        <v>268</v>
      </c>
      <c r="B7">
        <v>56000000</v>
      </c>
      <c r="C7">
        <v>12.3729</v>
      </c>
      <c r="D7">
        <v>12.2768</v>
      </c>
      <c r="E7" t="s">
        <v>13</v>
      </c>
      <c r="K7">
        <v>1</v>
      </c>
      <c r="L7">
        <v>3</v>
      </c>
    </row>
    <row r="8" spans="1:12" x14ac:dyDescent="0.25">
      <c r="A8" t="s">
        <v>248</v>
      </c>
      <c r="B8">
        <v>24888889</v>
      </c>
      <c r="C8">
        <v>29.255299999999998</v>
      </c>
      <c r="D8">
        <v>28.878299999999999</v>
      </c>
      <c r="E8" t="s">
        <v>13</v>
      </c>
      <c r="K8">
        <v>1</v>
      </c>
      <c r="L8">
        <v>4</v>
      </c>
    </row>
    <row r="9" spans="1:12" x14ac:dyDescent="0.25">
      <c r="A9" t="s">
        <v>249</v>
      </c>
      <c r="B9">
        <v>10000000</v>
      </c>
      <c r="C9">
        <v>52.867400000000004</v>
      </c>
      <c r="D9">
        <v>53.125</v>
      </c>
      <c r="E9" t="s">
        <v>13</v>
      </c>
      <c r="K9">
        <v>1</v>
      </c>
      <c r="L9">
        <v>5</v>
      </c>
    </row>
    <row r="10" spans="1:12" x14ac:dyDescent="0.25">
      <c r="A10" t="s">
        <v>250</v>
      </c>
      <c r="B10">
        <v>5600000</v>
      </c>
      <c r="C10">
        <v>119.119</v>
      </c>
      <c r="D10">
        <v>119.97799999999999</v>
      </c>
      <c r="E10" t="s">
        <v>13</v>
      </c>
      <c r="K10">
        <v>1</v>
      </c>
      <c r="L10">
        <v>6</v>
      </c>
    </row>
    <row r="11" spans="1:12" x14ac:dyDescent="0.25">
      <c r="A11" t="s">
        <v>251</v>
      </c>
      <c r="B11">
        <v>1544828</v>
      </c>
      <c r="C11">
        <v>455.32299999999998</v>
      </c>
      <c r="D11">
        <v>455.14800000000002</v>
      </c>
      <c r="E11" t="s">
        <v>13</v>
      </c>
      <c r="K11">
        <v>1</v>
      </c>
      <c r="L11">
        <v>7</v>
      </c>
    </row>
    <row r="12" spans="1:12" x14ac:dyDescent="0.25">
      <c r="A12" t="s">
        <v>252</v>
      </c>
      <c r="B12">
        <v>746667</v>
      </c>
      <c r="C12">
        <v>936.45799999999997</v>
      </c>
      <c r="D12">
        <v>941.68499999999995</v>
      </c>
      <c r="E12" t="s">
        <v>13</v>
      </c>
      <c r="K12">
        <v>1</v>
      </c>
      <c r="L12">
        <v>8</v>
      </c>
    </row>
    <row r="13" spans="1:12" x14ac:dyDescent="0.25">
      <c r="A13" t="s">
        <v>253</v>
      </c>
      <c r="B13">
        <v>373333</v>
      </c>
      <c r="C13">
        <v>1922.39</v>
      </c>
      <c r="D13">
        <v>1925.22</v>
      </c>
      <c r="E13" t="s">
        <v>13</v>
      </c>
      <c r="K13">
        <v>1</v>
      </c>
      <c r="L13">
        <v>9</v>
      </c>
    </row>
    <row r="14" spans="1:12" x14ac:dyDescent="0.25">
      <c r="A14" t="s">
        <v>254</v>
      </c>
      <c r="B14">
        <v>100000</v>
      </c>
      <c r="C14">
        <v>5397.44</v>
      </c>
      <c r="D14">
        <v>5312.5</v>
      </c>
      <c r="E14" t="s">
        <v>13</v>
      </c>
      <c r="K14">
        <v>1</v>
      </c>
      <c r="L14">
        <v>10</v>
      </c>
    </row>
    <row r="15" spans="1:12" x14ac:dyDescent="0.25">
      <c r="A15" t="s">
        <v>273</v>
      </c>
      <c r="B15">
        <v>40727</v>
      </c>
      <c r="C15">
        <v>16368.6</v>
      </c>
      <c r="D15">
        <v>16497</v>
      </c>
      <c r="E15" t="s">
        <v>13</v>
      </c>
      <c r="K15">
        <v>1</v>
      </c>
      <c r="L15">
        <v>11</v>
      </c>
    </row>
    <row r="16" spans="1:12" x14ac:dyDescent="0.25">
      <c r="A16" t="s">
        <v>274</v>
      </c>
      <c r="B16">
        <v>10000</v>
      </c>
      <c r="C16">
        <v>55459.9</v>
      </c>
      <c r="D16">
        <v>54687.5</v>
      </c>
      <c r="E16" t="s">
        <v>13</v>
      </c>
      <c r="K16">
        <v>1</v>
      </c>
      <c r="L16">
        <v>12</v>
      </c>
    </row>
    <row r="17" spans="1:12" x14ac:dyDescent="0.25">
      <c r="A17" t="s">
        <v>275</v>
      </c>
      <c r="B17">
        <v>6400</v>
      </c>
      <c r="C17">
        <v>110953</v>
      </c>
      <c r="D17">
        <v>112305</v>
      </c>
      <c r="E17" t="s">
        <v>13</v>
      </c>
      <c r="K17">
        <v>1</v>
      </c>
      <c r="L17">
        <v>13</v>
      </c>
    </row>
    <row r="18" spans="1:12" x14ac:dyDescent="0.25">
      <c r="A18" t="s">
        <v>269</v>
      </c>
      <c r="B18">
        <v>560000000</v>
      </c>
      <c r="C18">
        <v>1.32623</v>
      </c>
      <c r="D18">
        <v>1.31138</v>
      </c>
      <c r="E18" t="s">
        <v>13</v>
      </c>
      <c r="K18">
        <v>0</v>
      </c>
      <c r="L18">
        <v>0</v>
      </c>
    </row>
    <row r="19" spans="1:12" x14ac:dyDescent="0.25">
      <c r="A19" t="s">
        <v>270</v>
      </c>
      <c r="B19">
        <v>224000000</v>
      </c>
      <c r="C19">
        <v>3.2066699999999999</v>
      </c>
      <c r="D19">
        <v>3.20871</v>
      </c>
      <c r="E19" t="s">
        <v>13</v>
      </c>
      <c r="K19">
        <v>0</v>
      </c>
      <c r="L19">
        <v>1</v>
      </c>
    </row>
    <row r="20" spans="1:12" x14ac:dyDescent="0.25">
      <c r="A20" t="s">
        <v>271</v>
      </c>
      <c r="B20">
        <v>112000000</v>
      </c>
      <c r="C20">
        <v>6.1869399999999999</v>
      </c>
      <c r="D20">
        <v>6.2778999999999998</v>
      </c>
      <c r="E20" t="s">
        <v>13</v>
      </c>
      <c r="K20">
        <v>0</v>
      </c>
      <c r="L20">
        <v>2</v>
      </c>
    </row>
    <row r="21" spans="1:12" x14ac:dyDescent="0.25">
      <c r="A21" t="s">
        <v>272</v>
      </c>
      <c r="B21">
        <v>56000000</v>
      </c>
      <c r="C21">
        <v>12.372400000000001</v>
      </c>
      <c r="D21">
        <v>12.5558</v>
      </c>
      <c r="E21" t="s">
        <v>13</v>
      </c>
      <c r="K21">
        <v>0</v>
      </c>
      <c r="L21">
        <v>3</v>
      </c>
    </row>
    <row r="22" spans="1:12" x14ac:dyDescent="0.25">
      <c r="A22" t="s">
        <v>255</v>
      </c>
      <c r="B22">
        <v>19478261</v>
      </c>
      <c r="C22">
        <v>36.692100000000003</v>
      </c>
      <c r="D22">
        <v>36.900100000000002</v>
      </c>
      <c r="E22" t="s">
        <v>13</v>
      </c>
      <c r="K22">
        <v>0</v>
      </c>
      <c r="L22">
        <v>4</v>
      </c>
    </row>
    <row r="23" spans="1:12" x14ac:dyDescent="0.25">
      <c r="A23" t="s">
        <v>256</v>
      </c>
      <c r="B23">
        <v>8960000</v>
      </c>
      <c r="C23">
        <v>85.726399999999998</v>
      </c>
      <c r="D23">
        <v>85.449200000000005</v>
      </c>
      <c r="E23" t="s">
        <v>13</v>
      </c>
      <c r="K23">
        <v>0</v>
      </c>
      <c r="L23">
        <v>5</v>
      </c>
    </row>
    <row r="24" spans="1:12" x14ac:dyDescent="0.25">
      <c r="A24" t="s">
        <v>257</v>
      </c>
      <c r="B24">
        <v>3446154</v>
      </c>
      <c r="C24">
        <v>195.74700000000001</v>
      </c>
      <c r="D24">
        <v>194.964</v>
      </c>
      <c r="E24" t="s">
        <v>13</v>
      </c>
      <c r="K24">
        <v>0</v>
      </c>
      <c r="L24">
        <v>6</v>
      </c>
    </row>
    <row r="25" spans="1:12" x14ac:dyDescent="0.25">
      <c r="A25" t="s">
        <v>258</v>
      </c>
      <c r="B25">
        <v>560000</v>
      </c>
      <c r="C25">
        <v>1313.22</v>
      </c>
      <c r="D25">
        <v>1311.38</v>
      </c>
      <c r="E25" t="s">
        <v>13</v>
      </c>
      <c r="K25">
        <v>0</v>
      </c>
      <c r="L25">
        <v>7</v>
      </c>
    </row>
    <row r="26" spans="1:12" x14ac:dyDescent="0.25">
      <c r="A26" t="s">
        <v>259</v>
      </c>
      <c r="B26">
        <v>248889</v>
      </c>
      <c r="C26">
        <v>2797.74</v>
      </c>
      <c r="D26">
        <v>2825.05</v>
      </c>
      <c r="E26" t="s">
        <v>13</v>
      </c>
      <c r="K26">
        <v>0</v>
      </c>
      <c r="L26">
        <v>8</v>
      </c>
    </row>
    <row r="27" spans="1:12" x14ac:dyDescent="0.25">
      <c r="A27" t="s">
        <v>260</v>
      </c>
      <c r="B27">
        <v>100000</v>
      </c>
      <c r="C27">
        <v>5698.97</v>
      </c>
      <c r="D27">
        <v>5625</v>
      </c>
      <c r="E27" t="s">
        <v>13</v>
      </c>
      <c r="K27">
        <v>0</v>
      </c>
      <c r="L27">
        <v>9</v>
      </c>
    </row>
    <row r="28" spans="1:12" x14ac:dyDescent="0.25">
      <c r="A28" t="s">
        <v>261</v>
      </c>
      <c r="B28">
        <v>64000</v>
      </c>
      <c r="C28">
        <v>12011.7</v>
      </c>
      <c r="D28">
        <v>11962.9</v>
      </c>
      <c r="E28" t="s">
        <v>13</v>
      </c>
      <c r="K28">
        <v>0</v>
      </c>
      <c r="L28">
        <v>10</v>
      </c>
    </row>
    <row r="29" spans="1:12" x14ac:dyDescent="0.25">
      <c r="A29" t="s">
        <v>276</v>
      </c>
      <c r="B29">
        <v>10000</v>
      </c>
      <c r="C29">
        <v>49537.1</v>
      </c>
      <c r="D29">
        <v>50000</v>
      </c>
      <c r="E29" t="s">
        <v>13</v>
      </c>
      <c r="K29">
        <v>0</v>
      </c>
      <c r="L29">
        <v>11</v>
      </c>
    </row>
    <row r="30" spans="1:12" x14ac:dyDescent="0.25">
      <c r="A30" t="s">
        <v>277</v>
      </c>
      <c r="B30">
        <v>3200</v>
      </c>
      <c r="C30">
        <v>235429</v>
      </c>
      <c r="D30">
        <v>234375</v>
      </c>
      <c r="E30" t="s">
        <v>13</v>
      </c>
      <c r="K30">
        <v>0</v>
      </c>
      <c r="L30">
        <v>12</v>
      </c>
    </row>
    <row r="31" spans="1:12" x14ac:dyDescent="0.25">
      <c r="A31" t="s">
        <v>278</v>
      </c>
      <c r="B31">
        <v>1000</v>
      </c>
      <c r="C31">
        <v>505277</v>
      </c>
      <c r="D31">
        <v>515625</v>
      </c>
      <c r="E31" t="s">
        <v>13</v>
      </c>
      <c r="K31">
        <v>0</v>
      </c>
      <c r="L31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16" sqref="E16"/>
    </sheetView>
  </sheetViews>
  <sheetFormatPr defaultRowHeight="15" x14ac:dyDescent="0.25"/>
  <cols>
    <col min="1" max="1" width="11.5703125" bestFit="1" customWidth="1"/>
    <col min="2" max="2" width="11.85546875" bestFit="1" customWidth="1"/>
    <col min="3" max="3" width="9.28515625" bestFit="1" customWidth="1"/>
    <col min="4" max="4" width="18" bestFit="1" customWidth="1"/>
    <col min="5" max="5" width="19.42578125" customWidth="1"/>
  </cols>
  <sheetData>
    <row r="1" spans="1:5" x14ac:dyDescent="0.25">
      <c r="A1" t="str">
        <f>cc_results!K3</f>
        <v>align_type</v>
      </c>
      <c r="B1" t="str">
        <f>cc_results!L3</f>
        <v>working_set</v>
      </c>
      <c r="C1" t="str">
        <f>results!D3</f>
        <v>cpu_time</v>
      </c>
      <c r="D1" t="s">
        <v>263</v>
      </c>
      <c r="E1" t="s">
        <v>264</v>
      </c>
    </row>
    <row r="2" spans="1:5" x14ac:dyDescent="0.25">
      <c r="A2" t="str">
        <f>CHOOSE(cc_results!K4 + 1,"aligned","unaligned")</f>
        <v>unaligned</v>
      </c>
      <c r="B2">
        <f>cc_results!L4</f>
        <v>0</v>
      </c>
      <c r="C2">
        <f>cc_results!D4</f>
        <v>1.31836</v>
      </c>
      <c r="D2" t="str">
        <f>CONCATENATE("2^",B2)</f>
        <v>2^0</v>
      </c>
      <c r="E2">
        <f>C2/2^B2</f>
        <v>1.31836</v>
      </c>
    </row>
    <row r="3" spans="1:5" x14ac:dyDescent="0.25">
      <c r="A3" t="str">
        <f>CHOOSE(cc_results!K5 + 1,"aligned","unaligned")</f>
        <v>unaligned</v>
      </c>
      <c r="B3">
        <f>cc_results!L5</f>
        <v>1</v>
      </c>
      <c r="C3">
        <f>cc_results!D5</f>
        <v>3.2226599999999999</v>
      </c>
      <c r="D3" t="str">
        <f t="shared" ref="D3:D15" si="0">CONCATENATE("2^",B3)</f>
        <v>2^1</v>
      </c>
      <c r="E3">
        <f t="shared" ref="E3:E15" si="1">C3/2^B3</f>
        <v>1.6113299999999999</v>
      </c>
    </row>
    <row r="4" spans="1:5" x14ac:dyDescent="0.25">
      <c r="A4" t="str">
        <f>CHOOSE(cc_results!K6 + 1,"aligned","unaligned")</f>
        <v>unaligned</v>
      </c>
      <c r="B4">
        <f>cc_results!L6</f>
        <v>2</v>
      </c>
      <c r="C4">
        <f>cc_results!D6</f>
        <v>6.1383900000000002</v>
      </c>
      <c r="D4" t="str">
        <f t="shared" si="0"/>
        <v>2^2</v>
      </c>
      <c r="E4">
        <f t="shared" si="1"/>
        <v>1.5345975000000001</v>
      </c>
    </row>
    <row r="5" spans="1:5" x14ac:dyDescent="0.25">
      <c r="A5" t="str">
        <f>CHOOSE(cc_results!K7 + 1,"aligned","unaligned")</f>
        <v>unaligned</v>
      </c>
      <c r="B5">
        <f>cc_results!L7</f>
        <v>3</v>
      </c>
      <c r="C5">
        <f>cc_results!D7</f>
        <v>12.2768</v>
      </c>
      <c r="D5" t="str">
        <f t="shared" si="0"/>
        <v>2^3</v>
      </c>
      <c r="E5">
        <f t="shared" si="1"/>
        <v>1.5346</v>
      </c>
    </row>
    <row r="6" spans="1:5" x14ac:dyDescent="0.25">
      <c r="A6" t="str">
        <f>CHOOSE(cc_results!K8 + 1,"aligned","unaligned")</f>
        <v>unaligned</v>
      </c>
      <c r="B6">
        <f>cc_results!L8</f>
        <v>4</v>
      </c>
      <c r="C6">
        <f>cc_results!D8</f>
        <v>28.878299999999999</v>
      </c>
      <c r="D6" t="str">
        <f t="shared" si="0"/>
        <v>2^4</v>
      </c>
      <c r="E6">
        <f t="shared" si="1"/>
        <v>1.80489375</v>
      </c>
    </row>
    <row r="7" spans="1:5" x14ac:dyDescent="0.25">
      <c r="A7" t="str">
        <f>CHOOSE(cc_results!K9 + 1,"aligned","unaligned")</f>
        <v>unaligned</v>
      </c>
      <c r="B7">
        <f>cc_results!L9</f>
        <v>5</v>
      </c>
      <c r="C7">
        <f>cc_results!D9</f>
        <v>53.125</v>
      </c>
      <c r="D7" t="str">
        <f t="shared" si="0"/>
        <v>2^5</v>
      </c>
      <c r="E7">
        <f t="shared" si="1"/>
        <v>1.66015625</v>
      </c>
    </row>
    <row r="8" spans="1:5" x14ac:dyDescent="0.25">
      <c r="A8" t="str">
        <f>CHOOSE(cc_results!K10 + 1,"aligned","unaligned")</f>
        <v>unaligned</v>
      </c>
      <c r="B8">
        <f>cc_results!L10</f>
        <v>6</v>
      </c>
      <c r="C8">
        <f>cc_results!D10</f>
        <v>119.97799999999999</v>
      </c>
      <c r="D8" t="str">
        <f t="shared" si="0"/>
        <v>2^6</v>
      </c>
      <c r="E8">
        <f t="shared" si="1"/>
        <v>1.8746562499999999</v>
      </c>
    </row>
    <row r="9" spans="1:5" x14ac:dyDescent="0.25">
      <c r="A9" t="str">
        <f>CHOOSE(cc_results!K11 + 1,"aligned","unaligned")</f>
        <v>unaligned</v>
      </c>
      <c r="B9">
        <f>cc_results!L11</f>
        <v>7</v>
      </c>
      <c r="C9">
        <f>cc_results!D11</f>
        <v>455.14800000000002</v>
      </c>
      <c r="D9" t="str">
        <f t="shared" si="0"/>
        <v>2^7</v>
      </c>
      <c r="E9">
        <f t="shared" si="1"/>
        <v>3.5558437500000002</v>
      </c>
    </row>
    <row r="10" spans="1:5" x14ac:dyDescent="0.25">
      <c r="A10" t="str">
        <f>CHOOSE(cc_results!K12 + 1,"aligned","unaligned")</f>
        <v>unaligned</v>
      </c>
      <c r="B10">
        <f>cc_results!L12</f>
        <v>8</v>
      </c>
      <c r="C10">
        <f>cc_results!D12</f>
        <v>941.68499999999995</v>
      </c>
      <c r="D10" t="str">
        <f t="shared" si="0"/>
        <v>2^8</v>
      </c>
      <c r="E10">
        <f t="shared" si="1"/>
        <v>3.6784570312499998</v>
      </c>
    </row>
    <row r="11" spans="1:5" x14ac:dyDescent="0.25">
      <c r="A11" t="str">
        <f>CHOOSE(cc_results!K13 + 1,"aligned","unaligned")</f>
        <v>unaligned</v>
      </c>
      <c r="B11">
        <f>cc_results!L13</f>
        <v>9</v>
      </c>
      <c r="C11">
        <f>cc_results!D13</f>
        <v>1925.22</v>
      </c>
      <c r="D11" t="str">
        <f t="shared" si="0"/>
        <v>2^9</v>
      </c>
      <c r="E11">
        <f t="shared" si="1"/>
        <v>3.7601953125000001</v>
      </c>
    </row>
    <row r="12" spans="1:5" x14ac:dyDescent="0.25">
      <c r="A12" t="str">
        <f>CHOOSE(cc_results!K14 + 1,"aligned","unaligned")</f>
        <v>unaligned</v>
      </c>
      <c r="B12">
        <f>cc_results!L14</f>
        <v>10</v>
      </c>
      <c r="C12">
        <f>cc_results!D14</f>
        <v>5312.5</v>
      </c>
      <c r="D12" t="str">
        <f t="shared" si="0"/>
        <v>2^10</v>
      </c>
      <c r="E12">
        <f t="shared" si="1"/>
        <v>5.18798828125</v>
      </c>
    </row>
    <row r="13" spans="1:5" x14ac:dyDescent="0.25">
      <c r="A13" t="str">
        <f>CHOOSE(cc_results!K15 + 1,"aligned","unaligned")</f>
        <v>unaligned</v>
      </c>
      <c r="B13">
        <f>cc_results!L15</f>
        <v>11</v>
      </c>
      <c r="C13">
        <f>cc_results!D15</f>
        <v>16497</v>
      </c>
      <c r="D13" t="str">
        <f t="shared" si="0"/>
        <v>2^11</v>
      </c>
      <c r="E13">
        <f t="shared" si="1"/>
        <v>8.05517578125</v>
      </c>
    </row>
    <row r="14" spans="1:5" x14ac:dyDescent="0.25">
      <c r="A14" t="str">
        <f>CHOOSE(cc_results!K16 + 1,"aligned","unaligned")</f>
        <v>unaligned</v>
      </c>
      <c r="B14">
        <f>cc_results!L16</f>
        <v>12</v>
      </c>
      <c r="C14">
        <f>cc_results!D16</f>
        <v>54687.5</v>
      </c>
      <c r="D14" t="str">
        <f t="shared" si="0"/>
        <v>2^12</v>
      </c>
      <c r="E14">
        <f t="shared" si="1"/>
        <v>13.3514404296875</v>
      </c>
    </row>
    <row r="15" spans="1:5" x14ac:dyDescent="0.25">
      <c r="A15" t="str">
        <f>CHOOSE(cc_results!K17 + 1,"aligned","unaligned")</f>
        <v>unaligned</v>
      </c>
      <c r="B15">
        <f>cc_results!L17</f>
        <v>13</v>
      </c>
      <c r="C15">
        <f>cc_results!D17</f>
        <v>112305</v>
      </c>
      <c r="D15" t="str">
        <f t="shared" si="0"/>
        <v>2^13</v>
      </c>
      <c r="E15">
        <f t="shared" si="1"/>
        <v>13.7091064453125</v>
      </c>
    </row>
    <row r="16" spans="1:5" x14ac:dyDescent="0.25">
      <c r="A16" t="str">
        <f>CHOOSE(cc_results!K18 + 1,"aligned","unaligned")</f>
        <v>aligned</v>
      </c>
      <c r="B16">
        <f>cc_results!L18</f>
        <v>0</v>
      </c>
      <c r="C16">
        <f>cc_results!D18</f>
        <v>1.31138</v>
      </c>
      <c r="D16" t="str">
        <f t="shared" ref="D16:D31" si="2">CONCATENATE("2^",B16)</f>
        <v>2^0</v>
      </c>
      <c r="E16">
        <f t="shared" ref="E16:E31" si="3">C16/2^B16</f>
        <v>1.31138</v>
      </c>
    </row>
    <row r="17" spans="1:5" x14ac:dyDescent="0.25">
      <c r="A17" t="str">
        <f>CHOOSE(cc_results!K19 + 1,"aligned","unaligned")</f>
        <v>aligned</v>
      </c>
      <c r="B17">
        <f>cc_results!L19</f>
        <v>1</v>
      </c>
      <c r="C17">
        <f>cc_results!D19</f>
        <v>3.20871</v>
      </c>
      <c r="D17" t="str">
        <f t="shared" si="2"/>
        <v>2^1</v>
      </c>
      <c r="E17">
        <f t="shared" si="3"/>
        <v>1.604355</v>
      </c>
    </row>
    <row r="18" spans="1:5" x14ac:dyDescent="0.25">
      <c r="A18" t="str">
        <f>CHOOSE(cc_results!K20 + 1,"aligned","unaligned")</f>
        <v>aligned</v>
      </c>
      <c r="B18">
        <f>cc_results!L20</f>
        <v>2</v>
      </c>
      <c r="C18">
        <f>cc_results!D20</f>
        <v>6.2778999999999998</v>
      </c>
      <c r="D18" t="str">
        <f t="shared" si="2"/>
        <v>2^2</v>
      </c>
      <c r="E18">
        <f t="shared" si="3"/>
        <v>1.569475</v>
      </c>
    </row>
    <row r="19" spans="1:5" x14ac:dyDescent="0.25">
      <c r="A19" t="str">
        <f>CHOOSE(cc_results!K21 + 1,"aligned","unaligned")</f>
        <v>aligned</v>
      </c>
      <c r="B19">
        <f>cc_results!L21</f>
        <v>3</v>
      </c>
      <c r="C19">
        <f>cc_results!D21</f>
        <v>12.5558</v>
      </c>
      <c r="D19" t="str">
        <f t="shared" si="2"/>
        <v>2^3</v>
      </c>
      <c r="E19">
        <f t="shared" si="3"/>
        <v>1.569475</v>
      </c>
    </row>
    <row r="20" spans="1:5" x14ac:dyDescent="0.25">
      <c r="A20" t="str">
        <f>CHOOSE(cc_results!K22 + 1,"aligned","unaligned")</f>
        <v>aligned</v>
      </c>
      <c r="B20">
        <f>cc_results!L22</f>
        <v>4</v>
      </c>
      <c r="C20">
        <f>cc_results!D22</f>
        <v>36.900100000000002</v>
      </c>
      <c r="D20" t="str">
        <f t="shared" si="2"/>
        <v>2^4</v>
      </c>
      <c r="E20">
        <f t="shared" si="3"/>
        <v>2.3062562500000001</v>
      </c>
    </row>
    <row r="21" spans="1:5" x14ac:dyDescent="0.25">
      <c r="A21" t="str">
        <f>CHOOSE(cc_results!K23 + 1,"aligned","unaligned")</f>
        <v>aligned</v>
      </c>
      <c r="B21">
        <f>cc_results!L23</f>
        <v>5</v>
      </c>
      <c r="C21">
        <f>cc_results!D23</f>
        <v>85.449200000000005</v>
      </c>
      <c r="D21" t="str">
        <f t="shared" si="2"/>
        <v>2^5</v>
      </c>
      <c r="E21">
        <f t="shared" si="3"/>
        <v>2.6702875000000001</v>
      </c>
    </row>
    <row r="22" spans="1:5" x14ac:dyDescent="0.25">
      <c r="A22" t="str">
        <f>CHOOSE(cc_results!K24 + 1,"aligned","unaligned")</f>
        <v>aligned</v>
      </c>
      <c r="B22">
        <f>cc_results!L24</f>
        <v>6</v>
      </c>
      <c r="C22">
        <f>cc_results!D24</f>
        <v>194.964</v>
      </c>
      <c r="D22" t="str">
        <f t="shared" si="2"/>
        <v>2^6</v>
      </c>
      <c r="E22">
        <f t="shared" si="3"/>
        <v>3.0463125</v>
      </c>
    </row>
    <row r="23" spans="1:5" x14ac:dyDescent="0.25">
      <c r="A23" t="str">
        <f>CHOOSE(cc_results!K25 + 1,"aligned","unaligned")</f>
        <v>aligned</v>
      </c>
      <c r="B23">
        <f>cc_results!L25</f>
        <v>7</v>
      </c>
      <c r="C23">
        <f>cc_results!D25</f>
        <v>1311.38</v>
      </c>
      <c r="D23" t="str">
        <f t="shared" si="2"/>
        <v>2^7</v>
      </c>
      <c r="E23">
        <f t="shared" si="3"/>
        <v>10.245156250000001</v>
      </c>
    </row>
    <row r="24" spans="1:5" x14ac:dyDescent="0.25">
      <c r="A24" t="str">
        <f>CHOOSE(cc_results!K26 + 1,"aligned","unaligned")</f>
        <v>aligned</v>
      </c>
      <c r="B24">
        <f>cc_results!L26</f>
        <v>8</v>
      </c>
      <c r="C24">
        <f>cc_results!D26</f>
        <v>2825.05</v>
      </c>
      <c r="D24" t="str">
        <f t="shared" ref="D24:D31" si="4">CONCATENATE("2^",B24)</f>
        <v>2^8</v>
      </c>
      <c r="E24">
        <f t="shared" ref="E24:E31" si="5">C24/2^B24</f>
        <v>11.035351562500001</v>
      </c>
    </row>
    <row r="25" spans="1:5" x14ac:dyDescent="0.25">
      <c r="A25" t="str">
        <f>CHOOSE(cc_results!K27 + 1,"aligned","unaligned")</f>
        <v>aligned</v>
      </c>
      <c r="B25">
        <f>cc_results!L27</f>
        <v>9</v>
      </c>
      <c r="C25">
        <f>cc_results!D27</f>
        <v>5625</v>
      </c>
      <c r="D25" t="str">
        <f t="shared" si="4"/>
        <v>2^9</v>
      </c>
      <c r="E25">
        <f t="shared" si="5"/>
        <v>10.986328125</v>
      </c>
    </row>
    <row r="26" spans="1:5" x14ac:dyDescent="0.25">
      <c r="A26" t="str">
        <f>CHOOSE(cc_results!K28 + 1,"aligned","unaligned")</f>
        <v>aligned</v>
      </c>
      <c r="B26">
        <f>cc_results!L28</f>
        <v>10</v>
      </c>
      <c r="C26">
        <f>cc_results!D28</f>
        <v>11962.9</v>
      </c>
      <c r="D26" t="str">
        <f t="shared" si="4"/>
        <v>2^10</v>
      </c>
      <c r="E26">
        <f t="shared" si="5"/>
        <v>11.68251953125</v>
      </c>
    </row>
    <row r="27" spans="1:5" x14ac:dyDescent="0.25">
      <c r="A27" t="str">
        <f>CHOOSE(cc_results!K29 + 1,"aligned","unaligned")</f>
        <v>aligned</v>
      </c>
      <c r="B27">
        <f>cc_results!L29</f>
        <v>11</v>
      </c>
      <c r="C27">
        <f>cc_results!D29</f>
        <v>50000</v>
      </c>
      <c r="D27" t="str">
        <f t="shared" si="4"/>
        <v>2^11</v>
      </c>
      <c r="E27">
        <f t="shared" si="5"/>
        <v>24.4140625</v>
      </c>
    </row>
    <row r="28" spans="1:5" x14ac:dyDescent="0.25">
      <c r="A28" t="str">
        <f>CHOOSE(cc_results!K30 + 1,"aligned","unaligned")</f>
        <v>aligned</v>
      </c>
      <c r="B28">
        <f>cc_results!L30</f>
        <v>12</v>
      </c>
      <c r="C28">
        <f>cc_results!D30</f>
        <v>234375</v>
      </c>
      <c r="D28" t="str">
        <f t="shared" si="4"/>
        <v>2^12</v>
      </c>
      <c r="E28">
        <f t="shared" si="5"/>
        <v>57.220458984375</v>
      </c>
    </row>
    <row r="29" spans="1:5" x14ac:dyDescent="0.25">
      <c r="A29" t="str">
        <f>CHOOSE(cc_results!K31 + 1,"aligned","unaligned")</f>
        <v>aligned</v>
      </c>
      <c r="B29">
        <f>cc_results!L31</f>
        <v>13</v>
      </c>
      <c r="C29">
        <f>cc_results!D31</f>
        <v>515625</v>
      </c>
      <c r="D29" t="str">
        <f t="shared" si="4"/>
        <v>2^13</v>
      </c>
      <c r="E29">
        <f t="shared" si="5"/>
        <v>62.9425048828125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topLeftCell="C7" workbookViewId="0">
      <selection activeCell="D36" sqref="D36"/>
    </sheetView>
  </sheetViews>
  <sheetFormatPr defaultRowHeight="15" x14ac:dyDescent="0.25"/>
  <cols>
    <col min="1" max="1" width="11.7109375" customWidth="1"/>
    <col min="2" max="2" width="14.28515625" customWidth="1"/>
    <col min="3" max="3" width="16.28515625" customWidth="1"/>
  </cols>
  <sheetData>
    <row r="1" spans="1:3" x14ac:dyDescent="0.25">
      <c r="A1" t="s">
        <v>262</v>
      </c>
      <c r="B1" t="str">
        <f>cc_charts!A2</f>
        <v>unaligned</v>
      </c>
      <c r="C1" t="str">
        <f>cc_charts!A16</f>
        <v>aligned</v>
      </c>
    </row>
    <row r="2" spans="1:3" x14ac:dyDescent="0.25">
      <c r="A2">
        <f>2^cc_charts!B2</f>
        <v>1</v>
      </c>
      <c r="B2">
        <f>cc_charts!E2</f>
        <v>1.31836</v>
      </c>
      <c r="C2">
        <f>cc_charts!E16</f>
        <v>1.31138</v>
      </c>
    </row>
    <row r="3" spans="1:3" x14ac:dyDescent="0.25">
      <c r="A3">
        <f>2^cc_charts!B3</f>
        <v>2</v>
      </c>
      <c r="B3">
        <f>cc_charts!E3</f>
        <v>1.6113299999999999</v>
      </c>
      <c r="C3">
        <f>cc_charts!E17</f>
        <v>1.604355</v>
      </c>
    </row>
    <row r="4" spans="1:3" x14ac:dyDescent="0.25">
      <c r="A4">
        <f>2^cc_charts!B4</f>
        <v>4</v>
      </c>
      <c r="B4">
        <f>cc_charts!E4</f>
        <v>1.5345975000000001</v>
      </c>
      <c r="C4">
        <f>cc_charts!E18</f>
        <v>1.569475</v>
      </c>
    </row>
    <row r="5" spans="1:3" x14ac:dyDescent="0.25">
      <c r="A5">
        <f>2^cc_charts!B5</f>
        <v>8</v>
      </c>
      <c r="B5">
        <f>cc_charts!E5</f>
        <v>1.5346</v>
      </c>
      <c r="C5">
        <f>cc_charts!E19</f>
        <v>1.569475</v>
      </c>
    </row>
    <row r="6" spans="1:3" x14ac:dyDescent="0.25">
      <c r="A6">
        <f>2^cc_charts!B6</f>
        <v>16</v>
      </c>
      <c r="B6">
        <f>cc_charts!E6</f>
        <v>1.80489375</v>
      </c>
      <c r="C6">
        <f>cc_charts!E20</f>
        <v>2.3062562500000001</v>
      </c>
    </row>
    <row r="7" spans="1:3" x14ac:dyDescent="0.25">
      <c r="A7">
        <f>2^cc_charts!B7</f>
        <v>32</v>
      </c>
      <c r="B7">
        <f>cc_charts!E7</f>
        <v>1.66015625</v>
      </c>
      <c r="C7">
        <f>cc_charts!E21</f>
        <v>2.6702875000000001</v>
      </c>
    </row>
    <row r="8" spans="1:3" x14ac:dyDescent="0.25">
      <c r="A8">
        <f>2^cc_charts!B8</f>
        <v>64</v>
      </c>
      <c r="B8">
        <f>cc_charts!E8</f>
        <v>1.8746562499999999</v>
      </c>
      <c r="C8">
        <f>cc_charts!E22</f>
        <v>3.0463125</v>
      </c>
    </row>
    <row r="9" spans="1:3" x14ac:dyDescent="0.25">
      <c r="A9">
        <f>2^cc_charts!B9</f>
        <v>128</v>
      </c>
      <c r="B9">
        <f>cc_charts!E9</f>
        <v>3.5558437500000002</v>
      </c>
      <c r="C9">
        <f>cc_charts!E23</f>
        <v>10.245156250000001</v>
      </c>
    </row>
    <row r="10" spans="1:3" x14ac:dyDescent="0.25">
      <c r="A10">
        <f>2^cc_charts!B10</f>
        <v>256</v>
      </c>
      <c r="B10">
        <f>cc_charts!E10</f>
        <v>3.6784570312499998</v>
      </c>
      <c r="C10">
        <f>cc_charts!E24</f>
        <v>11.035351562500001</v>
      </c>
    </row>
    <row r="11" spans="1:3" x14ac:dyDescent="0.25">
      <c r="A11">
        <f>2^cc_charts!B11</f>
        <v>512</v>
      </c>
      <c r="B11">
        <f>cc_charts!E11</f>
        <v>3.7601953125000001</v>
      </c>
      <c r="C11">
        <f>cc_charts!E25</f>
        <v>10.986328125</v>
      </c>
    </row>
    <row r="12" spans="1:3" x14ac:dyDescent="0.25">
      <c r="A12">
        <f>2^cc_charts!B12</f>
        <v>1024</v>
      </c>
      <c r="B12">
        <f>cc_charts!E12</f>
        <v>5.18798828125</v>
      </c>
      <c r="C12">
        <f>cc_charts!E26</f>
        <v>11.68251953125</v>
      </c>
    </row>
    <row r="13" spans="1:3" x14ac:dyDescent="0.25">
      <c r="A13">
        <f>2^cc_charts!B13</f>
        <v>2048</v>
      </c>
      <c r="B13">
        <f>cc_charts!E13</f>
        <v>8.05517578125</v>
      </c>
      <c r="C13">
        <f>cc_charts!E27</f>
        <v>24.4140625</v>
      </c>
    </row>
    <row r="14" spans="1:3" x14ac:dyDescent="0.25">
      <c r="A14">
        <f>2^cc_charts!B14</f>
        <v>4096</v>
      </c>
      <c r="B14">
        <f>cc_charts!E14</f>
        <v>13.3514404296875</v>
      </c>
      <c r="C14">
        <f>cc_charts!E28</f>
        <v>57.220458984375</v>
      </c>
    </row>
    <row r="15" spans="1:3" x14ac:dyDescent="0.25">
      <c r="A15">
        <f>2^cc_charts!B15</f>
        <v>8192</v>
      </c>
      <c r="B15">
        <f>cc_charts!E15</f>
        <v>13.7091064453125</v>
      </c>
      <c r="C15">
        <f>cc_charts!E29</f>
        <v>62.9425048828125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charts</vt:lpstr>
      <vt:lpstr>plot</vt:lpstr>
      <vt:lpstr>cc_results</vt:lpstr>
      <vt:lpstr>cc_charts</vt:lpstr>
      <vt:lpstr>cc_plot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Jaeger</dc:creator>
  <cp:lastModifiedBy>Jaeger</cp:lastModifiedBy>
  <dcterms:created xsi:type="dcterms:W3CDTF">2017-10-19T03:44:32Z</dcterms:created>
  <dcterms:modified xsi:type="dcterms:W3CDTF">2017-10-20T09:10:31Z</dcterms:modified>
</cp:coreProperties>
</file>