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 activeTab="1"/>
  </bookViews>
  <sheets>
    <sheet name="Sprintin tehtävälista" sheetId="1" r:id="rId1"/>
    <sheet name="Sprintti 2" sheetId="2" r:id="rId2"/>
  </sheets>
  <calcPr calcId="145621"/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6" i="2"/>
  <c r="D27" i="2"/>
  <c r="D28" i="2"/>
  <c r="D29" i="2"/>
  <c r="D30" i="2"/>
  <c r="D31" i="2"/>
  <c r="C21" i="2"/>
  <c r="C22" i="2"/>
  <c r="C23" i="2"/>
  <c r="C24" i="2"/>
  <c r="C25" i="2"/>
  <c r="C26" i="2"/>
  <c r="C27" i="2"/>
  <c r="C28" i="2"/>
  <c r="C29" i="2"/>
  <c r="C30" i="2"/>
  <c r="C31" i="2"/>
  <c r="B21" i="2"/>
  <c r="B22" i="2"/>
  <c r="B23" i="2"/>
  <c r="B24" i="2"/>
  <c r="B25" i="2"/>
  <c r="B26" i="2"/>
  <c r="B27" i="2"/>
  <c r="B28" i="2"/>
  <c r="B29" i="2"/>
  <c r="B30" i="2"/>
  <c r="B31" i="2"/>
  <c r="A21" i="2"/>
  <c r="A22" i="2"/>
  <c r="A23" i="2"/>
  <c r="A24" i="2"/>
  <c r="A25" i="2"/>
  <c r="A26" i="2"/>
  <c r="A27" i="2"/>
  <c r="A28" i="2"/>
  <c r="A29" i="2"/>
  <c r="A30" i="2"/>
  <c r="A31" i="2"/>
  <c r="I7" i="1" l="1"/>
  <c r="A12" i="2" l="1"/>
  <c r="A13" i="2"/>
  <c r="A14" i="2"/>
  <c r="A15" i="2"/>
  <c r="A16" i="2"/>
  <c r="A17" i="2"/>
  <c r="A18" i="2"/>
  <c r="A19" i="2"/>
  <c r="A20" i="2"/>
  <c r="A11" i="2"/>
  <c r="D12" i="2" l="1"/>
  <c r="D13" i="2"/>
  <c r="D14" i="2"/>
  <c r="D15" i="2"/>
  <c r="D16" i="2"/>
  <c r="D17" i="2"/>
  <c r="D18" i="2"/>
  <c r="D19" i="2"/>
  <c r="D20" i="2"/>
  <c r="C12" i="2"/>
  <c r="C13" i="2"/>
  <c r="C14" i="2"/>
  <c r="C15" i="2"/>
  <c r="C16" i="2"/>
  <c r="C17" i="2"/>
  <c r="C18" i="2"/>
  <c r="C19" i="2"/>
  <c r="C20" i="2"/>
  <c r="B12" i="2"/>
  <c r="B13" i="2"/>
  <c r="B14" i="2"/>
  <c r="B15" i="2"/>
  <c r="B16" i="2"/>
  <c r="B17" i="2"/>
  <c r="B18" i="2"/>
  <c r="B19" i="2"/>
  <c r="B20" i="2"/>
  <c r="D11" i="2"/>
  <c r="C11" i="2"/>
  <c r="B11" i="2"/>
  <c r="A1" i="1" l="1"/>
  <c r="I2" i="1" l="1"/>
  <c r="C4" i="2"/>
  <c r="H28" i="2"/>
  <c r="H29" i="2"/>
  <c r="H30" i="2"/>
  <c r="H31" i="2"/>
  <c r="H32" i="2"/>
  <c r="H33" i="2"/>
  <c r="H34" i="2"/>
  <c r="H35" i="2"/>
  <c r="H36" i="2"/>
  <c r="H37" i="2"/>
  <c r="H18" i="2"/>
  <c r="H19" i="2"/>
  <c r="H20" i="2"/>
  <c r="H21" i="2"/>
  <c r="H22" i="2"/>
  <c r="H23" i="2"/>
  <c r="H24" i="2"/>
  <c r="H25" i="2"/>
  <c r="H26" i="2"/>
  <c r="H27" i="2"/>
  <c r="H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7" i="2"/>
</calcChain>
</file>

<file path=xl/sharedStrings.xml><?xml version="1.0" encoding="utf-8"?>
<sst xmlns="http://schemas.openxmlformats.org/spreadsheetml/2006/main" count="86" uniqueCount="61">
  <si>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</si>
  <si>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</si>
  <si>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</si>
  <si>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</si>
  <si>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</si>
  <si>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</si>
  <si>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</si>
  <si>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</si>
  <si>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</si>
  <si>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</si>
  <si>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</si>
  <si>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</si>
  <si>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</si>
  <si>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</si>
  <si>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</si>
  <si>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</si>
  <si>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</si>
  <si>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</si>
  <si>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</si>
  <si>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</si>
  <si>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</si>
  <si>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</si>
  <si>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</si>
  <si>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</si>
  <si>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Jonkin asian selvittäminen (miten tehdään tms.)</t>
  </si>
  <si>
    <t>Random tehtäviä</t>
  </si>
  <si>
    <t>Grafiikan piirtäminen/muokkaaminen</t>
  </si>
  <si>
    <t>Äänitehosteiden etsiminen</t>
  </si>
  <si>
    <t>Pelimusiikin etsiminen</t>
  </si>
  <si>
    <t>Musiikin ja äänitehosteiden laittaminen peliin</t>
  </si>
  <si>
    <t>Suoritetut työtunnit</t>
  </si>
  <si>
    <t>Käytettävissä olevat työtunnit</t>
  </si>
  <si>
    <t>summa</t>
  </si>
  <si>
    <t>Tehtävien</t>
  </si>
  <si>
    <t>aika-arvioiden</t>
  </si>
  <si>
    <t>Mikko</t>
  </si>
  <si>
    <t>Sami R</t>
  </si>
  <si>
    <t>Maailman piirtäminen</t>
  </si>
  <si>
    <t>Vihollisten piirtäminen ruudulle</t>
  </si>
  <si>
    <t>Pelaajan ja vihollisten lyöntianimaatio peliin</t>
  </si>
  <si>
    <t>Hit detection</t>
  </si>
  <si>
    <t>HP vähenee</t>
  </si>
  <si>
    <t>Sami K</t>
  </si>
  <si>
    <t>Miten asiat toimivat?</t>
  </si>
  <si>
    <t>Jussi &amp; Mikko &amp; Samit</t>
  </si>
  <si>
    <t>Jussi</t>
  </si>
  <si>
    <t>Maailmaan rajoituksia</t>
  </si>
  <si>
    <t>Mereen ei voi kävellä.</t>
  </si>
  <si>
    <t>Pelaaja haluaa nähdä kartan</t>
  </si>
  <si>
    <t>Random items in game</t>
  </si>
  <si>
    <t>Esim. miekkoja.</t>
  </si>
  <si>
    <t>Saki R</t>
  </si>
  <si>
    <t>Suoritetut työtunnit Sami K</t>
  </si>
  <si>
    <t>Suoritetut työtunnit Mikko</t>
  </si>
  <si>
    <t>Suoritetut työtunnit Jussi</t>
  </si>
  <si>
    <t>Suoritetut työtunnit Sami R</t>
  </si>
  <si>
    <t>Mein Kampf</t>
  </si>
  <si>
    <t>SS</t>
  </si>
  <si>
    <t>Valmis</t>
  </si>
  <si>
    <t>HP</t>
  </si>
  <si>
    <t>Sprintti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</si>
</sst>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14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1" fontId="0" fillId="0" borderId="2" xfId="0" applyNumberFormat="1" applyFont="1" applyFill="1" applyBorder="1" applyAlignment="1" applyProtection="1">
      <alignment wrapText="1"/>
      <protection locked="0"/>
    </xf>
    <xf numFmtId="1" fontId="0" fillId="3" borderId="2" xfId="0" applyNumberFormat="1" applyFont="1" applyFill="1" applyBorder="1" applyAlignment="1" applyProtection="1">
      <alignment wrapText="1"/>
      <protection locked="0"/>
    </xf>
    <xf numFmtId="0" fontId="0" fillId="3" borderId="2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  <xf numFmtId="0" fontId="0" fillId="4" borderId="2" xfId="0" applyNumberFormat="1" applyFont="1" applyFill="1" applyBorder="1" applyAlignment="1" applyProtection="1">
      <alignment wrapText="1"/>
    </xf>
    <xf numFmtId="14" fontId="0" fillId="4" borderId="2" xfId="0" applyNumberFormat="1" applyFont="1" applyFill="1" applyBorder="1" applyAlignment="1" applyProtection="1">
      <alignment wrapText="1"/>
    </xf>
    <xf numFmtId="1" fontId="0" fillId="4" borderId="2" xfId="0" applyNumberFormat="1" applyFont="1" applyFill="1" applyBorder="1" applyAlignment="1" applyProtection="1">
      <alignment wrapText="1"/>
    </xf>
    <xf numFmtId="1" fontId="0" fillId="2" borderId="0" xfId="0" applyNumberFormat="1" applyFont="1" applyFill="1" applyAlignment="1" applyProtection="1">
      <alignment wrapText="1"/>
      <protection locked="0"/>
    </xf>
    <xf numFmtId="0" fontId="1" fillId="2" borderId="0" xfId="0" applyNumberFormat="1" applyFont="1" applyFill="1" applyAlignment="1" applyProtection="1">
      <alignment wrapText="1"/>
      <protection locked="0"/>
    </xf>
    <xf numFmtId="49" fontId="1" fillId="2" borderId="0" xfId="0" applyNumberFormat="1" applyFont="1" applyFill="1" applyAlignment="1" applyProtection="1">
      <alignment wrapText="1"/>
      <protection locked="0"/>
    </xf>
    <xf numFmtId="0" fontId="0" fillId="2" borderId="0" xfId="0" applyNumberFormat="1" applyFont="1" applyFill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1" fontId="0" fillId="0" borderId="0" xfId="0" applyNumberFormat="1" applyFont="1" applyFill="1" applyAlignment="1" applyProtection="1">
      <alignment wrapText="1"/>
      <protection locked="0"/>
    </xf>
    <xf numFmtId="0" fontId="5" fillId="0" borderId="0" xfId="1" applyFont="1" applyProtection="1">
      <protection locked="0"/>
    </xf>
    <xf numFmtId="0" fontId="4" fillId="0" borderId="0" xfId="1" applyProtection="1">
      <protection locked="0"/>
    </xf>
    <xf numFmtId="0" fontId="0" fillId="0" borderId="0" xfId="0" applyProtection="1">
      <alignment vertical="center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Protection="1">
      <alignment vertical="center"/>
      <protection locked="0"/>
    </xf>
    <xf numFmtId="0" fontId="5" fillId="0" borderId="0" xfId="1" applyFont="1" applyFill="1" applyProtection="1">
      <protection locked="0"/>
    </xf>
    <xf numFmtId="49" fontId="0" fillId="0" borderId="0" xfId="0" applyNumberFormat="1" applyFont="1" applyProtection="1">
      <alignment vertical="center"/>
      <protection locked="0"/>
    </xf>
    <xf numFmtId="1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" fillId="4" borderId="0" xfId="0" applyNumberFormat="1" applyFont="1" applyFill="1" applyAlignment="1" applyProtection="1">
      <alignment wrapText="1"/>
    </xf>
    <xf numFmtId="1" fontId="0" fillId="4" borderId="0" xfId="0" applyNumberFormat="1" applyFill="1" applyProtection="1">
      <alignment vertical="center"/>
    </xf>
    <xf numFmtId="0" fontId="1" fillId="4" borderId="0" xfId="0" applyFont="1" applyFill="1" applyProtection="1">
      <alignment vertical="center"/>
    </xf>
    <xf numFmtId="0" fontId="0" fillId="4" borderId="0" xfId="0" applyFill="1" applyProtection="1">
      <alignment vertical="center"/>
    </xf>
    <xf numFmtId="0" fontId="6" fillId="0" borderId="0" xfId="0" applyFont="1">
      <alignment vertical="center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'Sprintti 2'!$L$1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2'!$L$2:$L$7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'Sprintti 2'!$M$1</c:f>
              <c:strCache>
                <c:ptCount val="1"/>
                <c:pt idx="0">
                  <c:v>Tosiasiassa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2'!$M$2:$M$7</c:f>
              <c:numCache>
                <c:formatCode>0</c:formatCode>
                <c:ptCount val="6"/>
                <c:pt idx="0" formatCode="General">
                  <c:v>20</c:v>
                </c:pt>
                <c:pt idx="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97609984"/>
        <c:axId val="97624448"/>
      </c:lineChart>
      <c:catAx>
        <c:axId val="976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624448"/>
        <c:crosses val="autoZero"/>
        <c:auto val="1"/>
        <c:lblAlgn val="ctr"/>
        <c:lblOffset val="100"/>
        <c:noMultiLvlLbl val="0"/>
      </c:catAx>
      <c:valAx>
        <c:axId val="9762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9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146797</xdr:colOff>
      <xdr:row>8</xdr:row>
      <xdr:rowOff>19050</xdr:rowOff>
    </xdr:from>
    <xdr:to>
      <xdr:col>9</xdr:col>
      <xdr:colOff>101972</xdr:colOff>
      <xdr:row>15</xdr:row>
      <xdr:rowOff>73398</xdr:rowOff>
    </xdr:to>
    <xdr:sp macro="" textlink="">
      <xdr:nvSpPr>
        <xdr:cNvPr id="2" name="Ellipsi 1"/>
        <xdr:cNvSpPr/>
      </xdr:nvSpPr>
      <xdr:spPr>
        <a:xfrm>
          <a:off x="10643347" y="1695450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695885</xdr:colOff>
      <xdr:row>2</xdr:row>
      <xdr:rowOff>9525</xdr:rowOff>
    </xdr:from>
    <xdr:to>
      <xdr:col>8</xdr:col>
      <xdr:colOff>1038225</xdr:colOff>
      <xdr:row>8</xdr:row>
      <xdr:rowOff>19050</xdr:rowOff>
    </xdr:to>
    <xdr:cxnSp macro="">
      <xdr:nvCxnSpPr>
        <xdr:cNvPr id="3" name="Suora yhdysviiva 2"/>
        <xdr:cNvCxnSpPr>
          <a:stCxn id="2" idx="0"/>
        </xdr:cNvCxnSpPr>
      </xdr:nvCxnSpPr>
      <xdr:spPr>
        <a:xfrm flipV="1">
          <a:off x="11192435" y="685800"/>
          <a:ext cx="342340" cy="10096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695885</xdr:colOff>
      <xdr:row>6</xdr:row>
      <xdr:rowOff>114300</xdr:rowOff>
    </xdr:from>
    <xdr:to>
      <xdr:col>8</xdr:col>
      <xdr:colOff>962025</xdr:colOff>
      <xdr:row>8</xdr:row>
      <xdr:rowOff>19050</xdr:rowOff>
    </xdr:to>
    <xdr:cxnSp macro="">
      <xdr:nvCxnSpPr>
        <xdr:cNvPr id="4" name="Suora yhdysviiva 3"/>
        <xdr:cNvCxnSpPr>
          <a:endCxn id="2" idx="0"/>
        </xdr:cNvCxnSpPr>
      </xdr:nvCxnSpPr>
      <xdr:spPr>
        <a:xfrm flipH="1">
          <a:off x="11192435" y="1466850"/>
          <a:ext cx="266140" cy="2286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302558</xdr:colOff>
      <xdr:row>9</xdr:row>
      <xdr:rowOff>18206</xdr:rowOff>
    </xdr:from>
    <xdr:to>
      <xdr:col>18</xdr:col>
      <xdr:colOff>1131794</xdr:colOff>
      <xdr:row>30</xdr:row>
      <xdr:rowOff>134471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268942</xdr:colOff>
      <xdr:row>0</xdr:row>
      <xdr:rowOff>291352</xdr:rowOff>
    </xdr:from>
    <xdr:to>
      <xdr:col>8</xdr:col>
      <xdr:colOff>212911</xdr:colOff>
      <xdr:row>7</xdr:row>
      <xdr:rowOff>56028</xdr:rowOff>
    </xdr:to>
    <xdr:sp macro="" textlink="">
      <xdr:nvSpPr>
        <xdr:cNvPr id="2" name="Ellipsi 1"/>
        <xdr:cNvSpPr/>
      </xdr:nvSpPr>
      <xdr:spPr>
        <a:xfrm>
          <a:off x="3944471" y="291352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818030</xdr:colOff>
      <xdr:row>0</xdr:row>
      <xdr:rowOff>291352</xdr:rowOff>
    </xdr:from>
    <xdr:to>
      <xdr:col>11</xdr:col>
      <xdr:colOff>313765</xdr:colOff>
      <xdr:row>1</xdr:row>
      <xdr:rowOff>56029</xdr:rowOff>
    </xdr:to>
    <xdr:cxnSp macro="">
      <xdr:nvCxnSpPr>
        <xdr:cNvPr id="5" name="Suora yhdysviiva 4"/>
        <xdr:cNvCxnSpPr>
          <a:stCxn id="2" idx="0"/>
        </xdr:cNvCxnSpPr>
      </xdr:nvCxnSpPr>
      <xdr:spPr>
        <a:xfrm>
          <a:off x="4493559" y="291352"/>
          <a:ext cx="2274794" cy="24653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705971</xdr:colOff>
      <xdr:row>6</xdr:row>
      <xdr:rowOff>38957</xdr:rowOff>
    </xdr:from>
    <xdr:to>
      <xdr:col>3</xdr:col>
      <xdr:colOff>429766</xdr:colOff>
      <xdr:row>7</xdr:row>
      <xdr:rowOff>89647</xdr:rowOff>
    </xdr:to>
    <xdr:cxnSp macro="">
      <xdr:nvCxnSpPr>
        <xdr:cNvPr id="6" name="Suora yhdysviiva 5"/>
        <xdr:cNvCxnSpPr>
          <a:endCxn id="2" idx="3"/>
        </xdr:cNvCxnSpPr>
      </xdr:nvCxnSpPr>
      <xdr:spPr>
        <a:xfrm flipV="1">
          <a:off x="3664324" y="1305222"/>
          <a:ext cx="440971" cy="20757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17.140625" defaultRowHeight="12.75" customHeight="1" x14ac:dyDescent="0.2"/>
  <cols>
    <col min="1" max="1" width="7.140625" style="40" customWidth="1"/>
    <col min="2" max="2" width="41.28515625" style="35" bestFit="1" customWidth="1"/>
    <col min="3" max="3" width="45.140625" style="35" customWidth="1"/>
    <col min="4" max="4" width="20.140625" style="35" customWidth="1"/>
    <col min="5" max="5" width="5.5703125" style="35" customWidth="1"/>
    <col min="6" max="6" width="6.5703125" style="35" customWidth="1"/>
    <col min="7" max="7" width="14.140625" style="41" bestFit="1" customWidth="1"/>
    <col min="8" max="8" width="21.140625" style="35" customWidth="1"/>
    <col min="9" max="20" width="17.140625" style="35" customWidth="1"/>
    <col min="21" max="16384" width="17.140625" style="35"/>
  </cols>
  <sheetData>
    <row r="1" spans="1:20" s="31" customFormat="1" ht="40.5" customHeight="1" x14ac:dyDescent="0.2">
      <c r="A1" s="27">
        <f>MAX(A2:A188)</f>
        <v>14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11</v>
      </c>
      <c r="G1" s="29" t="s">
        <v>3</v>
      </c>
      <c r="H1" s="28" t="s">
        <v>8</v>
      </c>
      <c r="I1" s="42" t="s">
        <v>31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2.75" customHeight="1" x14ac:dyDescent="0.25">
      <c r="A2" s="32">
        <v>1</v>
      </c>
      <c r="B2" s="33" t="s">
        <v>26</v>
      </c>
      <c r="C2" s="33"/>
      <c r="D2" s="33" t="s">
        <v>35</v>
      </c>
      <c r="E2" s="33">
        <v>16</v>
      </c>
      <c r="F2" s="33">
        <v>1</v>
      </c>
      <c r="G2" s="33" t="s">
        <v>9</v>
      </c>
      <c r="H2" s="34"/>
      <c r="I2" s="43">
        <f>'Sprintti 2'!C8</f>
        <v>20</v>
      </c>
    </row>
    <row r="3" spans="1:20" ht="12.75" customHeight="1" x14ac:dyDescent="0.25">
      <c r="A3" s="32">
        <v>2</v>
      </c>
      <c r="B3" s="35" t="s">
        <v>37</v>
      </c>
      <c r="D3" s="35" t="s">
        <v>36</v>
      </c>
      <c r="E3" s="35">
        <v>3</v>
      </c>
      <c r="F3" s="35">
        <v>1</v>
      </c>
      <c r="G3" s="41" t="s">
        <v>9</v>
      </c>
      <c r="H3" s="34"/>
      <c r="I3" s="44" t="s">
        <v>33</v>
      </c>
    </row>
    <row r="4" spans="1:20" ht="15" x14ac:dyDescent="0.25">
      <c r="A4" s="40">
        <v>3</v>
      </c>
      <c r="B4" s="35" t="s">
        <v>46</v>
      </c>
      <c r="C4" s="35" t="s">
        <v>47</v>
      </c>
      <c r="D4" s="35" t="s">
        <v>42</v>
      </c>
      <c r="E4" s="35">
        <v>2</v>
      </c>
      <c r="F4" s="35">
        <v>1</v>
      </c>
      <c r="G4" s="41" t="s">
        <v>10</v>
      </c>
      <c r="H4" s="34"/>
      <c r="I4" s="44" t="s">
        <v>34</v>
      </c>
    </row>
    <row r="5" spans="1:20" ht="12.75" customHeight="1" x14ac:dyDescent="0.2">
      <c r="A5" s="40">
        <v>4</v>
      </c>
      <c r="B5" s="35" t="s">
        <v>48</v>
      </c>
      <c r="D5" s="35" t="s">
        <v>45</v>
      </c>
      <c r="E5" s="35">
        <v>3</v>
      </c>
      <c r="F5" s="35">
        <v>3</v>
      </c>
      <c r="G5" s="41" t="s">
        <v>10</v>
      </c>
      <c r="I5" s="44" t="s">
        <v>32</v>
      </c>
    </row>
    <row r="6" spans="1:20" ht="12.75" customHeight="1" x14ac:dyDescent="0.2">
      <c r="A6" s="40">
        <v>5</v>
      </c>
      <c r="B6" s="35" t="s">
        <v>49</v>
      </c>
      <c r="C6" s="35" t="s">
        <v>50</v>
      </c>
      <c r="D6" s="35" t="s">
        <v>51</v>
      </c>
      <c r="E6" s="35">
        <v>3</v>
      </c>
      <c r="F6" s="35">
        <v>3</v>
      </c>
      <c r="G6" s="41" t="s">
        <v>10</v>
      </c>
      <c r="I6" s="45"/>
    </row>
    <row r="7" spans="1:20" ht="12.75" customHeight="1" x14ac:dyDescent="0.2">
      <c r="A7" s="32">
        <v>6</v>
      </c>
      <c r="B7" s="35" t="s">
        <v>38</v>
      </c>
      <c r="D7" s="35" t="s">
        <v>35</v>
      </c>
      <c r="E7" s="35">
        <v>4</v>
      </c>
      <c r="F7" s="35">
        <v>2</v>
      </c>
      <c r="G7" s="41" t="s">
        <v>10</v>
      </c>
      <c r="I7" s="45">
        <f>SUM(E2:E100)</f>
        <v>84</v>
      </c>
    </row>
    <row r="8" spans="1:20" ht="12.75" customHeight="1" x14ac:dyDescent="0.2">
      <c r="A8" s="32">
        <v>7</v>
      </c>
      <c r="B8" s="35" t="s">
        <v>39</v>
      </c>
      <c r="D8" s="35" t="s">
        <v>35</v>
      </c>
      <c r="E8" s="35">
        <v>4</v>
      </c>
      <c r="F8" s="35">
        <v>2</v>
      </c>
      <c r="G8" s="41" t="s">
        <v>10</v>
      </c>
    </row>
    <row r="9" spans="1:20" ht="12.75" customHeight="1" x14ac:dyDescent="0.2">
      <c r="A9" s="32">
        <v>8</v>
      </c>
      <c r="B9" s="35" t="s">
        <v>40</v>
      </c>
      <c r="C9" s="35" t="s">
        <v>41</v>
      </c>
      <c r="D9" s="35" t="s">
        <v>42</v>
      </c>
      <c r="E9" s="35">
        <v>6</v>
      </c>
      <c r="F9" s="35">
        <v>1</v>
      </c>
      <c r="G9" s="41" t="s">
        <v>10</v>
      </c>
    </row>
    <row r="10" spans="1:20" ht="12.75" customHeight="1" x14ac:dyDescent="0.2">
      <c r="A10" s="40">
        <v>9</v>
      </c>
      <c r="B10" s="36" t="s">
        <v>24</v>
      </c>
      <c r="C10" s="37" t="s">
        <v>43</v>
      </c>
      <c r="D10" s="38" t="s">
        <v>44</v>
      </c>
      <c r="E10" s="36">
        <v>15</v>
      </c>
      <c r="F10" s="36">
        <v>3</v>
      </c>
      <c r="G10" s="39" t="s">
        <v>9</v>
      </c>
    </row>
    <row r="11" spans="1:20" ht="12.75" customHeight="1" x14ac:dyDescent="0.2">
      <c r="A11" s="32">
        <v>10</v>
      </c>
      <c r="B11" s="36" t="s">
        <v>28</v>
      </c>
      <c r="C11" s="37"/>
      <c r="D11" s="38" t="s">
        <v>45</v>
      </c>
      <c r="E11" s="36">
        <v>4</v>
      </c>
      <c r="F11" s="36">
        <v>2</v>
      </c>
      <c r="G11" s="39" t="s">
        <v>58</v>
      </c>
    </row>
    <row r="12" spans="1:20" ht="12.75" customHeight="1" x14ac:dyDescent="0.2">
      <c r="A12" s="32">
        <v>11</v>
      </c>
      <c r="B12" s="38" t="s">
        <v>27</v>
      </c>
      <c r="D12" s="38" t="s">
        <v>45</v>
      </c>
      <c r="E12" s="38">
        <v>4</v>
      </c>
      <c r="F12" s="38">
        <v>2</v>
      </c>
      <c r="G12" s="41" t="s">
        <v>9</v>
      </c>
    </row>
    <row r="13" spans="1:20" ht="12.75" customHeight="1" x14ac:dyDescent="0.2">
      <c r="A13" s="32">
        <v>12</v>
      </c>
      <c r="B13" s="38" t="s">
        <v>29</v>
      </c>
      <c r="D13" s="38" t="s">
        <v>42</v>
      </c>
      <c r="E13" s="38">
        <v>6</v>
      </c>
      <c r="F13" s="38">
        <v>2</v>
      </c>
      <c r="G13" s="41" t="s">
        <v>9</v>
      </c>
    </row>
    <row r="14" spans="1:20" ht="12.75" customHeight="1" x14ac:dyDescent="0.2">
      <c r="A14" s="32">
        <v>13</v>
      </c>
      <c r="B14" s="38" t="s">
        <v>25</v>
      </c>
      <c r="D14" s="38" t="s">
        <v>36</v>
      </c>
      <c r="E14" s="38">
        <v>10</v>
      </c>
      <c r="F14" s="38">
        <v>3</v>
      </c>
      <c r="G14" s="41" t="s">
        <v>10</v>
      </c>
    </row>
    <row r="15" spans="1:20" ht="12.75" customHeight="1" x14ac:dyDescent="0.2">
      <c r="B15" s="46" t="s">
        <v>56</v>
      </c>
      <c r="D15" s="35" t="s">
        <v>42</v>
      </c>
      <c r="E15" s="35" t="s">
        <v>57</v>
      </c>
      <c r="F15" s="35">
        <v>1</v>
      </c>
      <c r="G15" s="41" t="s">
        <v>58</v>
      </c>
    </row>
    <row r="16" spans="1:20" ht="12.75" customHeight="1" x14ac:dyDescent="0.2">
      <c r="A16" s="40">
        <v>14</v>
      </c>
      <c r="B16" s="35" t="s">
        <v>59</v>
      </c>
      <c r="D16" s="35" t="s">
        <v>42</v>
      </c>
      <c r="E16" s="35">
        <v>4</v>
      </c>
      <c r="F16" s="35">
        <v>1</v>
      </c>
      <c r="G16" s="41" t="s">
        <v>58</v>
      </c>
    </row>
    <row r="22" spans="1:1" ht="12.75" customHeight="1" x14ac:dyDescent="0.2">
      <c r="A22" s="32"/>
    </row>
    <row r="23" spans="1:1" ht="12.75" customHeight="1" x14ac:dyDescent="0.2">
      <c r="A23" s="32"/>
    </row>
    <row r="24" spans="1:1" ht="12.75" customHeight="1" x14ac:dyDescent="0.2">
      <c r="A24" s="32"/>
    </row>
    <row r="25" spans="1:1" ht="12.75" customHeight="1" x14ac:dyDescent="0.2">
      <c r="A25" s="32"/>
    </row>
    <row r="26" spans="1:1" ht="12.75" customHeight="1" x14ac:dyDescent="0.2">
      <c r="A26" s="32"/>
    </row>
    <row r="27" spans="1:1" ht="12.75" customHeight="1" x14ac:dyDescent="0.2">
      <c r="A27" s="32"/>
    </row>
    <row r="28" spans="1:1" ht="12.75" customHeight="1" x14ac:dyDescent="0.2">
      <c r="A28" s="32"/>
    </row>
    <row r="29" spans="1:1" ht="12.75" customHeight="1" x14ac:dyDescent="0.2">
      <c r="A29" s="32"/>
    </row>
    <row r="30" spans="1:1" ht="12.75" customHeight="1" x14ac:dyDescent="0.2">
      <c r="A30" s="32"/>
    </row>
    <row r="31" spans="1:1" ht="12.75" customHeight="1" x14ac:dyDescent="0.2">
      <c r="A31" s="32"/>
    </row>
    <row r="32" spans="1:1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</sheetData>
  <sheetProtection password="CAE1" sheet="1" objects="1" scenarios="1" formatCells="0" formatColumns="0" format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85" zoomScaleNormal="85" workbookViewId="0">
      <selection activeCell="D29" sqref="D29"/>
    </sheetView>
  </sheetViews>
  <sheetFormatPr defaultColWidth="17.140625" defaultRowHeight="12.75" customHeight="1" x14ac:dyDescent="0.2"/>
  <cols>
    <col min="1" max="1" width="14" bestFit="1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12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10.7109375" customWidth="1"/>
    <col min="15" max="15" width="11.85546875" customWidth="1"/>
    <col min="16" max="16" width="13.140625" customWidth="1"/>
    <col min="17" max="22" width="17.140625" customWidth="1"/>
  </cols>
  <sheetData>
    <row r="1" spans="1:19" ht="37.5" customHeight="1" x14ac:dyDescent="0.2">
      <c r="A1" s="2"/>
      <c r="B1" s="3" t="s">
        <v>60</v>
      </c>
      <c r="C1" s="3"/>
      <c r="D1" s="4"/>
      <c r="E1" s="5"/>
      <c r="F1" s="5"/>
      <c r="G1" s="5"/>
      <c r="H1" s="11"/>
      <c r="I1" s="6"/>
      <c r="J1" s="14" t="s">
        <v>17</v>
      </c>
      <c r="K1" s="3" t="s">
        <v>19</v>
      </c>
      <c r="L1" s="3" t="s">
        <v>20</v>
      </c>
      <c r="M1" s="3" t="s">
        <v>21</v>
      </c>
      <c r="N1" s="23" t="s">
        <v>52</v>
      </c>
      <c r="O1" s="23" t="s">
        <v>53</v>
      </c>
      <c r="P1" s="23" t="s">
        <v>54</v>
      </c>
      <c r="Q1" s="23" t="s">
        <v>55</v>
      </c>
      <c r="R1" s="23" t="s">
        <v>30</v>
      </c>
      <c r="S1" s="23" t="s">
        <v>30</v>
      </c>
    </row>
    <row r="2" spans="1:19" ht="12.75" customHeight="1" x14ac:dyDescent="0.2">
      <c r="A2" s="2"/>
      <c r="B2" s="17" t="s">
        <v>12</v>
      </c>
      <c r="C2" s="25">
        <v>41394</v>
      </c>
      <c r="D2" s="7"/>
      <c r="I2" s="2"/>
      <c r="J2" s="17"/>
      <c r="K2" s="17">
        <v>0</v>
      </c>
      <c r="L2" s="17">
        <v>20</v>
      </c>
      <c r="M2" s="17">
        <v>20</v>
      </c>
      <c r="N2" s="17"/>
      <c r="O2" s="17"/>
      <c r="P2" s="17"/>
      <c r="Q2" s="17"/>
      <c r="R2" s="17"/>
      <c r="S2" s="17"/>
    </row>
    <row r="3" spans="1:19" ht="12.75" customHeight="1" x14ac:dyDescent="0.2">
      <c r="A3" s="2"/>
      <c r="B3" s="17" t="s">
        <v>13</v>
      </c>
      <c r="C3" s="25">
        <v>41424</v>
      </c>
      <c r="D3" s="7"/>
      <c r="I3" s="2"/>
      <c r="J3" s="25">
        <v>41394</v>
      </c>
      <c r="K3" s="24">
        <v>1</v>
      </c>
      <c r="L3" s="24">
        <v>16</v>
      </c>
      <c r="M3" s="16">
        <v>16</v>
      </c>
      <c r="N3" s="21">
        <v>4</v>
      </c>
      <c r="O3" s="22">
        <v>8</v>
      </c>
      <c r="P3" s="22">
        <v>0</v>
      </c>
      <c r="Q3" s="22">
        <v>4</v>
      </c>
      <c r="R3" s="22"/>
      <c r="S3" s="22"/>
    </row>
    <row r="4" spans="1:19" ht="12.75" customHeight="1" x14ac:dyDescent="0.2">
      <c r="A4" s="2"/>
      <c r="B4" s="17" t="s">
        <v>18</v>
      </c>
      <c r="C4" s="15">
        <f ca="1">TODAY()</f>
        <v>41394</v>
      </c>
      <c r="D4" s="7"/>
      <c r="I4" s="2"/>
      <c r="J4" s="25">
        <v>41401</v>
      </c>
      <c r="K4" s="24">
        <v>2</v>
      </c>
      <c r="L4" s="24">
        <v>12</v>
      </c>
      <c r="M4" s="20"/>
      <c r="N4" s="22">
        <v>4</v>
      </c>
      <c r="O4" s="22">
        <v>8</v>
      </c>
      <c r="P4" s="22">
        <v>4</v>
      </c>
      <c r="Q4" s="22">
        <v>0</v>
      </c>
      <c r="R4" s="22"/>
      <c r="S4" s="22"/>
    </row>
    <row r="5" spans="1:19" ht="12.75" customHeight="1" x14ac:dyDescent="0.2">
      <c r="A5" s="2"/>
      <c r="B5" s="17" t="s">
        <v>14</v>
      </c>
      <c r="C5" s="22">
        <v>4</v>
      </c>
      <c r="D5" s="7"/>
      <c r="I5" s="2"/>
      <c r="J5" s="25">
        <v>41408</v>
      </c>
      <c r="K5" s="24">
        <v>3</v>
      </c>
      <c r="L5" s="24">
        <v>8</v>
      </c>
      <c r="M5" s="20"/>
      <c r="N5" s="22">
        <v>4</v>
      </c>
      <c r="O5" s="22">
        <v>4</v>
      </c>
      <c r="P5" s="22">
        <v>4</v>
      </c>
      <c r="Q5" s="22">
        <v>4</v>
      </c>
      <c r="R5" s="22"/>
      <c r="S5" s="22"/>
    </row>
    <row r="6" spans="1:19" ht="12.75" customHeight="1" x14ac:dyDescent="0.2">
      <c r="A6" s="2"/>
      <c r="B6" s="17" t="s">
        <v>15</v>
      </c>
      <c r="C6" s="26">
        <v>5</v>
      </c>
      <c r="D6" s="7"/>
      <c r="I6" s="2"/>
      <c r="J6" s="25">
        <v>41415</v>
      </c>
      <c r="K6" s="24">
        <v>4</v>
      </c>
      <c r="L6" s="24">
        <v>4</v>
      </c>
      <c r="M6" s="20"/>
      <c r="N6" s="22">
        <v>4</v>
      </c>
      <c r="O6" s="22">
        <v>0</v>
      </c>
      <c r="P6" s="22">
        <v>3</v>
      </c>
      <c r="Q6" s="22">
        <v>4</v>
      </c>
      <c r="R6" s="22"/>
      <c r="S6" s="22"/>
    </row>
    <row r="7" spans="1:19" ht="12.75" customHeight="1" x14ac:dyDescent="0.2">
      <c r="A7" s="2"/>
      <c r="B7" s="17" t="s">
        <v>22</v>
      </c>
      <c r="C7" s="26">
        <v>4</v>
      </c>
      <c r="D7" s="7"/>
      <c r="I7" s="2"/>
      <c r="J7" s="25">
        <v>41422</v>
      </c>
      <c r="K7" s="24">
        <v>5</v>
      </c>
      <c r="L7" s="24">
        <v>0</v>
      </c>
      <c r="M7" s="20"/>
      <c r="N7" s="22">
        <v>0</v>
      </c>
      <c r="O7" s="22">
        <v>0</v>
      </c>
      <c r="P7" s="22">
        <v>5</v>
      </c>
      <c r="Q7" s="22">
        <v>1</v>
      </c>
      <c r="R7" s="22"/>
      <c r="S7" s="22"/>
    </row>
    <row r="8" spans="1:19" ht="12.75" customHeight="1" x14ac:dyDescent="0.2">
      <c r="A8" s="2"/>
      <c r="B8" s="17" t="s">
        <v>16</v>
      </c>
      <c r="C8" s="16">
        <v>20</v>
      </c>
      <c r="D8" s="7"/>
    </row>
    <row r="10" spans="1:19" ht="12.75" customHeight="1" x14ac:dyDescent="0.2">
      <c r="A10" s="3" t="s">
        <v>6</v>
      </c>
      <c r="B10" s="3" t="s">
        <v>4</v>
      </c>
      <c r="C10" s="8" t="s">
        <v>23</v>
      </c>
      <c r="D10" s="9" t="s">
        <v>3</v>
      </c>
    </row>
    <row r="11" spans="1:19" ht="12.75" customHeight="1" x14ac:dyDescent="0.2">
      <c r="A11" s="17" t="str">
        <f>'Sprintin tehtävälista'!D2</f>
        <v>Mikko</v>
      </c>
      <c r="B11" s="17" t="str">
        <f>'Sprintin tehtävälista'!B2</f>
        <v>Grafiikan piirtäminen/muokkaaminen</v>
      </c>
      <c r="C11" s="18">
        <f>'Sprintin tehtävälista'!E2</f>
        <v>16</v>
      </c>
      <c r="D11" s="19" t="str">
        <f>'Sprintin tehtävälista'!G2</f>
        <v>Kesken</v>
      </c>
    </row>
    <row r="12" spans="1:19" ht="12.75" customHeight="1" x14ac:dyDescent="0.2">
      <c r="A12" s="17" t="str">
        <f>'Sprintin tehtävälista'!D3</f>
        <v>Sami R</v>
      </c>
      <c r="B12" s="17" t="str">
        <f>'Sprintin tehtävälista'!B3</f>
        <v>Maailman piirtäminen</v>
      </c>
      <c r="C12" s="18">
        <f>'Sprintin tehtävälista'!E3</f>
        <v>3</v>
      </c>
      <c r="D12" s="19" t="str">
        <f>'Sprintin tehtävälista'!G3</f>
        <v>Kesken</v>
      </c>
    </row>
    <row r="13" spans="1:19" ht="12.75" customHeight="1" x14ac:dyDescent="0.2">
      <c r="A13" s="17" t="str">
        <f>'Sprintin tehtävälista'!D7</f>
        <v>Mikko</v>
      </c>
      <c r="B13" s="17" t="str">
        <f>'Sprintin tehtävälista'!B7</f>
        <v>Vihollisten piirtäminen ruudulle</v>
      </c>
      <c r="C13" s="18">
        <f>'Sprintin tehtävälista'!E7</f>
        <v>4</v>
      </c>
      <c r="D13" s="19" t="str">
        <f>'Sprintin tehtävälista'!G7</f>
        <v>Ei vielä aloitettu</v>
      </c>
    </row>
    <row r="14" spans="1:19" ht="12.75" customHeight="1" x14ac:dyDescent="0.2">
      <c r="A14" s="17" t="str">
        <f>'Sprintin tehtävälista'!D8</f>
        <v>Mikko</v>
      </c>
      <c r="B14" s="17" t="str">
        <f>'Sprintin tehtävälista'!B8</f>
        <v>Pelaajan ja vihollisten lyöntianimaatio peliin</v>
      </c>
      <c r="C14" s="18">
        <f>'Sprintin tehtävälista'!E8</f>
        <v>4</v>
      </c>
      <c r="D14" s="19" t="str">
        <f>'Sprintin tehtävälista'!G8</f>
        <v>Ei vielä aloitettu</v>
      </c>
    </row>
    <row r="15" spans="1:19" ht="12.75" customHeight="1" x14ac:dyDescent="0.2">
      <c r="A15" s="17" t="str">
        <f>'Sprintin tehtävälista'!D9</f>
        <v>Sami K</v>
      </c>
      <c r="B15" s="17" t="str">
        <f>'Sprintin tehtävälista'!B9</f>
        <v>Hit detection</v>
      </c>
      <c r="C15" s="18">
        <f>'Sprintin tehtävälista'!E9</f>
        <v>6</v>
      </c>
      <c r="D15" s="19" t="str">
        <f>'Sprintin tehtävälista'!G9</f>
        <v>Ei vielä aloitettu</v>
      </c>
    </row>
    <row r="16" spans="1:19" ht="12.75" customHeight="1" x14ac:dyDescent="0.2">
      <c r="A16" s="17" t="str">
        <f>'Sprintin tehtävälista'!D10</f>
        <v>Jussi &amp; Mikko &amp; Samit</v>
      </c>
      <c r="B16" s="17" t="str">
        <f>'Sprintin tehtävälista'!B10</f>
        <v>Jonkin asian selvittäminen (miten tehdään tms.)</v>
      </c>
      <c r="C16" s="18">
        <f>'Sprintin tehtävälista'!E10</f>
        <v>15</v>
      </c>
      <c r="D16" s="19" t="str">
        <f>'Sprintin tehtävälista'!G10</f>
        <v>Kesken</v>
      </c>
      <c r="E16" s="7"/>
      <c r="F16" s="5" t="s">
        <v>1</v>
      </c>
      <c r="G16" s="5" t="s">
        <v>2</v>
      </c>
      <c r="H16" s="11" t="s">
        <v>0</v>
      </c>
    </row>
    <row r="17" spans="1:8" ht="12.75" customHeight="1" x14ac:dyDescent="0.2">
      <c r="A17" s="17" t="str">
        <f>'Sprintin tehtävälista'!D11</f>
        <v>Jussi</v>
      </c>
      <c r="B17" s="17" t="str">
        <f>'Sprintin tehtävälista'!B11</f>
        <v>Pelimusiikin etsiminen</v>
      </c>
      <c r="C17" s="18">
        <f>'Sprintin tehtävälista'!E11</f>
        <v>4</v>
      </c>
      <c r="D17" s="19" t="str">
        <f>'Sprintin tehtävälista'!G11</f>
        <v>Valmis</v>
      </c>
      <c r="E17" s="7"/>
      <c r="F17" s="1" t="e">
        <f>VLOOKUP(A11, 'Sprintin tehtävälista'!$A$2:$E$84, 5, FALSE)</f>
        <v>#N/A</v>
      </c>
      <c r="G17" s="10" t="e">
        <f>VLOOKUP(A11, 'Sprintin tehtävälista'!$A$2:$B$84, 2, FALSE)</f>
        <v>#N/A</v>
      </c>
      <c r="H17" s="13" t="e">
        <f>VLOOKUP(A11, 'Sprintin tehtävälista'!$A$2:$G$84, 7, FALSE)</f>
        <v>#N/A</v>
      </c>
    </row>
    <row r="18" spans="1:8" ht="12.75" customHeight="1" x14ac:dyDescent="0.2">
      <c r="A18" s="17" t="str">
        <f>'Sprintin tehtävälista'!D12</f>
        <v>Jussi</v>
      </c>
      <c r="B18" s="17" t="str">
        <f>'Sprintin tehtävälista'!B12</f>
        <v>Äänitehosteiden etsiminen</v>
      </c>
      <c r="C18" s="18">
        <f>'Sprintin tehtävälista'!E12</f>
        <v>4</v>
      </c>
      <c r="D18" s="19" t="str">
        <f>'Sprintin tehtävälista'!G12</f>
        <v>Kesken</v>
      </c>
      <c r="E18" s="7"/>
      <c r="F18" s="1" t="e">
        <f>VLOOKUP(A12, 'Sprintin tehtävälista'!$A$2:$E$84, 5, FALSE)</f>
        <v>#N/A</v>
      </c>
      <c r="G18" s="10" t="e">
        <f>VLOOKUP(A12, 'Sprintin tehtävälista'!$A$2:$B$84, 2, FALSE)</f>
        <v>#N/A</v>
      </c>
      <c r="H18" s="13" t="e">
        <f>VLOOKUP(A12, 'Sprintin tehtävälista'!$A$2:$G$84, 7, FALSE)</f>
        <v>#N/A</v>
      </c>
    </row>
    <row r="19" spans="1:8" ht="12.75" customHeight="1" x14ac:dyDescent="0.2">
      <c r="A19" s="17" t="str">
        <f>'Sprintin tehtävälista'!D13</f>
        <v>Sami K</v>
      </c>
      <c r="B19" s="17" t="str">
        <f>'Sprintin tehtävälista'!B13</f>
        <v>Musiikin ja äänitehosteiden laittaminen peliin</v>
      </c>
      <c r="C19" s="18">
        <f>'Sprintin tehtävälista'!E13</f>
        <v>6</v>
      </c>
      <c r="D19" s="19" t="str">
        <f>'Sprintin tehtävälista'!G13</f>
        <v>Kesken</v>
      </c>
      <c r="E19" s="7"/>
      <c r="F19" s="1" t="e">
        <f>VLOOKUP(A13, 'Sprintin tehtävälista'!$A$2:$E$84, 5, FALSE)</f>
        <v>#N/A</v>
      </c>
      <c r="G19" s="10" t="e">
        <f>VLOOKUP(A13, 'Sprintin tehtävälista'!$A$2:$B$84, 2, FALSE)</f>
        <v>#N/A</v>
      </c>
      <c r="H19" s="13" t="e">
        <f>VLOOKUP(A13, 'Sprintin tehtävälista'!$A$2:$G$84, 7, FALSE)</f>
        <v>#N/A</v>
      </c>
    </row>
    <row r="20" spans="1:8" ht="12.75" customHeight="1" x14ac:dyDescent="0.2">
      <c r="A20" s="17" t="str">
        <f>'Sprintin tehtävälista'!D14</f>
        <v>Sami R</v>
      </c>
      <c r="B20" s="17" t="str">
        <f>'Sprintin tehtävälista'!B14</f>
        <v>Random tehtäviä</v>
      </c>
      <c r="C20" s="18">
        <f>'Sprintin tehtävälista'!E14</f>
        <v>10</v>
      </c>
      <c r="D20" s="19" t="str">
        <f>'Sprintin tehtävälista'!G14</f>
        <v>Ei vielä aloitettu</v>
      </c>
      <c r="E20" s="7"/>
      <c r="F20" s="1" t="e">
        <f>VLOOKUP(A14, 'Sprintin tehtävälista'!$A$2:$E$84, 5, FALSE)</f>
        <v>#N/A</v>
      </c>
      <c r="G20" s="10" t="e">
        <f>VLOOKUP(A14, 'Sprintin tehtävälista'!$A$2:$B$84, 2, FALSE)</f>
        <v>#N/A</v>
      </c>
      <c r="H20" s="13" t="e">
        <f>VLOOKUP(A14, 'Sprintin tehtävälista'!$A$2:$G$84, 7, FALSE)</f>
        <v>#N/A</v>
      </c>
    </row>
    <row r="21" spans="1:8" ht="12.75" customHeight="1" x14ac:dyDescent="0.2">
      <c r="A21" s="17" t="str">
        <f>'Sprintin tehtävälista'!D15</f>
        <v>Sami K</v>
      </c>
      <c r="B21" s="17" t="str">
        <f>'Sprintin tehtävälista'!B15</f>
        <v>Mein Kampf</v>
      </c>
      <c r="C21" s="18" t="str">
        <f>'Sprintin tehtävälista'!E15</f>
        <v>SS</v>
      </c>
      <c r="D21" s="19" t="str">
        <f>'Sprintin tehtävälista'!G15</f>
        <v>Valmis</v>
      </c>
      <c r="E21" s="7"/>
      <c r="F21" s="1" t="e">
        <f>VLOOKUP(A15, 'Sprintin tehtävälista'!$A$2:$E$84, 5, FALSE)</f>
        <v>#N/A</v>
      </c>
      <c r="G21" s="10" t="e">
        <f>VLOOKUP(A15, 'Sprintin tehtävälista'!$A$2:$B$84, 2, FALSE)</f>
        <v>#N/A</v>
      </c>
      <c r="H21" s="13" t="e">
        <f>VLOOKUP(A15, 'Sprintin tehtävälista'!$A$2:$G$84, 7, FALSE)</f>
        <v>#N/A</v>
      </c>
    </row>
    <row r="22" spans="1:8" ht="12.75" customHeight="1" x14ac:dyDescent="0.2">
      <c r="A22" s="17" t="str">
        <f>'Sprintin tehtävälista'!D16</f>
        <v>Sami K</v>
      </c>
      <c r="B22" s="17" t="str">
        <f>'Sprintin tehtävälista'!B16</f>
        <v>HP</v>
      </c>
      <c r="C22" s="18">
        <f>'Sprintin tehtävälista'!E16</f>
        <v>4</v>
      </c>
      <c r="D22" s="19" t="str">
        <f>'Sprintin tehtävälista'!G16</f>
        <v>Valmis</v>
      </c>
      <c r="E22" s="7"/>
      <c r="F22" s="1" t="e">
        <f>VLOOKUP(A16, 'Sprintin tehtävälista'!$A$2:$E$84, 5, FALSE)</f>
        <v>#N/A</v>
      </c>
      <c r="G22" s="10" t="e">
        <f>VLOOKUP(A16, 'Sprintin tehtävälista'!$A$2:$B$84, 2, FALSE)</f>
        <v>#N/A</v>
      </c>
      <c r="H22" s="13" t="e">
        <f>VLOOKUP(A16, 'Sprintin tehtävälista'!$A$2:$G$84, 7, FALSE)</f>
        <v>#N/A</v>
      </c>
    </row>
    <row r="23" spans="1:8" ht="12.75" customHeight="1" x14ac:dyDescent="0.2">
      <c r="A23" s="17">
        <f>'Sprintin tehtävälista'!D17</f>
        <v>0</v>
      </c>
      <c r="B23" s="17">
        <f>'Sprintin tehtävälista'!B17</f>
        <v>0</v>
      </c>
      <c r="C23" s="18">
        <f>'Sprintin tehtävälista'!E17</f>
        <v>0</v>
      </c>
      <c r="D23" s="19">
        <f>'Sprintin tehtävälista'!G17</f>
        <v>0</v>
      </c>
      <c r="E23" s="7"/>
      <c r="F23" s="1" t="e">
        <f>VLOOKUP(A17, 'Sprintin tehtävälista'!$A$2:$E$84, 5, FALSE)</f>
        <v>#N/A</v>
      </c>
      <c r="G23" s="10" t="e">
        <f>VLOOKUP(A17, 'Sprintin tehtävälista'!$A$2:$B$84, 2, FALSE)</f>
        <v>#N/A</v>
      </c>
      <c r="H23" s="13" t="e">
        <f>VLOOKUP(A17, 'Sprintin tehtävälista'!$A$2:$G$84, 7, FALSE)</f>
        <v>#N/A</v>
      </c>
    </row>
    <row r="24" spans="1:8" ht="12.75" customHeight="1" x14ac:dyDescent="0.2">
      <c r="A24" s="17">
        <f>'Sprintin tehtävälista'!D18</f>
        <v>0</v>
      </c>
      <c r="B24" s="17">
        <f>'Sprintin tehtävälista'!B18</f>
        <v>0</v>
      </c>
      <c r="C24" s="18">
        <f>'Sprintin tehtävälista'!E18</f>
        <v>0</v>
      </c>
      <c r="D24" s="19">
        <f>'Sprintin tehtävälista'!G18</f>
        <v>0</v>
      </c>
      <c r="E24" s="7"/>
      <c r="F24" s="1" t="e">
        <f>VLOOKUP(A18, 'Sprintin tehtävälista'!$A$2:$E$84, 5, FALSE)</f>
        <v>#N/A</v>
      </c>
      <c r="G24" s="10" t="e">
        <f>VLOOKUP(A18, 'Sprintin tehtävälista'!$A$2:$B$84, 2, FALSE)</f>
        <v>#N/A</v>
      </c>
      <c r="H24" s="13" t="e">
        <f>VLOOKUP(A18, 'Sprintin tehtävälista'!$A$2:$G$84, 7, FALSE)</f>
        <v>#N/A</v>
      </c>
    </row>
    <row r="25" spans="1:8" ht="12.75" customHeight="1" x14ac:dyDescent="0.2">
      <c r="A25" s="17">
        <f>'Sprintin tehtävälista'!D19</f>
        <v>0</v>
      </c>
      <c r="B25" s="17">
        <f>'Sprintin tehtävälista'!B19</f>
        <v>0</v>
      </c>
      <c r="C25" s="18">
        <f>'Sprintin tehtävälista'!E19</f>
        <v>0</v>
      </c>
      <c r="D25" s="19">
        <f>'Sprintin tehtävälista'!G19</f>
        <v>0</v>
      </c>
      <c r="E25" s="7"/>
      <c r="F25" s="1" t="e">
        <f>VLOOKUP(A19, 'Sprintin tehtävälista'!$A$2:$E$84, 5, FALSE)</f>
        <v>#N/A</v>
      </c>
      <c r="G25" s="10" t="e">
        <f>VLOOKUP(A19, 'Sprintin tehtävälista'!$A$2:$B$84, 2, FALSE)</f>
        <v>#N/A</v>
      </c>
      <c r="H25" s="13" t="e">
        <f>VLOOKUP(A19, 'Sprintin tehtävälista'!$A$2:$G$84, 7, FALSE)</f>
        <v>#N/A</v>
      </c>
    </row>
    <row r="26" spans="1:8" ht="12.75" customHeight="1" x14ac:dyDescent="0.2">
      <c r="A26" s="17">
        <f>'Sprintin tehtävälista'!D20</f>
        <v>0</v>
      </c>
      <c r="B26" s="17">
        <f>'Sprintin tehtävälista'!B20</f>
        <v>0</v>
      </c>
      <c r="C26" s="18">
        <f>'Sprintin tehtävälista'!E20</f>
        <v>0</v>
      </c>
      <c r="D26" s="19">
        <f>'Sprintin tehtävälista'!G20</f>
        <v>0</v>
      </c>
      <c r="E26" s="7"/>
      <c r="F26" s="1" t="e">
        <f>VLOOKUP(A20, 'Sprintin tehtävälista'!$A$2:$E$84, 5, FALSE)</f>
        <v>#N/A</v>
      </c>
      <c r="G26" s="10" t="e">
        <f>VLOOKUP(A20, 'Sprintin tehtävälista'!$A$2:$B$84, 2, FALSE)</f>
        <v>#N/A</v>
      </c>
      <c r="H26" s="13" t="e">
        <f>VLOOKUP(A20, 'Sprintin tehtävälista'!$A$2:$G$84, 7, FALSE)</f>
        <v>#N/A</v>
      </c>
    </row>
    <row r="27" spans="1:8" ht="12.75" customHeight="1" x14ac:dyDescent="0.2">
      <c r="A27" s="17">
        <f>'Sprintin tehtävälista'!D21</f>
        <v>0</v>
      </c>
      <c r="B27" s="17">
        <f>'Sprintin tehtävälista'!B21</f>
        <v>0</v>
      </c>
      <c r="C27" s="18">
        <f>'Sprintin tehtävälista'!E21</f>
        <v>0</v>
      </c>
      <c r="D27" s="19">
        <f>'Sprintin tehtävälista'!G21</f>
        <v>0</v>
      </c>
      <c r="E27" s="7"/>
      <c r="F27" s="1" t="e">
        <f>VLOOKUP(A21, 'Sprintin tehtävälista'!$A$2:$E$84, 5, FALSE)</f>
        <v>#N/A</v>
      </c>
      <c r="G27" s="10" t="e">
        <f>VLOOKUP(A21, 'Sprintin tehtävälista'!$A$2:$B$84, 2, FALSE)</f>
        <v>#N/A</v>
      </c>
      <c r="H27" s="13" t="e">
        <f>VLOOKUP(A21, 'Sprintin tehtävälista'!$A$2:$G$84, 7, FALSE)</f>
        <v>#N/A</v>
      </c>
    </row>
    <row r="28" spans="1:8" ht="12.75" customHeight="1" x14ac:dyDescent="0.2">
      <c r="A28" s="17">
        <f>'Sprintin tehtävälista'!D22</f>
        <v>0</v>
      </c>
      <c r="B28" s="17">
        <f>'Sprintin tehtävälista'!B22</f>
        <v>0</v>
      </c>
      <c r="C28" s="18">
        <f>'Sprintin tehtävälista'!E22</f>
        <v>0</v>
      </c>
      <c r="D28" s="19">
        <f>'Sprintin tehtävälista'!G22</f>
        <v>0</v>
      </c>
      <c r="E28" s="7"/>
      <c r="F28" s="1" t="e">
        <f>VLOOKUP(A22, 'Sprintin tehtävälista'!$A$2:$E$84, 5, FALSE)</f>
        <v>#N/A</v>
      </c>
      <c r="G28" s="10" t="e">
        <f>VLOOKUP(A22, 'Sprintin tehtävälista'!$A$2:$B$84, 2, FALSE)</f>
        <v>#N/A</v>
      </c>
      <c r="H28" s="13" t="e">
        <f>VLOOKUP(A22, 'Sprintin tehtävälista'!$A$2:$G$84, 7, FALSE)</f>
        <v>#N/A</v>
      </c>
    </row>
    <row r="29" spans="1:8" ht="12.75" customHeight="1" x14ac:dyDescent="0.2">
      <c r="A29" s="17">
        <f>'Sprintin tehtävälista'!D23</f>
        <v>0</v>
      </c>
      <c r="B29" s="17">
        <f>'Sprintin tehtävälista'!B23</f>
        <v>0</v>
      </c>
      <c r="C29" s="18">
        <f>'Sprintin tehtävälista'!E23</f>
        <v>0</v>
      </c>
      <c r="D29" s="19">
        <f>'Sprintin tehtävälista'!G23</f>
        <v>0</v>
      </c>
      <c r="E29" s="7"/>
      <c r="F29" s="1" t="e">
        <f>VLOOKUP(A23, 'Sprintin tehtävälista'!$A$2:$E$84, 5, FALSE)</f>
        <v>#N/A</v>
      </c>
      <c r="G29" s="10" t="e">
        <f>VLOOKUP(A23, 'Sprintin tehtävälista'!$A$2:$B$84, 2, FALSE)</f>
        <v>#N/A</v>
      </c>
      <c r="H29" s="13" t="e">
        <f>VLOOKUP(A23, 'Sprintin tehtävälista'!$A$2:$G$84, 7, FALSE)</f>
        <v>#N/A</v>
      </c>
    </row>
    <row r="30" spans="1:8" ht="12.75" customHeight="1" x14ac:dyDescent="0.2">
      <c r="A30" s="17">
        <f>'Sprintin tehtävälista'!D24</f>
        <v>0</v>
      </c>
      <c r="B30" s="17">
        <f>'Sprintin tehtävälista'!B24</f>
        <v>0</v>
      </c>
      <c r="C30" s="18">
        <f>'Sprintin tehtävälista'!E24</f>
        <v>0</v>
      </c>
      <c r="D30" s="19">
        <f>'Sprintin tehtävälista'!G24</f>
        <v>0</v>
      </c>
      <c r="E30" s="7"/>
      <c r="F30" s="1" t="e">
        <f>VLOOKUP(A24, 'Sprintin tehtävälista'!$A$2:$E$84, 5, FALSE)</f>
        <v>#N/A</v>
      </c>
      <c r="G30" s="10" t="e">
        <f>VLOOKUP(A24, 'Sprintin tehtävälista'!$A$2:$B$84, 2, FALSE)</f>
        <v>#N/A</v>
      </c>
      <c r="H30" s="13" t="e">
        <f>VLOOKUP(A24, 'Sprintin tehtävälista'!$A$2:$G$84, 7, FALSE)</f>
        <v>#N/A</v>
      </c>
    </row>
    <row r="31" spans="1:8" ht="12.75" customHeight="1" x14ac:dyDescent="0.2">
      <c r="A31" s="17">
        <f>'Sprintin tehtävälista'!D25</f>
        <v>0</v>
      </c>
      <c r="B31" s="17">
        <f>'Sprintin tehtävälista'!B25</f>
        <v>0</v>
      </c>
      <c r="C31" s="18">
        <f>'Sprintin tehtävälista'!E25</f>
        <v>0</v>
      </c>
      <c r="D31" s="19">
        <f>'Sprintin tehtävälista'!G25</f>
        <v>0</v>
      </c>
      <c r="E31" s="7"/>
      <c r="F31" s="1" t="e">
        <f>VLOOKUP(A25, 'Sprintin tehtävälista'!$A$2:$E$84, 5, FALSE)</f>
        <v>#N/A</v>
      </c>
      <c r="G31" s="10" t="e">
        <f>VLOOKUP(A25, 'Sprintin tehtävälista'!$A$2:$B$84, 2, FALSE)</f>
        <v>#N/A</v>
      </c>
      <c r="H31" s="13" t="e">
        <f>VLOOKUP(A25, 'Sprintin tehtävälista'!$A$2:$G$84, 7, FALSE)</f>
        <v>#N/A</v>
      </c>
    </row>
    <row r="32" spans="1:8" ht="12.75" customHeight="1" x14ac:dyDescent="0.2">
      <c r="E32" s="7"/>
      <c r="F32" s="1" t="e">
        <f>VLOOKUP(A26, 'Sprintin tehtävälista'!$A$2:$E$84, 5, FALSE)</f>
        <v>#N/A</v>
      </c>
      <c r="G32" s="10" t="e">
        <f>VLOOKUP(A26, 'Sprintin tehtävälista'!$A$2:$B$84, 2, FALSE)</f>
        <v>#N/A</v>
      </c>
      <c r="H32" s="13" t="e">
        <f>VLOOKUP(A26, 'Sprintin tehtävälista'!$A$2:$G$84, 7, FALSE)</f>
        <v>#N/A</v>
      </c>
    </row>
    <row r="33" spans="5:8" ht="12.75" customHeight="1" x14ac:dyDescent="0.2">
      <c r="E33" s="7"/>
      <c r="F33" s="1" t="e">
        <f>VLOOKUP(A27, 'Sprintin tehtävälista'!$A$2:$E$84, 5, FALSE)</f>
        <v>#N/A</v>
      </c>
      <c r="G33" s="10" t="e">
        <f>VLOOKUP(A27, 'Sprintin tehtävälista'!$A$2:$B$84, 2, FALSE)</f>
        <v>#N/A</v>
      </c>
      <c r="H33" s="13" t="e">
        <f>VLOOKUP(A27, 'Sprintin tehtävälista'!$A$2:$G$84, 7, FALSE)</f>
        <v>#N/A</v>
      </c>
    </row>
    <row r="34" spans="5:8" ht="12.75" customHeight="1" x14ac:dyDescent="0.2">
      <c r="E34" s="7"/>
      <c r="F34" s="1" t="e">
        <f>VLOOKUP(A28, 'Sprintin tehtävälista'!$A$2:$E$84, 5, FALSE)</f>
        <v>#N/A</v>
      </c>
      <c r="G34" s="10" t="e">
        <f>VLOOKUP(A28, 'Sprintin tehtävälista'!$A$2:$B$84, 2, FALSE)</f>
        <v>#N/A</v>
      </c>
      <c r="H34" s="13" t="e">
        <f>VLOOKUP(A28, 'Sprintin tehtävälista'!$A$2:$G$84, 7, FALSE)</f>
        <v>#N/A</v>
      </c>
    </row>
    <row r="35" spans="5:8" ht="12.75" customHeight="1" x14ac:dyDescent="0.2">
      <c r="E35" s="7"/>
      <c r="F35" s="1" t="e">
        <f>VLOOKUP(A29, 'Sprintin tehtävälista'!$A$2:$E$84, 5, FALSE)</f>
        <v>#N/A</v>
      </c>
      <c r="G35" s="10" t="e">
        <f>VLOOKUP(A29, 'Sprintin tehtävälista'!$A$2:$B$84, 2, FALSE)</f>
        <v>#N/A</v>
      </c>
      <c r="H35" s="13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sheetProtection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2013-04-30T07:56:42Z</dcterms:modified>
</cp:coreProperties>
</file>