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er"/>
  <workbookPr defaultThemeVersion="124226"/>
  <bookViews>
    <workbookView activeTab="0" xWindow="240" yWindow="60" windowWidth="16245" windowHeight="8010" tabRatio="500"/>
  </bookViews>
  <sheets>
    <sheet name="Лист1" sheetId="1" r:id="rId4"/>
  </sheets>
  <calcPr/>
  <extLst>
    <ext uri="smNativeData">
      <pm:revision xmlns:pm="smNativeData" day="1674944225" val="923" rev="123" revOS="4"/>
      <pm:docPrefs xmlns:pm="smNativeData" id="1674944225" fixedDigits="0" showNotice="1" showFrameBounds="1" autoChart="1" recalcOnPrint="1" recalcOnCopy="1" finalRounding="1" compatTextArt="1" tab="567" useDefinedPrintRange="1" printArea="currentSheet"/>
      <pm:compatibility xmlns:pm="smNativeData" id="1674944225" overlapCells="1"/>
      <pm:defCurrency xmlns:pm="smNativeData" id="1674944225"/>
    </ext>
  </extLst>
</workbook>
</file>

<file path=xl/sharedStrings.xml><?xml version="1.0" encoding="utf-8"?>
<sst xmlns="http://schemas.openxmlformats.org/spreadsheetml/2006/main" count="140" uniqueCount="79">
  <si>
    <r>
      <t xml:space="preserve">
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4944225">
              <pm:latin face="Arial" sz="200" weight="bold" i="0"/>
              <pm:cs/>
              <pm:ea/>
            </pm:charSpec>
          </ext>
        </extLst>
      </rPr>
      <t>Привет, привет!</t>
    </r>
    <r>
      <rPr>
        <rFont val="Arial"/>
        <charset val="204"/>
        <family val="2"/>
        <sz val="10"/>
        <b val="0"/>
        <i val="0"/>
        <color rgb="FF000000"/>
        <extLst>
          <ext uri="smNativeData">
            <pm:charSpec xmlns:pm="smNativeData" id="1674944225" fgClr="000000">
              <pm:latin face="Arial" sz="200" weight="normal" i="0"/>
              <pm:cs/>
              <pm:ea/>
            </pm:charSpec>
          </ext>
        </extLst>
      </rPr>
      <t xml:space="preserve">
Для вас есть задание.
Придумайте и декомпозируйте сценарии по тестированию 
Web и Mobile приложения:
</t>
    </r>
    <r>
      <rPr>
        <rFont val="Arial"/>
        <charset val="204"/>
        <family val="2"/>
        <sz val="10"/>
        <b/>
        <i val="0"/>
        <color rgb="FF0000FF"/>
        <extLst>
          <ext uri="smNativeData">
            <pm:charSpec xmlns:pm="smNativeData" id="1674944225" fgClr="0000FF">
              <pm:latin face="Arial" sz="200" weight="bold" i="0"/>
              <pm:cs/>
              <pm:ea/>
            </pm:charSpec>
          </ext>
        </extLst>
      </rPr>
      <t>"Прогноз погоды"</t>
    </r>
    <r>
      <rPr>
        <rFont val="Arial"/>
        <charset val="204"/>
        <family val="2"/>
        <sz val="10"/>
        <b val="0"/>
        <i val="0"/>
        <color rgb="FF000000"/>
        <extLst>
          <ext uri="smNativeData">
            <pm:charSpec xmlns:pm="smNativeData" id="1674944225" fgClr="000000">
              <pm:latin face="Arial" sz="200" weight="normal" i="0"/>
              <pm:cs/>
              <pm:ea/>
            </pm:charSpec>
          </ext>
        </extLst>
      </rPr>
      <t xml:space="preserve">
⬇️
Посчитайте общее время 
эстимации используя две техники:
- Декомпозиция Тестовых Сценариев;
- ООП;
⬇️
Сбросьте ссылку на вашу таблицу эстимации
 в последний вопрос, в рамках </t>
    </r>
    <r>
      <rPr>
        <rFont val="Arial"/>
        <charset val="204"/>
        <family val="2"/>
        <sz val="10"/>
        <b val="0"/>
        <i val="0"/>
        <color rgb="FF1155CC"/>
        <extLst>
          <ext uri="smNativeData">
            <pm:charSpec xmlns:pm="smNativeData" id="1674944225" fgClr="1155CC">
              <pm:latin face="Arial" sz="200" weight="normal" i="0"/>
              <pm:cs/>
              <pm:ea/>
            </pm:charSpec>
          </ext>
        </extLst>
      </rPr>
      <t>урока 33</t>
    </r>
    <r>
      <rPr>
        <rFont val="Arial"/>
        <charset val="204"/>
        <family val="2"/>
        <sz val="10"/>
        <b val="0"/>
        <i val="0"/>
        <color rgb="FF000000"/>
        <extLst>
          <ext uri="smNativeData">
            <pm:charSpec xmlns:pm="smNativeData" id="1674944225" fgClr="000000">
              <pm:latin face="Arial" sz="200" weight="normal" i="0"/>
              <pm:cs/>
              <pm:ea/>
            </pm:charSpec>
          </ext>
        </extLst>
      </rPr>
      <t xml:space="preserve">
Успехов!</t>
    </r>
  </si>
  <si>
    <t>Project 
Name:</t>
  </si>
  <si>
    <t>Прогноз погоды: "MeteoW"</t>
  </si>
  <si>
    <t>№</t>
  </si>
  <si>
    <t xml:space="preserve"> List</t>
  </si>
  <si>
    <t>СTime(min)</t>
  </si>
  <si>
    <t>Imp(min)</t>
  </si>
  <si>
    <t>Assined To</t>
  </si>
  <si>
    <t>Notes</t>
  </si>
  <si>
    <t>1. Мобильное приложение "MeteoW"</t>
  </si>
  <si>
    <t>1.1</t>
  </si>
  <si>
    <t>Установка Android</t>
  </si>
  <si>
    <t>Taran M.</t>
  </si>
  <si>
    <t>1.1.1</t>
  </si>
  <si>
    <t>Адаптация под разные модели телефонов и планшетов</t>
  </si>
  <si>
    <t>1.1.2</t>
  </si>
  <si>
    <t>Локализация</t>
  </si>
  <si>
    <t>1.1.3</t>
  </si>
  <si>
    <t>Возможность выбора города</t>
  </si>
  <si>
    <t>1.1.4</t>
  </si>
  <si>
    <t>Возможность прогноза по геолокации</t>
  </si>
  <si>
    <t>1.1.5</t>
  </si>
  <si>
    <t>Возможность изенять метрическую систему</t>
  </si>
  <si>
    <t>1.1.6</t>
  </si>
  <si>
    <t>Возможность создания списка городов</t>
  </si>
  <si>
    <t>1.1.7</t>
  </si>
  <si>
    <t>Возможность установки оповещения</t>
  </si>
  <si>
    <t>1.1.8</t>
  </si>
  <si>
    <t>Проверка GUI</t>
  </si>
  <si>
    <t>1.1.9</t>
  </si>
  <si>
    <t>Информация о приложении и Форма обратной связи</t>
  </si>
  <si>
    <t>1.2</t>
  </si>
  <si>
    <t>Установка iOS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</si>
  <si>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</si>
  <si>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</si>
  <si>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</si>
  <si>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</si>
  <si>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</si>
  <si>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</si>
  <si>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</si>
  <si>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</si>
  <si>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</si>
  <si>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...</t>
  </si>
  <si>
    <t>Итого (ч):</t>
  </si>
  <si>
    <t>Кол-во сценариев:</t>
  </si>
  <si>
    <t>Aver(мин):</t>
  </si>
  <si>
    <t xml:space="preserve">2. Web-приложение "MeteoW"                                </t>
  </si>
  <si>
    <t>2.1</t>
  </si>
  <si>
    <t>Проверка крос-браузерности</t>
  </si>
  <si>
    <t>2.2</t>
  </si>
  <si>
    <t>Проверка крос-платформенности</t>
  </si>
  <si>
    <t>2.3</t>
  </si>
  <si>
    <t>Скорость загрузки</t>
  </si>
  <si>
    <t>2.4</t>
  </si>
  <si>
    <t>2.5</t>
  </si>
  <si>
    <t>2.6</t>
  </si>
  <si>
    <t>2.7</t>
  </si>
  <si>
    <t>2.8</t>
  </si>
  <si>
    <t>Возможность сортировки</t>
  </si>
  <si>
    <t>2.9</t>
  </si>
  <si>
    <t>Адаптивность под разные разрешения</t>
  </si>
  <si>
    <t>2.10</t>
  </si>
  <si>
    <t>Все кнопки работают</t>
  </si>
  <si>
    <t>2.11</t>
  </si>
  <si>
    <t>Все ссылки работают</t>
  </si>
  <si>
    <t>2.12</t>
  </si>
  <si>
    <t>Наличие интуитивно понятных иконок и ключевых элементов</t>
  </si>
  <si>
    <t>2.13</t>
  </si>
  <si>
    <t>Работа с ошибками</t>
  </si>
  <si>
    <t>1.</t>
  </si>
  <si>
    <t>Мобильное приложение "MeteoW"</t>
  </si>
  <si>
    <t xml:space="preserve">Web-приложение "MeteoW"  </t>
  </si>
  <si>
    <t>Ретест:</t>
  </si>
  <si>
    <t>Риски:</t>
  </si>
  <si>
    <t>Общий итог (ч):</t>
  </si>
  <si>
    <t>Общая ООП сумма:</t>
  </si>
  <si>
    <t>BG: *</t>
  </si>
  <si>
    <t>О: *</t>
  </si>
  <si>
    <t>P *</t>
  </si>
</sst>
</file>

<file path=xl/styles.xml><?xml version="1.0" encoding="utf-8"?>
<styleSheet xmlns="http://schemas.openxmlformats.org/spreadsheetml/2006/main">
  <numFmts count="11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  <numFmt numFmtId="1" formatCode="0"/>
    <numFmt numFmtId="9" formatCode="0%"/>
  </numFmts>
  <fonts count="9">
    <font>
      <name val="Arial"/>
      <charset val="204"/>
      <family val="2"/>
      <color rgb="FF000000"/>
      <sz val="10"/>
      <extLst>
        <ext uri="smNativeData">
          <pm:charSpec xmlns:pm="smNativeData" id="167494422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00"/>
      <sz val="11"/>
      <extLst>
        <ext uri="smNativeData">
          <pm:charSpec xmlns:pm="smNativeData" id="1674944225" ulstyle="none" kern="1">
            <pm:latin face="Arial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b/>
      <color rgb="FF000000"/>
      <sz val="12"/>
      <extLst>
        <ext uri="smNativeData">
          <pm:charSpec xmlns:pm="smNativeData" id="1674944225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Arial"/>
      <charset val="204"/>
      <family val="2"/>
      <b/>
      <color rgb="FF000000"/>
      <sz val="11"/>
      <extLst>
        <ext uri="smNativeData">
          <pm:charSpec xmlns:pm="smNativeData" id="1674944225" ulstyle="none" kern="1">
            <pm:latin face="Arial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674944225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74944225" fgClr="0000FF" ulstyle="single" kern="1">
            <pm:latin face="Arial" sz="200" lang="default"/>
            <pm:cs face="Times New Roman" sz="200" lang="default"/>
            <pm:ea face="SimSun" sz="200" lang="default"/>
            <hyperlink type="6" url="https://jobit.getcourse.ru/pl/teach/control/lesson/view?id=220727991&amp;editMode=0" location="" text=""/>
          </pm:charSpec>
        </ext>
      </extLst>
    </font>
    <font>
      <name val="Arial"/>
      <charset val="204"/>
      <family val="2"/>
      <b/>
      <color rgb="FF0000FF"/>
      <sz val="10"/>
      <u val="single"/>
      <extLst>
        <ext uri="smNativeData">
          <pm:charSpec xmlns:pm="smNativeData" id="1674944225" fgClr="0000FF" ulstyle="single" kern="1">
            <pm:latin face="Arial" sz="200" lang="default" weight="bold"/>
            <pm:cs face="Times New Roman" sz="200" lang="default"/>
            <pm:ea face="SimSun" sz="200" lang="default"/>
            <hyperlink type="6" url="https://jobit.getcourse.ru/pl/teach/control/lesson/view?id=220727991&amp;editMode=0" location="" text=""/>
          </pm:charSpec>
        </ext>
      </extLst>
    </font>
    <font>
      <name val="Arial"/>
      <charset val="204"/>
      <family val="2"/>
      <color rgb="FF000000"/>
      <sz val="10"/>
      <u val="single"/>
      <extLst>
        <ext uri="smNativeData">
          <pm:charSpec xmlns:pm="smNativeData" id="1674944225" ulstyle="single" kern="1">
            <pm:latin face="Arial" sz="200" lang="default"/>
            <pm:cs face="Times New Roman" sz="200" lang="default"/>
            <pm:ea face="SimSun" sz="200" lang="default"/>
            <hyperlink type="6" url="https://jobit.getcourse.ru/pl/teach/control/lesson/view?id=220727991&amp;editMode=0" location="" text=""/>
          </pm:charSpec>
        </ext>
      </extLst>
    </font>
    <font>
      <name val="Arial"/>
      <charset val="204"/>
      <family val="2"/>
      <color rgb="FF1155CC"/>
      <sz val="10"/>
      <u val="single"/>
      <extLst>
        <ext uri="smNativeData">
          <pm:charSpec xmlns:pm="smNativeData" id="1674944225" fgClr="1155CC" ulstyle="single" kern="1">
            <pm:latin face="Arial" sz="200" lang="default"/>
            <pm:cs face="Times New Roman" sz="200" lang="default"/>
            <pm:ea face="SimSun" sz="200" lang="default"/>
            <hyperlink type="6" url="https://jobit.getcourse.ru/pl/teach/control/lesson/view?id=220727991&amp;editMode=0" location="" text=""/>
          </pm:charSpec>
        </ext>
      </extLst>
    </font>
  </fonts>
  <fills count="5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74944225" type="1" fgLvl="100" fgClr="00FFFFFF" bgLvl="10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74944225" type="1" fgLvl="100" fgClr="00FFFF00" bgLvl="100" bgClr="00000000"/>
          </ext>
        </extLst>
      </patternFill>
    </fill>
    <fill>
      <patternFill patternType="solid">
        <fgColor rgb="FFB6D7A8"/>
        <bgColor rgb="FFFFFFFF"/>
        <extLst>
          <ext uri="smNativeData">
            <pm:shade xmlns:pm="smNativeData" id="1674944225" type="1" fgLvl="100" fgClr="00B6D7A8" bgLvl="100" bgClr="00B6D7A8"/>
          </ext>
        </extLst>
      </patternFill>
    </fill>
    <fill>
      <patternFill patternType="none"/>
    </fill>
    <fill>
      <patternFill patternType="none"/>
    </fill>
    <fill>
      <patternFill patternType="solid">
        <fgColor rgb="FFF4CCCC"/>
        <bgColor rgb="FFFFFFFF"/>
        <extLst>
          <ext uri="smNativeData">
            <pm:shade xmlns:pm="smNativeData" id="1674944225" type="1" fgLvl="100" fgClr="00F4CCCC" bgLvl="100" bgClr="00F4CCCC"/>
          </ext>
        </extLst>
      </patternFill>
    </fill>
    <fill>
      <patternFill patternType="solid">
        <fgColor rgb="FFF4CCCC"/>
        <bgColor rgb="FFFFFFFF"/>
        <extLst>
          <ext uri="smNativeData">
            <pm:shade xmlns:pm="smNativeData" id="1674944225" type="1" fgLvl="100" fgClr="00F4CCCC" bgLvl="100" bgClr="00F4CCCC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CE5CD"/>
        <bgColor rgb="FFFFFFFF"/>
        <extLst>
          <ext uri="smNativeData">
            <pm:shade xmlns:pm="smNativeData" id="1674944225" type="1" fgLvl="100" fgClr="00FCE5CD" bgLvl="100" bgClr="00FCE5CD"/>
          </ext>
        </extLst>
      </patternFill>
    </fill>
    <fill>
      <patternFill patternType="none"/>
    </fill>
    <fill>
      <patternFill patternType="solid">
        <fgColor rgb="FFD9EAD3"/>
        <bgColor rgb="FFFFFFFF"/>
        <extLst>
          <ext uri="smNativeData">
            <pm:shade xmlns:pm="smNativeData" id="1674944225" type="1" fgLvl="100" fgClr="00D9EAD3" bgLvl="100" bgClr="00D9EAD3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4944225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B3CEFB"/>
        <bgColor rgb="FFFFFFFF"/>
        <extLst>
          <ext uri="smNativeData">
            <pm:shade xmlns:pm="smNativeData" id="1674944225" type="1" fgLvl="100" fgClr="00B3CEFB" bgLvl="100" bgClr="00000000"/>
          </ext>
        </extLst>
      </patternFill>
    </fill>
    <fill>
      <patternFill patternType="none"/>
    </fill>
    <fill>
      <patternFill patternType="solid">
        <fgColor rgb="FFF7B1AC"/>
        <bgColor rgb="FFFFFFFF"/>
        <extLst>
          <ext uri="smNativeData">
            <pm:shade xmlns:pm="smNativeData" id="1674944225" type="1" fgLvl="100" fgClr="00F7B1AC" bgLvl="10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74944225" type="1" fgLvl="100" fgClr="00FFFF00" bgLvl="10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4944225" type="1" fgLvl="100" fgClr="00FFFFFF" bgLvl="100" bgClr="00000000"/>
          </ext>
        </extLst>
      </patternFill>
    </fill>
    <fill>
      <patternFill patternType="none"/>
    </fill>
    <fill>
      <patternFill patternType="solid">
        <fgColor rgb="FFD9EAD3"/>
        <bgColor rgb="FFFFFFFF"/>
        <extLst>
          <ext uri="smNativeData">
            <pm:shade xmlns:pm="smNativeData" id="1674944225" type="1" fgLvl="100" fgClr="00D9EAD3" bgLvl="100" bgClr="00D9EAD3"/>
          </ext>
        </extLst>
      </patternFill>
    </fill>
    <fill>
      <patternFill patternType="none"/>
    </fill>
    <fill>
      <patternFill patternType="solid">
        <fgColor rgb="FFB3CEFB"/>
        <bgColor rgb="FFFFFFFF"/>
        <extLst>
          <ext uri="smNativeData">
            <pm:shade xmlns:pm="smNativeData" id="1674944225" type="1" fgLvl="100" fgClr="00B3CEFB" bgLvl="100" bgClr="00000000"/>
          </ext>
        </extLst>
      </patternFill>
    </fill>
    <fill>
      <patternFill patternType="solid">
        <fgColor rgb="FFB3CEFB"/>
        <bgColor rgb="FFFFFFFF"/>
        <extLst>
          <ext uri="smNativeData">
            <pm:shade xmlns:pm="smNativeData" id="1674944225" type="1" fgLvl="100" fgClr="00B3CEFB" bgLvl="100" bgClr="00000000"/>
          </ext>
        </extLst>
      </patternFill>
    </fill>
    <fill>
      <patternFill patternType="solid">
        <fgColor rgb="FFB3CEFB"/>
        <bgColor rgb="FFFFFFFF"/>
        <extLst>
          <ext uri="smNativeData">
            <pm:shade xmlns:pm="smNativeData" id="1674944225" type="1" fgLvl="100" fgClr="00B3CEFB" bgLvl="100" bgClr="00000000"/>
          </ext>
        </extLst>
      </patternFill>
    </fill>
    <fill>
      <patternFill patternType="solid">
        <fgColor rgb="FFB3CEFB"/>
        <bgColor rgb="FFFFFFFF"/>
        <extLst>
          <ext uri="smNativeData">
            <pm:shade xmlns:pm="smNativeData" id="1674944225" type="1" fgLvl="100" fgClr="00B3CEFB" bgLvl="100" bgClr="00000000"/>
          </ext>
        </extLst>
      </patternFill>
    </fill>
    <fill>
      <patternFill patternType="solid">
        <fgColor rgb="FFF7B1AC"/>
        <bgColor rgb="FFFFFFFF"/>
        <extLst>
          <ext uri="smNativeData">
            <pm:shade xmlns:pm="smNativeData" id="1674944225" type="1" fgLvl="100" fgClr="00F7B1AC" bgLvl="100" bgClr="00D5A6BD"/>
          </ext>
        </extLst>
      </patternFill>
    </fill>
    <fill>
      <patternFill patternType="solid">
        <fgColor rgb="FFF7B1AC"/>
        <bgColor rgb="FFFFFFFF"/>
        <extLst>
          <ext uri="smNativeData">
            <pm:shade xmlns:pm="smNativeData" id="1674944225" type="1" fgLvl="100" fgClr="00F7B1AC" bgLvl="100" bgClr="00EAD1DC"/>
          </ext>
        </extLst>
      </patternFill>
    </fill>
    <fill>
      <patternFill patternType="solid">
        <fgColor rgb="FFF7B1AC"/>
        <bgColor rgb="FFFFFFFF"/>
        <extLst>
          <ext uri="smNativeData">
            <pm:shade xmlns:pm="smNativeData" id="1674944225" type="1" fgLvl="100" fgClr="00F7B1AC" bgLvl="100" bgClr="00EAD1DC"/>
          </ext>
        </extLst>
      </patternFill>
    </fill>
    <fill>
      <patternFill patternType="solid">
        <fgColor rgb="FFB3CEFB"/>
        <bgColor rgb="FFFFFFFF"/>
        <extLst>
          <ext uri="smNativeData">
            <pm:shade xmlns:pm="smNativeData" id="1674944225" type="1" fgLvl="100" fgClr="00B3CEFB" bgLvl="100" bgClr="00000000"/>
          </ext>
        </extLst>
      </patternFill>
    </fill>
    <fill>
      <patternFill patternType="solid">
        <fgColor rgb="FFB3CEFB"/>
        <bgColor rgb="FFFFFFFF"/>
        <extLst>
          <ext uri="smNativeData">
            <pm:shade xmlns:pm="smNativeData" id="1674944225" type="1" fgLvl="100" fgClr="00B3CEFB" bgLvl="100" bgClr="00000000"/>
          </ext>
        </extLst>
      </patternFill>
    </fill>
    <fill>
      <patternFill patternType="solid">
        <fgColor rgb="FFB6D7A8"/>
        <bgColor rgb="FFFFFFFF"/>
        <extLst>
          <ext uri="smNativeData">
            <pm:shade xmlns:pm="smNativeData" id="1674944225" type="1" fgLvl="100" fgClr="00B6D7A8" bgLvl="100" bgClr="00B6D7A8"/>
          </ext>
        </extLst>
      </patternFill>
    </fill>
    <fill>
      <patternFill patternType="solid">
        <fgColor rgb="FFB6D7A8"/>
        <bgColor rgb="FFFFFFFF"/>
        <extLst>
          <ext uri="smNativeData">
            <pm:shade xmlns:pm="smNativeData" id="1674944225" type="1" fgLvl="100" fgClr="00B6D7A8" bgLvl="100" bgClr="00B6D7A8"/>
          </ext>
        </extLst>
      </patternFill>
    </fill>
    <fill>
      <patternFill patternType="solid">
        <fgColor rgb="FFFEF1CB"/>
        <bgColor rgb="FFFFFFFF"/>
        <extLst>
          <ext uri="smNativeData">
            <pm:shade xmlns:pm="smNativeData" id="1674944225" type="1" fgLvl="100" fgClr="00FEF1CB" bgLvl="100" bgClr="00FFF2CC"/>
          </ext>
        </extLst>
      </patternFill>
    </fill>
    <fill>
      <patternFill patternType="solid">
        <fgColor rgb="FFFEF1CB"/>
        <bgColor rgb="FFFFFFFF"/>
        <extLst>
          <ext uri="smNativeData">
            <pm:shade xmlns:pm="smNativeData" id="1674944225" type="1" fgLvl="100" fgClr="00FEF1CB" bgLvl="100" bgClr="00FFF2CC"/>
          </ext>
        </extLst>
      </patternFill>
    </fill>
    <fill>
      <patternFill patternType="solid">
        <fgColor rgb="FFFEF1CB"/>
        <bgColor rgb="FFFFFFFF"/>
        <extLst>
          <ext uri="smNativeData">
            <pm:shade xmlns:pm="smNativeData" id="1674944225" type="1" fgLvl="100" fgClr="00FEF1CB" bgLvl="100" bgClr="00FFF2CC"/>
          </ext>
        </extLst>
      </patternFill>
    </fill>
    <fill>
      <patternFill patternType="solid">
        <fgColor rgb="FFFEF1CB"/>
        <bgColor rgb="FFFFFFFF"/>
        <extLst>
          <ext uri="smNativeData">
            <pm:shade xmlns:pm="smNativeData" id="1674944225" type="1" fgLvl="100" fgClr="00FEF1CB" bgLvl="100" bgClr="00FFF2CC"/>
          </ext>
        </extLst>
      </patternFill>
    </fill>
    <fill>
      <patternFill patternType="solid">
        <fgColor rgb="FFFEF1CB"/>
        <bgColor rgb="FFFFFFFF"/>
        <extLst>
          <ext uri="smNativeData">
            <pm:shade xmlns:pm="smNativeData" id="1674944225" type="1" fgLvl="100" fgClr="00FEF1CB" bgLvl="100" bgClr="00000000"/>
          </ext>
        </extLst>
      </patternFill>
    </fill>
    <fill>
      <patternFill patternType="solid">
        <fgColor rgb="FFFEF1CB"/>
        <bgColor rgb="FFFFFFFF"/>
        <extLst>
          <ext uri="smNativeData">
            <pm:shade xmlns:pm="smNativeData" id="1674944225" type="1" fgLvl="100" fgClr="00FEF1CB" bgLvl="10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4944225" type="1" fgLvl="100" fgClr="00FFFFFF" bgLvl="100" bgClr="00000000"/>
          </ext>
        </extLst>
      </patternFill>
    </fill>
    <fill>
      <patternFill patternType="solid">
        <fgColor rgb="FFFEF1CB"/>
        <bgColor rgb="FFFFFFFF"/>
        <extLst>
          <ext uri="smNativeData">
            <pm:shade xmlns:pm="smNativeData" id="1674944225" type="1" fgLvl="100" fgClr="00FEF1CB" bgLvl="100" bgClr="00000000"/>
          </ext>
        </extLst>
      </patternFill>
    </fill>
  </fills>
  <borders count="5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494422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494422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494422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494422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74944225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74944225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FFFFFF"/>
      </bottom>
      <extLst>
        <ext uri="smNativeData">
          <pm:border xmlns:pm="smNativeData" id="1674944225">
            <pm:line position="bottom" type="1" style="0" width="20" dist="20" width2="20" rgb="FFFFFF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4944225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4944225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4944225">
            <pm:line position="right" type="1" style="0" width="20" dist="20" width2="20" rgb="000000"/>
          </pm:border>
        </ext>
      </extLst>
    </border>
    <border>
      <left style="thin">
        <color rgb="FFFFFFFF"/>
      </left>
      <right style="thin">
        <color rgb="FFFFFFFF"/>
      </right>
      <top style="none">
        <color rgb="FF000000"/>
      </top>
      <bottom style="none">
        <color rgb="FF000000"/>
      </bottom>
      <extLst>
        <ext uri="smNativeData">
          <pm:border xmlns:pm="smNativeData" id="1674944225">
            <pm:line position="left" type="1" style="0" width="20" dist="20" width2="20" rgb="FFFFFF"/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4944225">
            <pm:line position="left" type="1" style="0" width="20" dist="20" width2="20" rgb="FFFFFF"/>
          </pm:border>
        </ext>
      </extLst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extLst>
        <ext uri="smNativeData">
          <pm:border xmlns:pm="smNativeData" id="1674944225">
            <pm:line position="top" type="1" style="0" width="20" dist="20" width2="20" rgb="FFFFFF"/>
            <pm:line position="bottom" type="1" style="0" width="20" dist="20" width2="20" rgb="FFFFFF"/>
            <pm:line position="left" type="1" style="0" width="20" dist="20" width2="20" rgb="FFFFFF"/>
            <pm:line position="right" type="1" style="0" width="20" dist="20" width2="20" rgb="FFFFFF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4944225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FFFFFF"/>
      </top>
      <bottom style="thin">
        <color rgb="FFFFFFFF"/>
      </bottom>
      <extLst>
        <ext uri="smNativeData">
          <pm:border xmlns:pm="smNativeData" id="1674944225">
            <pm:line position="top" type="1" style="0" width="20" dist="20" width2="20" rgb="FFFFFF"/>
            <pm:line position="bottom" type="1" style="0" width="20" dist="20" width2="20" rgb="FFFFF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494422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FFFFFF"/>
      </right>
      <top style="thin">
        <color rgb="FFFFFFFF"/>
      </top>
      <bottom style="thin">
        <color rgb="FFFFFFFF"/>
      </bottom>
      <extLst>
        <ext uri="smNativeData">
          <pm:border xmlns:pm="smNativeData" id="1674944225">
            <pm:line position="top" type="1" style="0" width="20" dist="20" width2="20" rgb="FFFFFF"/>
            <pm:line position="bottom" type="1" style="0" width="20" dist="20" width2="20" rgb="FFFFFF"/>
            <pm:line position="right" type="1" style="0" width="20" dist="20" width2="20" rgb="FFFFF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494422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494422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4944225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4944225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FFFFFF"/>
      </left>
      <right style="thin">
        <color rgb="FFFFFFFF"/>
      </right>
      <top style="none">
        <color rgb="FF000000"/>
      </top>
      <bottom style="thin">
        <color rgb="FFFFFFFF"/>
      </bottom>
      <extLst>
        <ext uri="smNativeData">
          <pm:border xmlns:pm="smNativeData" id="1674944225">
            <pm:line position="bottom" type="1" style="0" width="20" dist="20" width2="20" rgb="FFFFFF"/>
            <pm:line position="left" type="1" style="0" width="20" dist="20" width2="20" rgb="FFFFFF"/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none">
        <color rgb="FF000000"/>
      </right>
      <top style="thin">
        <color rgb="FFFFFFFF"/>
      </top>
      <bottom style="thin">
        <color rgb="FFFFFFFF"/>
      </bottom>
      <extLst>
        <ext uri="smNativeData">
          <pm:border xmlns:pm="smNativeData" id="1674944225">
            <pm:line position="top" type="1" style="0" width="20" dist="20" width2="20" rgb="FFFFFF"/>
            <pm:line position="bottom" type="1" style="0" width="20" dist="20" width2="20" rgb="FFFFFF"/>
            <pm:line position="left" type="1" style="0" width="20" dist="20" width2="20" rgb="FFFFFF"/>
          </pm:border>
        </ext>
      </extLst>
    </border>
    <border>
      <left style="thin">
        <color rgb="FFFFFFFF"/>
      </left>
      <right style="none">
        <color rgb="FF000000"/>
      </right>
      <top style="thin">
        <color rgb="FFFFFFFF"/>
      </top>
      <bottom style="none">
        <color rgb="FF000000"/>
      </bottom>
      <extLst>
        <ext uri="smNativeData">
          <pm:border xmlns:pm="smNativeData" id="1674944225">
            <pm:line position="top" type="1" style="0" width="20" dist="20" width2="20" rgb="FFFFFF"/>
            <pm:line position="left" type="1" style="0" width="20" dist="20" width2="20" rgb="FFFFFF"/>
          </pm:border>
        </ext>
      </extLst>
    </border>
    <border>
      <left style="none">
        <color rgb="FF000000"/>
      </left>
      <right style="thin">
        <color rgb="FFFFFFFF"/>
      </right>
      <top style="thin">
        <color rgb="FFFFFFFF"/>
      </top>
      <bottom style="none">
        <color rgb="FF000000"/>
      </bottom>
      <extLst>
        <ext uri="smNativeData">
          <pm:border xmlns:pm="smNativeData" id="1674944225">
            <pm:line position="top" type="1" style="0" width="20" dist="20" width2="20" rgb="FFFFFF"/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thin">
        <color rgb="FFFFFFFF"/>
      </right>
      <top style="thin">
        <color rgb="FFFFFFFF"/>
      </top>
      <bottom style="none">
        <color rgb="FF000000"/>
      </bottom>
      <extLst>
        <ext uri="smNativeData">
          <pm:border xmlns:pm="smNativeData" id="1674944225">
            <pm:line position="top" type="1" style="0" width="20" dist="20" width2="20" rgb="FFFFFF"/>
            <pm:line position="left" type="1" style="0" width="20" dist="20" width2="20" rgb="FFFFFF"/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none">
        <color rgb="FF000000"/>
      </right>
      <top style="none">
        <color rgb="FF000000"/>
      </top>
      <bottom style="thin">
        <color rgb="FFFFFFFF"/>
      </bottom>
      <extLst>
        <ext uri="smNativeData">
          <pm:border xmlns:pm="smNativeData" id="1674944225">
            <pm:line position="bottom" type="1" style="0" width="20" dist="20" width2="20" rgb="FFFFFF"/>
            <pm:line position="left" type="1" style="0" width="20" dist="20" width2="20" rgb="FFFFFF"/>
          </pm:border>
        </ext>
      </extLst>
    </border>
    <border>
      <left style="none">
        <color rgb="FF000000"/>
      </left>
      <right style="thin">
        <color rgb="FFFFFFFF"/>
      </right>
      <top style="none">
        <color rgb="FF000000"/>
      </top>
      <bottom style="thin">
        <color rgb="FFFFFFFF"/>
      </bottom>
      <extLst>
        <ext uri="smNativeData">
          <pm:border xmlns:pm="smNativeData" id="1674944225">
            <pm:line position="bottom" type="1" style="0" width="20" dist="20" width2="20" rgb="FFFFFF"/>
            <pm:line position="right" type="1" style="0" width="20" dist="20" width2="20" rgb="FFFFF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494422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4944225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494422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4944225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4944225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74944225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4944225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4944225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674944225">
            <pm:line position="top" type="1" style="0" width="3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674944225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74944225">
            <pm:line position="top" type="1" style="0" width="2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74944225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4944225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4944225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4944225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74944225">
            <pm:line position="top" type="1" style="0" width="2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74944225">
            <pm:line position="top" type="1" style="0" width="2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674944225">
            <pm:line position="top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674944225">
            <pm:line position="top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674944225">
            <pm:line position="top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674944225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674944225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674944225"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74944225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74944225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49442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494422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90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1" fontId="1" fillId="3" borderId="2" xfId="0" applyNumberFormat="1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left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8" borderId="7" xfId="0" applyFill="1" applyBorder="1" applyAlignment="1">
      <alignment vertical="center"/>
    </xf>
    <xf numFmtId="0" fontId="2" fillId="9" borderId="8" xfId="0" applyFont="1" applyFill="1" applyAlignment="1">
      <alignment horizontal="center" vertical="center"/>
    </xf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4" xfId="0" applyBorder="1"/>
    <xf numFmtId="0" fontId="3" fillId="16" borderId="15" xfId="0" applyFont="1" applyFill="1" applyBorder="1" applyAlignment="1">
      <alignment horizontal="center" vertical="center"/>
    </xf>
    <xf numFmtId="0" fontId="0" fillId="0" borderId="16" xfId="0" applyBorder="1"/>
    <xf numFmtId="0" fontId="1" fillId="18" borderId="17" xfId="0" applyFont="1" applyFill="1" applyBorder="1" applyAlignment="1">
      <alignment horizontal="left" wrapText="1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19" borderId="18" xfId="0" applyFont="1" applyFill="1" applyBorder="1" applyAlignment="1">
      <alignment horizontal="left"/>
    </xf>
    <xf numFmtId="0" fontId="1" fillId="0" borderId="1" xfId="0" applyFont="1" applyBorder="1"/>
    <xf numFmtId="0" fontId="1" fillId="0" borderId="1" xfId="0" applyFont="1" applyBorder="1"/>
    <xf numFmtId="0" fontId="1" fillId="4" borderId="3" xfId="0" applyFont="1" applyFill="1" applyBorder="1"/>
    <xf numFmtId="0" fontId="1" fillId="19" borderId="18" xfId="0" applyFont="1" applyFill="1" applyBorder="1"/>
    <xf numFmtId="0" fontId="1" fillId="19" borderId="18" xfId="0" applyFont="1" applyFill="1" applyBorder="1"/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/>
    <xf numFmtId="0" fontId="0" fillId="0" borderId="26" xfId="0" applyBorder="1"/>
    <xf numFmtId="0" fontId="0" fillId="0" borderId="27" xfId="0" applyBorder="1"/>
    <xf numFmtId="1" fontId="1" fillId="4" borderId="3" xfId="0" applyNumberFormat="1" applyFont="1" applyFill="1" applyBorder="1" applyAlignment="1">
      <alignment horizontal="center"/>
    </xf>
    <xf numFmtId="0" fontId="3" fillId="29" borderId="28" xfId="0" applyFont="1" applyFill="1" applyBorder="1" applyAlignment="1">
      <alignment horizontal="center"/>
    </xf>
    <xf numFmtId="1" fontId="3" fillId="29" borderId="28" xfId="0" applyNumberFormat="1" applyFont="1" applyFill="1" applyBorder="1" applyAlignment="1">
      <alignment horizontal="center" vertical="center"/>
    </xf>
    <xf numFmtId="0" fontId="3" fillId="18" borderId="17" xfId="0" applyFont="1" applyFill="1" applyBorder="1" applyAlignment="1">
      <alignment horizontal="left" wrapText="1"/>
    </xf>
    <xf numFmtId="0" fontId="4" fillId="0" borderId="1" xfId="0" applyFont="1" applyBorder="1"/>
    <xf numFmtId="1" fontId="1" fillId="0" borderId="1" xfId="0" applyNumberFormat="1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3" fillId="29" borderId="28" xfId="0" applyFont="1" applyFill="1" applyBorder="1" applyAlignment="1">
      <alignment horizontal="center" vertical="center"/>
    </xf>
    <xf numFmtId="1" fontId="3" fillId="29" borderId="28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9" fontId="0" fillId="31" borderId="30" xfId="0" applyNumberFormat="1" applyFill="1" applyBorder="1"/>
    <xf numFmtId="0" fontId="0" fillId="31" borderId="30" xfId="0" applyFill="1" applyBorder="1"/>
    <xf numFmtId="9" fontId="0" fillId="31" borderId="30" xfId="0" applyNumberFormat="1" applyFill="1" applyBorder="1"/>
    <xf numFmtId="0" fontId="1" fillId="32" borderId="31" xfId="0" applyFont="1" applyFill="1" applyBorder="1" applyAlignment="1">
      <alignment horizontal="left"/>
    </xf>
    <xf numFmtId="0" fontId="1" fillId="33" borderId="32" xfId="0" applyFont="1" applyFill="1" applyBorder="1" applyAlignment="1">
      <alignment horizontal="left"/>
    </xf>
    <xf numFmtId="49" fontId="1" fillId="0" borderId="33" xfId="0" applyNumberFormat="1" applyFont="1" applyBorder="1" applyAlignment="1">
      <alignment horizontal="left" vertical="center"/>
    </xf>
    <xf numFmtId="0" fontId="1" fillId="0" borderId="33" xfId="0" applyFont="1" applyBorder="1" applyAlignment="1">
      <alignment horizontal="left"/>
    </xf>
    <xf numFmtId="0" fontId="3" fillId="35" borderId="34" xfId="0" applyFont="1" applyFill="1" applyBorder="1" applyAlignment="1">
      <alignment horizontal="left" wrapText="1"/>
    </xf>
    <xf numFmtId="0" fontId="4" fillId="0" borderId="35" xfId="0" applyFont="1" applyBorder="1"/>
    <xf numFmtId="0" fontId="3" fillId="37" borderId="36" xfId="0" applyFont="1" applyFill="1" applyBorder="1" applyAlignment="1">
      <alignment horizontal="left" vertical="center"/>
    </xf>
    <xf numFmtId="0" fontId="3" fillId="38" borderId="37" xfId="0" applyFont="1" applyFill="1" applyBorder="1" applyAlignment="1">
      <alignment horizontal="center"/>
    </xf>
    <xf numFmtId="1" fontId="3" fillId="39" borderId="38" xfId="0" applyNumberFormat="1" applyFont="1" applyFill="1" applyBorder="1" applyAlignment="1">
      <alignment horizontal="center" vertical="center"/>
    </xf>
    <xf numFmtId="0" fontId="3" fillId="40" borderId="39" xfId="0" applyFont="1" applyFill="1" applyBorder="1" applyAlignment="1">
      <alignment horizontal="center"/>
    </xf>
    <xf numFmtId="0" fontId="1" fillId="0" borderId="33" xfId="0" applyFont="1" applyBorder="1" applyAlignment="1">
      <alignment horizontal="center" vertical="center"/>
    </xf>
    <xf numFmtId="0" fontId="1" fillId="0" borderId="33" xfId="0" applyFont="1" applyBorder="1"/>
    <xf numFmtId="0" fontId="1" fillId="41" borderId="40" xfId="0" applyFont="1" applyFill="1" applyBorder="1" applyAlignment="1">
      <alignment horizontal="left" wrapText="1"/>
    </xf>
    <xf numFmtId="0" fontId="3" fillId="37" borderId="36" xfId="0" applyFont="1" applyFill="1" applyBorder="1" applyAlignment="1">
      <alignment horizontal="center" vertical="center"/>
    </xf>
    <xf numFmtId="0" fontId="1" fillId="0" borderId="33" xfId="0" applyFont="1" applyBorder="1" applyAlignment="1">
      <alignment horizontal="left" vertical="center"/>
    </xf>
    <xf numFmtId="0" fontId="1" fillId="42" borderId="41" xfId="0" applyFont="1" applyFill="1" applyBorder="1" applyAlignment="1">
      <alignment horizontal="left" wrapText="1"/>
    </xf>
    <xf numFmtId="0" fontId="1" fillId="43" borderId="42" xfId="0" applyFont="1" applyFill="1" applyBorder="1" applyAlignment="1">
      <alignment horizontal="left" wrapText="1"/>
    </xf>
    <xf numFmtId="1" fontId="3" fillId="44" borderId="43" xfId="0" applyNumberFormat="1" applyFont="1" applyFill="1" applyBorder="1" applyAlignment="1">
      <alignment horizontal="center" vertical="center"/>
    </xf>
    <xf numFmtId="1" fontId="3" fillId="45" borderId="44" xfId="0" applyNumberFormat="1" applyFont="1" applyFill="1" applyBorder="1" applyAlignment="1">
      <alignment horizontal="center"/>
    </xf>
    <xf numFmtId="0" fontId="2" fillId="46" borderId="45" xfId="0" applyFont="1" applyFill="1" applyBorder="1"/>
    <xf numFmtId="1" fontId="2" fillId="47" borderId="46" xfId="0" applyNumberFormat="1" applyFont="1" applyFill="1" applyBorder="1" applyAlignment="1">
      <alignment horizontal="center"/>
    </xf>
    <xf numFmtId="0" fontId="4" fillId="48" borderId="47" xfId="0" applyFont="1" applyFill="1" applyBorder="1" applyAlignment="1">
      <alignment horizontal="center"/>
    </xf>
    <xf numFmtId="0" fontId="4" fillId="49" borderId="48" xfId="0" applyFont="1" applyFill="1" applyBorder="1"/>
    <xf numFmtId="0" fontId="4" fillId="49" borderId="48" xfId="0" applyFont="1" applyFill="1" applyBorder="1" applyAlignment="1">
      <alignment horizontal="center"/>
    </xf>
    <xf numFmtId="0" fontId="4" fillId="50" borderId="49" xfId="0" applyFont="1" applyFill="1" applyBorder="1" applyAlignment="1">
      <alignment horizontal="center"/>
    </xf>
    <xf numFmtId="0" fontId="4" fillId="51" borderId="50" xfId="0" applyFont="1" applyFill="1" applyBorder="1" applyAlignment="1">
      <alignment horizontal="center"/>
    </xf>
    <xf numFmtId="0" fontId="4" fillId="52" borderId="51" xfId="0" applyFont="1" applyFill="1" applyBorder="1"/>
    <xf numFmtId="1" fontId="4" fillId="52" borderId="51" xfId="0" applyNumberFormat="1" applyFont="1" applyFill="1" applyBorder="1" applyAlignment="1">
      <alignment horizontal="center"/>
    </xf>
    <xf numFmtId="1" fontId="4" fillId="53" borderId="5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wrapText="1"/>
    </xf>
    <xf numFmtId="0" fontId="5" fillId="5" borderId="4" xfId="0" applyFont="1" applyFill="1" applyBorder="1" applyAlignment="1">
      <alignment horizontal="center" vertical="top" wrapText="1"/>
    </xf>
  </cellXfs>
  <cellStyles count="1">
    <cellStyle name="Normal" xfId="0" builtinId="0" customBuiltin="1"/>
  </cellStyles>
  <tableStyles count="0"/>
  <extLst>
    <ext uri="smNativeData">
      <pm:charStyles xmlns:pm="smNativeData" id="1674944225" count="1">
        <pm:charStyle name="Обычный" fontId="0" Id="1"/>
      </pm:charStyles>
      <pm:colors xmlns:pm="smNativeData" id="1674944225" count="11">
        <pm:color name="Цвет 24" rgb="1155CC"/>
        <pm:color name="Цвет 25" rgb="B6D7A8"/>
        <pm:color name="Цвет 26" rgb="F4CCCC"/>
        <pm:color name="Цвет 27" rgb="FCE5CD"/>
        <pm:color name="Цвет 28" rgb="D9EAD3"/>
        <pm:color name="Цвет 29" rgb="B3CEFB"/>
        <pm:color name="Цвет 30" rgb="FEF1CB"/>
        <pm:color name="Цвет 31" rgb="FFF2CC"/>
        <pm:color name="Цвет 32" rgb="F7B1AC"/>
        <pm:color name="Цвет 33" rgb="D5A6BD"/>
        <pm:color name="Цвет 34" rgb="EAD1DC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jobit.getcourse.ru/pl/teach/control/lesson/view?id=220727991&amp;editMode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Y124"/>
  <sheetViews>
    <sheetView tabSelected="1" view="normal" topLeftCell="C41" workbookViewId="0">
      <selection activeCell="G65" sqref="G65"/>
    </sheetView>
  </sheetViews>
  <sheetFormatPr baseColWidth="11" defaultColWidth="12.567568" defaultRowHeight="15.75" customHeight="1"/>
  <cols>
    <col min="1" max="1" width="4.855856" hidden="1" customWidth="1" style="10">
      <extLst>
        <ext uri="smNativeData">
          <pm:columnDef xmlns:pm="smNativeData" id="1674944225" min="1" max="1" hidden="1" collapsedDB="0" collapsedOL="0"/>
        </ext>
      </extLst>
    </col>
    <col min="2" max="2" width="42.000000" hidden="1" customWidth="1" style="10">
      <extLst>
        <ext uri="smNativeData">
          <pm:columnDef xmlns:pm="smNativeData" id="1674944225" min="2" max="2" hidden="1" collapsedDB="0" collapsedOL="0"/>
        </ext>
      </extLst>
    </col>
    <col min="3" max="3" width="4.855856" customWidth="1" style="10"/>
    <col min="4" max="4" width="13.711712" customWidth="1" style="10"/>
    <col min="5" max="5" width="46.855856" customWidth="1" style="10"/>
    <col min="6" max="6" width="10.567568" customWidth="1" style="10"/>
    <col min="7" max="7" width="12.567568" style="10"/>
    <col min="8" max="8" width="12.423423" customWidth="1" style="10"/>
    <col min="9" max="9" width="18.423423" customWidth="1" style="10"/>
    <col min="10" max="10" width="31.567568" customWidth="1" style="10"/>
    <col min="11" max="16384" width="12.567568" style="10"/>
  </cols>
  <sheetData>
    <row r="1" spans="1:25" ht="26.25" customHeight="1">
      <c r="A1" s="89" t="s">
        <v>0</v>
      </c>
      <c r="B1" s="6"/>
      <c r="C1" s="7"/>
      <c r="D1" s="8" t="s">
        <v>1</v>
      </c>
      <c r="E1" s="9" t="s">
        <v>2</v>
      </c>
      <c r="F1" s="9"/>
      <c r="H1" s="11"/>
      <c r="I1" s="12"/>
      <c r="J1" s="13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27.75" customHeight="1">
      <c r="A2" s="15"/>
      <c r="B2" s="16"/>
      <c r="C2" s="17"/>
      <c r="D2" s="18" t="s">
        <v>3</v>
      </c>
      <c r="E2" s="18" t="s">
        <v>4</v>
      </c>
      <c r="F2" s="18"/>
      <c r="G2" s="18" t="s">
        <v>5</v>
      </c>
      <c r="H2" s="18" t="s">
        <v>6</v>
      </c>
      <c r="I2" s="18" t="s">
        <v>7</v>
      </c>
      <c r="J2" s="18" t="s">
        <v>8</v>
      </c>
      <c r="K2" s="19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2.75" customHeight="1">
      <c r="A3" s="15"/>
      <c r="B3" s="16"/>
      <c r="C3" s="17"/>
      <c r="D3" s="43" t="s">
        <v>9</v>
      </c>
      <c r="E3" s="43"/>
      <c r="F3" s="20"/>
      <c r="G3" s="21"/>
      <c r="H3" s="21"/>
      <c r="I3" s="21"/>
      <c r="J3" s="21"/>
      <c r="K3" s="19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ht="15" customHeight="1">
      <c r="A4" s="15"/>
      <c r="B4" s="16"/>
      <c r="C4" s="17"/>
      <c r="D4" s="87" t="s">
        <v>10</v>
      </c>
      <c r="E4" s="88" t="s">
        <v>11</v>
      </c>
      <c r="F4" s="3"/>
      <c r="G4" s="4" t="n">
        <v>15</v>
      </c>
      <c r="H4" s="4" t="n">
        <v>10</v>
      </c>
      <c r="I4" s="22" t="s">
        <v>12</v>
      </c>
      <c r="J4" s="22"/>
      <c r="K4" s="19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ht="25.50" customHeight="1">
      <c r="A5" s="15"/>
      <c r="B5" s="16"/>
      <c r="C5" s="17"/>
      <c r="D5" s="1" t="s">
        <v>13</v>
      </c>
      <c r="E5" s="84" t="s">
        <v>14</v>
      </c>
      <c r="F5" s="3"/>
      <c r="G5" s="4" t="n">
        <v>15</v>
      </c>
      <c r="H5" s="4" t="n">
        <v>20</v>
      </c>
      <c r="I5" s="22" t="s">
        <v>12</v>
      </c>
      <c r="J5" s="22"/>
      <c r="K5" s="19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ht="14.25" customHeight="1">
      <c r="A6" s="15"/>
      <c r="B6" s="16"/>
      <c r="C6" s="17"/>
      <c r="D6" s="1" t="s">
        <v>15</v>
      </c>
      <c r="E6" s="84" t="s">
        <v>16</v>
      </c>
      <c r="F6" s="3"/>
      <c r="G6" s="4" t="n">
        <v>10</v>
      </c>
      <c r="H6" s="4" t="n">
        <v>10</v>
      </c>
      <c r="I6" s="22" t="s">
        <v>12</v>
      </c>
      <c r="J6" s="22"/>
      <c r="K6" s="19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ht="14.25" customHeight="1">
      <c r="A7" s="15"/>
      <c r="B7" s="16"/>
      <c r="C7" s="17"/>
      <c r="D7" s="1" t="s">
        <v>17</v>
      </c>
      <c r="E7" s="84" t="s">
        <v>18</v>
      </c>
      <c r="F7" s="3"/>
      <c r="G7" s="4" t="n">
        <v>5</v>
      </c>
      <c r="H7" s="4" t="n">
        <v>10</v>
      </c>
      <c r="I7" s="22" t="s">
        <v>12</v>
      </c>
      <c r="J7" s="22"/>
      <c r="K7" s="19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14.25" customHeight="1">
      <c r="A8" s="15"/>
      <c r="B8" s="16"/>
      <c r="C8" s="17"/>
      <c r="D8" s="1" t="s">
        <v>19</v>
      </c>
      <c r="E8" s="84" t="s">
        <v>20</v>
      </c>
      <c r="F8" s="3"/>
      <c r="G8" s="4" t="n">
        <v>5</v>
      </c>
      <c r="H8" s="4" t="n">
        <v>10</v>
      </c>
      <c r="I8" s="22" t="s">
        <v>12</v>
      </c>
      <c r="J8" s="22"/>
      <c r="K8" s="19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15" customHeight="1">
      <c r="A9" s="15"/>
      <c r="B9" s="16"/>
      <c r="C9" s="17"/>
      <c r="D9" s="1" t="s">
        <v>21</v>
      </c>
      <c r="E9" s="84" t="s">
        <v>22</v>
      </c>
      <c r="F9" s="3"/>
      <c r="G9" s="4" t="n">
        <v>5</v>
      </c>
      <c r="H9" s="4" t="n">
        <v>10</v>
      </c>
      <c r="I9" s="22" t="s">
        <v>12</v>
      </c>
      <c r="J9" s="22"/>
      <c r="K9" s="19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4.25" customHeight="1">
      <c r="A10" s="15"/>
      <c r="B10" s="16"/>
      <c r="C10" s="17"/>
      <c r="D10" s="1" t="s">
        <v>23</v>
      </c>
      <c r="E10" s="84" t="s">
        <v>24</v>
      </c>
      <c r="F10" s="3"/>
      <c r="G10" s="4" t="n">
        <v>10</v>
      </c>
      <c r="H10" s="4" t="n">
        <v>15</v>
      </c>
      <c r="I10" s="22" t="s">
        <v>12</v>
      </c>
      <c r="J10" s="22"/>
      <c r="K10" s="19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14.25" customHeight="1">
      <c r="A11" s="15"/>
      <c r="B11" s="16"/>
      <c r="C11" s="17"/>
      <c r="D11" s="1" t="s">
        <v>25</v>
      </c>
      <c r="E11" s="84" t="s">
        <v>26</v>
      </c>
      <c r="F11" s="3"/>
      <c r="G11" s="4" t="n">
        <v>10</v>
      </c>
      <c r="H11" s="4" t="n">
        <v>20</v>
      </c>
      <c r="I11" s="22" t="s">
        <v>12</v>
      </c>
      <c r="J11" s="22"/>
      <c r="K11" s="19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ht="14.25" customHeight="1">
      <c r="A12" s="15"/>
      <c r="B12" s="16"/>
      <c r="C12" s="17"/>
      <c r="D12" s="1" t="s">
        <v>27</v>
      </c>
      <c r="E12" s="21" t="s">
        <v>28</v>
      </c>
      <c r="F12" s="3"/>
      <c r="G12" s="4" t="n">
        <v>25</v>
      </c>
      <c r="H12" s="4" t="n">
        <v>20</v>
      </c>
      <c r="I12" s="22" t="s">
        <v>12</v>
      </c>
      <c r="J12" s="22"/>
      <c r="K12" s="19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ht="14.25" customHeight="1">
      <c r="A13" s="15"/>
      <c r="B13" s="16"/>
      <c r="C13" s="17"/>
      <c r="D13" s="1" t="s">
        <v>29</v>
      </c>
      <c r="E13" s="21" t="s">
        <v>30</v>
      </c>
      <c r="F13" s="3"/>
      <c r="G13" s="4" t="n">
        <v>20</v>
      </c>
      <c r="H13" s="4" t="n">
        <v>15</v>
      </c>
      <c r="I13" s="22" t="s">
        <v>12</v>
      </c>
      <c r="J13" s="22"/>
      <c r="K13" s="19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ht="14.25" customHeight="1">
      <c r="A14" s="15"/>
      <c r="B14" s="16"/>
      <c r="C14" s="17"/>
      <c r="D14" s="1"/>
      <c r="E14" s="84"/>
      <c r="F14" s="3"/>
      <c r="G14" s="4"/>
      <c r="H14" s="4"/>
      <c r="I14" s="22" t="s">
        <v>12</v>
      </c>
      <c r="J14" s="22"/>
      <c r="K14" s="19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15" customHeight="1">
      <c r="A15" s="15"/>
      <c r="B15" s="16"/>
      <c r="C15" s="17"/>
      <c r="D15" s="87" t="s">
        <v>31</v>
      </c>
      <c r="E15" s="88" t="s">
        <v>32</v>
      </c>
      <c r="F15" s="3"/>
      <c r="G15" s="4" t="n">
        <v>15</v>
      </c>
      <c r="H15" s="4" t="n">
        <v>10</v>
      </c>
      <c r="I15" s="22" t="s">
        <v>12</v>
      </c>
      <c r="J15" s="22"/>
      <c r="K15" s="19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 ht="25.50" customHeight="1">
      <c r="A16" s="15"/>
      <c r="B16" s="16"/>
      <c r="C16" s="17"/>
      <c r="D16" s="1" t="s">
        <v>33</v>
      </c>
      <c r="E16" s="84" t="s">
        <v>14</v>
      </c>
      <c r="F16" s="3"/>
      <c r="G16" s="4" t="n">
        <v>15</v>
      </c>
      <c r="H16" s="4" t="n">
        <v>20</v>
      </c>
      <c r="I16" s="22" t="s">
        <v>12</v>
      </c>
      <c r="J16" s="22"/>
      <c r="K16" s="19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ht="14.25" customHeight="1">
      <c r="A17" s="15"/>
      <c r="B17" s="16"/>
      <c r="C17" s="17"/>
      <c r="D17" s="1" t="s">
        <v>34</v>
      </c>
      <c r="E17" s="84" t="s">
        <v>16</v>
      </c>
      <c r="F17" s="3"/>
      <c r="G17" s="4" t="n">
        <v>10</v>
      </c>
      <c r="H17" s="4" t="n">
        <v>10</v>
      </c>
      <c r="I17" s="22" t="s">
        <v>12</v>
      </c>
      <c r="J17" s="22"/>
      <c r="K17" s="19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ht="14.25" customHeight="1">
      <c r="A18" s="15"/>
      <c r="B18" s="16"/>
      <c r="C18" s="17"/>
      <c r="D18" s="1" t="s">
        <v>35</v>
      </c>
      <c r="E18" s="84" t="s">
        <v>18</v>
      </c>
      <c r="F18" s="3"/>
      <c r="G18" s="4" t="n">
        <v>5</v>
      </c>
      <c r="H18" s="4" t="n">
        <v>10</v>
      </c>
      <c r="I18" s="22" t="s">
        <v>12</v>
      </c>
      <c r="J18" s="22"/>
      <c r="K18" s="19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14.25" customHeight="1">
      <c r="A19" s="15"/>
      <c r="B19" s="16"/>
      <c r="C19" s="17"/>
      <c r="D19" s="1" t="s">
        <v>36</v>
      </c>
      <c r="E19" s="84" t="s">
        <v>20</v>
      </c>
      <c r="F19" s="3"/>
      <c r="G19" s="4" t="n">
        <v>5</v>
      </c>
      <c r="H19" s="4" t="n">
        <v>10</v>
      </c>
      <c r="I19" s="22" t="s">
        <v>12</v>
      </c>
      <c r="J19" s="22"/>
      <c r="K19" s="19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ht="14.25" customHeight="1">
      <c r="A20" s="15"/>
      <c r="B20" s="16"/>
      <c r="C20" s="17"/>
      <c r="D20" s="1" t="s">
        <v>37</v>
      </c>
      <c r="E20" s="84" t="s">
        <v>22</v>
      </c>
      <c r="F20" s="3"/>
      <c r="G20" s="4" t="n">
        <v>5</v>
      </c>
      <c r="H20" s="4" t="n">
        <v>10</v>
      </c>
      <c r="I20" s="22" t="s">
        <v>12</v>
      </c>
      <c r="J20" s="22"/>
      <c r="K20" s="19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ht="14.25" customHeight="1">
      <c r="A21" s="15"/>
      <c r="B21" s="16"/>
      <c r="C21" s="17"/>
      <c r="D21" s="1" t="s">
        <v>38</v>
      </c>
      <c r="E21" s="84" t="s">
        <v>24</v>
      </c>
      <c r="F21" s="3"/>
      <c r="G21" s="4" t="n">
        <v>10</v>
      </c>
      <c r="H21" s="4" t="n">
        <v>15</v>
      </c>
      <c r="I21" s="22" t="s">
        <v>12</v>
      </c>
      <c r="J21" s="22"/>
      <c r="K21" s="19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ht="14.25" customHeight="1">
      <c r="A22" s="15"/>
      <c r="B22" s="16"/>
      <c r="C22" s="17"/>
      <c r="D22" s="1" t="s">
        <v>39</v>
      </c>
      <c r="E22" s="84" t="s">
        <v>26</v>
      </c>
      <c r="F22" s="3"/>
      <c r="G22" s="4" t="n">
        <v>10</v>
      </c>
      <c r="H22" s="4" t="n">
        <v>20</v>
      </c>
      <c r="I22" s="22" t="s">
        <v>12</v>
      </c>
      <c r="J22" s="22"/>
      <c r="K22" s="19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14.25" customHeight="1">
      <c r="A23" s="15"/>
      <c r="B23" s="16"/>
      <c r="C23" s="17"/>
      <c r="D23" s="1" t="s">
        <v>40</v>
      </c>
      <c r="E23" s="21" t="s">
        <v>28</v>
      </c>
      <c r="F23" s="3"/>
      <c r="G23" s="4" t="n">
        <v>25</v>
      </c>
      <c r="H23" s="4" t="n">
        <v>20</v>
      </c>
      <c r="I23" s="22" t="s">
        <v>12</v>
      </c>
      <c r="J23" s="22"/>
      <c r="K23" s="19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14.25" customHeight="1">
      <c r="A24" s="15"/>
      <c r="B24" s="16"/>
      <c r="C24" s="17"/>
      <c r="D24" s="1" t="s">
        <v>41</v>
      </c>
      <c r="E24" s="21" t="s">
        <v>30</v>
      </c>
      <c r="F24" s="3"/>
      <c r="G24" s="4" t="n">
        <v>20</v>
      </c>
      <c r="H24" s="4" t="n">
        <v>15</v>
      </c>
      <c r="I24" s="22" t="s">
        <v>12</v>
      </c>
      <c r="J24" s="22"/>
      <c r="K24" s="19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15" customHeight="1">
      <c r="A25" s="15"/>
      <c r="B25" s="16"/>
      <c r="C25" s="17"/>
      <c r="D25" s="57" t="s">
        <v>42</v>
      </c>
      <c r="E25" s="58"/>
      <c r="F25" s="22"/>
      <c r="G25" s="22"/>
      <c r="H25" s="22"/>
      <c r="I25" s="22"/>
      <c r="J25" s="22"/>
      <c r="K25" s="19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ht="15" customHeight="1">
      <c r="A26" s="15"/>
      <c r="B26" s="16"/>
      <c r="C26" s="17"/>
      <c r="D26" s="61" t="s">
        <v>43</v>
      </c>
      <c r="E26" s="62" t="s">
        <v>44</v>
      </c>
      <c r="F26" s="55" t="s">
        <v>45</v>
      </c>
      <c r="G26" s="40">
        <f>AVERAGE(G3:G25)</f>
        <v>12</v>
      </c>
      <c r="H26" s="40">
        <f>AVERAGE(H3:H25)</f>
        <v>14</v>
      </c>
      <c r="I26" s="5"/>
      <c r="J26" s="22"/>
      <c r="K26" s="19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15.75" customHeight="1">
      <c r="A27" s="15"/>
      <c r="B27" s="16"/>
      <c r="C27" s="17"/>
      <c r="D27" s="63">
        <f>ROUNDUP((SUM(G4:G25)+SUM(H4:H23))/60,0)</f>
        <v>9</v>
      </c>
      <c r="E27" s="64">
        <f>COUNT(G4:G25)</f>
        <v>20</v>
      </c>
      <c r="F27" s="56"/>
      <c r="G27" s="24"/>
      <c r="H27" s="24"/>
      <c r="I27" s="24"/>
      <c r="J27" s="22"/>
      <c r="K27" s="19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13.50" customHeight="1">
      <c r="A28" s="15"/>
      <c r="B28" s="16"/>
      <c r="C28" s="17"/>
      <c r="D28" s="59" t="s">
        <v>46</v>
      </c>
      <c r="E28" s="60"/>
      <c r="F28" s="44"/>
      <c r="G28" s="44"/>
      <c r="H28" s="44"/>
      <c r="I28" s="44"/>
      <c r="J28" s="44"/>
      <c r="K28" s="19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14.25" customHeight="1">
      <c r="A29" s="15"/>
      <c r="B29" s="16"/>
      <c r="C29" s="17"/>
      <c r="D29" s="23" t="s">
        <v>47</v>
      </c>
      <c r="E29" s="85" t="s">
        <v>48</v>
      </c>
      <c r="F29" s="22"/>
      <c r="G29" s="22" t="n">
        <v>15</v>
      </c>
      <c r="H29" s="22" t="n">
        <v>20</v>
      </c>
      <c r="I29" s="22" t="s">
        <v>12</v>
      </c>
      <c r="J29" s="22"/>
      <c r="K29" s="19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14.25" customHeight="1">
      <c r="A30" s="15"/>
      <c r="B30" s="16"/>
      <c r="C30" s="17"/>
      <c r="D30" s="23" t="s">
        <v>49</v>
      </c>
      <c r="E30" s="85" t="s">
        <v>50</v>
      </c>
      <c r="F30" s="22"/>
      <c r="G30" s="22" t="n">
        <v>15</v>
      </c>
      <c r="H30" s="22" t="n">
        <v>20</v>
      </c>
      <c r="I30" s="22" t="s">
        <v>12</v>
      </c>
      <c r="J30" s="22"/>
      <c r="K30" s="19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14.25" customHeight="1">
      <c r="A31" s="15"/>
      <c r="B31" s="16"/>
      <c r="C31" s="17"/>
      <c r="D31" s="23" t="s">
        <v>51</v>
      </c>
      <c r="E31" s="21" t="s">
        <v>52</v>
      </c>
      <c r="F31" s="22"/>
      <c r="G31" s="22" t="n">
        <v>10</v>
      </c>
      <c r="H31" s="22" t="n">
        <v>20</v>
      </c>
      <c r="I31" s="22" t="s">
        <v>12</v>
      </c>
      <c r="J31" s="22"/>
      <c r="K31" s="19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ht="14.25" customHeight="1">
      <c r="A32" s="15"/>
      <c r="B32" s="16"/>
      <c r="C32" s="17"/>
      <c r="D32" s="23" t="s">
        <v>53</v>
      </c>
      <c r="E32" s="84" t="s">
        <v>16</v>
      </c>
      <c r="F32" s="22"/>
      <c r="G32" s="22" t="n">
        <v>10</v>
      </c>
      <c r="H32" s="22" t="n">
        <v>10</v>
      </c>
      <c r="I32" s="22" t="s">
        <v>12</v>
      </c>
      <c r="J32" s="22"/>
      <c r="K32" s="19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14.25" customHeight="1">
      <c r="A33" s="15"/>
      <c r="B33" s="16"/>
      <c r="C33" s="17"/>
      <c r="D33" s="23" t="s">
        <v>54</v>
      </c>
      <c r="E33" s="84" t="s">
        <v>18</v>
      </c>
      <c r="F33" s="22"/>
      <c r="G33" s="22" t="n">
        <v>10</v>
      </c>
      <c r="H33" s="22" t="n">
        <v>5</v>
      </c>
      <c r="I33" s="22" t="s">
        <v>12</v>
      </c>
      <c r="J33" s="22"/>
      <c r="K33" s="19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14.25" customHeight="1">
      <c r="A34" s="15"/>
      <c r="B34" s="16"/>
      <c r="C34" s="17"/>
      <c r="D34" s="23" t="s">
        <v>55</v>
      </c>
      <c r="E34" s="84" t="s">
        <v>20</v>
      </c>
      <c r="F34" s="22"/>
      <c r="G34" s="22" t="n">
        <v>10</v>
      </c>
      <c r="H34" s="22" t="n">
        <v>5</v>
      </c>
      <c r="I34" s="22" t="s">
        <v>12</v>
      </c>
      <c r="J34" s="22"/>
      <c r="K34" s="19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14.25" customHeight="1">
      <c r="A35" s="15"/>
      <c r="B35" s="16"/>
      <c r="C35" s="17"/>
      <c r="D35" s="23" t="s">
        <v>56</v>
      </c>
      <c r="E35" s="84" t="s">
        <v>22</v>
      </c>
      <c r="F35" s="22"/>
      <c r="G35" s="22" t="n">
        <v>10</v>
      </c>
      <c r="H35" s="22" t="n">
        <v>5</v>
      </c>
      <c r="I35" s="22" t="s">
        <v>12</v>
      </c>
      <c r="J35" s="22"/>
      <c r="K35" s="19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14.25" customHeight="1">
      <c r="A36" s="15"/>
      <c r="B36" s="16"/>
      <c r="C36" s="17"/>
      <c r="D36" s="23" t="s">
        <v>57</v>
      </c>
      <c r="E36" s="85" t="s">
        <v>58</v>
      </c>
      <c r="F36" s="22"/>
      <c r="G36" s="22" t="n">
        <v>10</v>
      </c>
      <c r="H36" s="22" t="n">
        <v>5</v>
      </c>
      <c r="I36" s="22" t="s">
        <v>12</v>
      </c>
      <c r="J36" s="22"/>
      <c r="K36" s="19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 ht="14.25" customHeight="1">
      <c r="A37" s="15"/>
      <c r="B37" s="16"/>
      <c r="C37" s="17"/>
      <c r="D37" s="23" t="s">
        <v>59</v>
      </c>
      <c r="E37" s="85" t="s">
        <v>60</v>
      </c>
      <c r="F37" s="22"/>
      <c r="G37" s="22" t="n">
        <v>20</v>
      </c>
      <c r="H37" s="22" t="n">
        <v>40</v>
      </c>
      <c r="I37" s="22" t="s">
        <v>12</v>
      </c>
      <c r="J37" s="22"/>
      <c r="K37" s="19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14.25" customHeight="1">
      <c r="A38" s="15"/>
      <c r="B38" s="16"/>
      <c r="C38" s="17"/>
      <c r="D38" s="23" t="s">
        <v>61</v>
      </c>
      <c r="E38" s="85" t="s">
        <v>62</v>
      </c>
      <c r="F38" s="22"/>
      <c r="G38" s="22" t="n">
        <v>15</v>
      </c>
      <c r="H38" s="22" t="n">
        <v>10</v>
      </c>
      <c r="I38" s="22" t="s">
        <v>12</v>
      </c>
      <c r="J38" s="22"/>
      <c r="K38" s="19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14.25" customHeight="1">
      <c r="A39" s="15"/>
      <c r="B39" s="16"/>
      <c r="C39" s="17"/>
      <c r="D39" s="23" t="s">
        <v>63</v>
      </c>
      <c r="E39" s="85" t="s">
        <v>64</v>
      </c>
      <c r="F39" s="22"/>
      <c r="G39" s="22" t="n">
        <v>25</v>
      </c>
      <c r="H39" s="22" t="n">
        <v>40</v>
      </c>
      <c r="I39" s="22" t="s">
        <v>12</v>
      </c>
      <c r="J39" s="22"/>
      <c r="K39" s="19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28.50" customHeight="1">
      <c r="A40" s="15"/>
      <c r="B40" s="16"/>
      <c r="C40" s="17"/>
      <c r="D40" s="23" t="s">
        <v>65</v>
      </c>
      <c r="E40" s="86" t="s">
        <v>66</v>
      </c>
      <c r="F40" s="22"/>
      <c r="G40" s="22" t="n">
        <v>25</v>
      </c>
      <c r="H40" s="22" t="n">
        <v>20</v>
      </c>
      <c r="I40" s="22" t="s">
        <v>12</v>
      </c>
      <c r="J40" s="22"/>
      <c r="K40" s="19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ht="14.25" customHeight="1">
      <c r="A41" s="15"/>
      <c r="B41" s="16"/>
      <c r="C41" s="17"/>
      <c r="D41" s="23" t="s">
        <v>67</v>
      </c>
      <c r="E41" s="21" t="s">
        <v>30</v>
      </c>
      <c r="F41" s="3"/>
      <c r="G41" s="3" t="n">
        <v>20</v>
      </c>
      <c r="H41" s="3" t="n">
        <v>15</v>
      </c>
      <c r="I41" s="22" t="s">
        <v>12</v>
      </c>
      <c r="J41" s="22"/>
      <c r="K41" s="19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14.25" customHeight="1">
      <c r="A42" s="15"/>
      <c r="B42" s="16"/>
      <c r="C42" s="17"/>
      <c r="D42" s="23"/>
      <c r="E42" s="22"/>
      <c r="F42" s="22"/>
      <c r="G42" s="22"/>
      <c r="H42" s="22"/>
      <c r="I42" s="22"/>
      <c r="J42" s="22"/>
      <c r="K42" s="19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ht="14.25" customHeight="1">
      <c r="A43" s="15"/>
      <c r="B43" s="16"/>
      <c r="C43" s="17"/>
      <c r="D43" s="23"/>
      <c r="E43" s="22"/>
      <c r="F43" s="22"/>
      <c r="G43" s="22"/>
      <c r="H43" s="22"/>
      <c r="I43" s="22"/>
      <c r="J43" s="22"/>
      <c r="K43" s="19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 ht="15" customHeight="1">
      <c r="A44" s="15"/>
      <c r="B44" s="16"/>
      <c r="C44" s="17"/>
      <c r="D44" s="65" t="s">
        <v>42</v>
      </c>
      <c r="E44" s="66"/>
      <c r="F44" s="25"/>
      <c r="G44" s="26"/>
      <c r="H44" s="26"/>
      <c r="I44" s="26"/>
      <c r="J44" s="26"/>
      <c r="K44" s="19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 ht="15" customHeight="1">
      <c r="A45" s="15"/>
      <c r="B45" s="16"/>
      <c r="C45" s="7"/>
      <c r="D45" s="68" t="s">
        <v>43</v>
      </c>
      <c r="E45" s="62" t="s">
        <v>44</v>
      </c>
      <c r="F45" s="55" t="s">
        <v>45</v>
      </c>
      <c r="G45" s="40">
        <f>AVERAGE(G29:G44)</f>
        <v>15</v>
      </c>
      <c r="H45" s="40">
        <f>AVERAGE(H29:H44)</f>
        <v>16.538461538461501</v>
      </c>
      <c r="I45" s="27"/>
      <c r="J45" s="26"/>
      <c r="K45" s="19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 ht="15.75" customHeight="1">
      <c r="A46" s="15"/>
      <c r="B46" s="16"/>
      <c r="C46" s="7"/>
      <c r="D46" s="63">
        <f>ROUNDUP((SUM(G29:G44)+SUM(H29:H44))/60,0)</f>
        <v>7</v>
      </c>
      <c r="E46" s="64">
        <f>COUNT(G20:G44)</f>
        <v>19</v>
      </c>
      <c r="F46" s="56"/>
      <c r="G46" s="28"/>
      <c r="H46" s="28"/>
      <c r="I46" s="29"/>
      <c r="J46" s="26"/>
      <c r="K46" s="19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 ht="12.75" customHeight="1">
      <c r="A47" s="30"/>
      <c r="B47" s="31"/>
      <c r="C47" s="7"/>
      <c r="D47" s="67" t="s">
        <v>68</v>
      </c>
      <c r="E47" s="67"/>
      <c r="F47" s="52" t="n">
        <v>0.25</v>
      </c>
      <c r="G47" s="21"/>
      <c r="H47" s="21"/>
      <c r="I47" s="21"/>
      <c r="J47" s="21"/>
      <c r="K47" s="19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 ht="14.25" customHeight="1">
      <c r="A48" s="32"/>
      <c r="B48" s="32"/>
      <c r="C48" s="33"/>
      <c r="D48" s="23" t="s">
        <v>69</v>
      </c>
      <c r="E48" s="22" t="s">
        <v>70</v>
      </c>
      <c r="F48" s="22">
        <f>E27*F47</f>
        <v>5</v>
      </c>
      <c r="G48" s="47">
        <f>F48*G26</f>
        <v>60</v>
      </c>
      <c r="H48" s="47">
        <f>F48*H26</f>
        <v>70</v>
      </c>
      <c r="I48" s="22" t="s">
        <v>12</v>
      </c>
      <c r="J48" s="22"/>
      <c r="K48" s="19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 ht="15" customHeight="1">
      <c r="A49" s="14"/>
      <c r="B49" s="14"/>
      <c r="C49" s="33"/>
      <c r="D49" s="69" t="n">
        <v>2</v>
      </c>
      <c r="E49" s="58" t="s">
        <v>71</v>
      </c>
      <c r="F49" s="45">
        <f>E46*F47</f>
        <v>4.75</v>
      </c>
      <c r="G49" s="47">
        <f>F49*G45</f>
        <v>71.25</v>
      </c>
      <c r="H49" s="48">
        <f>F49*H45</f>
        <v>78.5576923076921929</v>
      </c>
      <c r="I49" s="22" t="s">
        <v>12</v>
      </c>
      <c r="J49" s="22"/>
      <c r="K49" s="19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 ht="15" customHeight="1">
      <c r="A50" s="14"/>
      <c r="B50" s="14"/>
      <c r="C50" s="33"/>
      <c r="D50" s="68" t="s">
        <v>43</v>
      </c>
      <c r="E50" s="62" t="s">
        <v>44</v>
      </c>
      <c r="F50" s="46"/>
      <c r="G50" s="22"/>
      <c r="H50" s="22"/>
      <c r="I50" s="22"/>
      <c r="J50" s="22"/>
      <c r="K50" s="19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 ht="15.75" customHeight="1">
      <c r="A51" s="14"/>
      <c r="B51" s="14"/>
      <c r="C51" s="33"/>
      <c r="D51" s="72">
        <f>ROUNDUP(SUM(G48:H49)/60,0)</f>
        <v>5</v>
      </c>
      <c r="E51" s="73">
        <f>SUM(F48:F49)</f>
        <v>9.75</v>
      </c>
      <c r="F51" s="46"/>
      <c r="G51" s="22"/>
      <c r="H51" s="22"/>
      <c r="I51" s="22"/>
      <c r="J51" s="22"/>
      <c r="K51" s="19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 ht="12.75" customHeight="1">
      <c r="A52" s="14"/>
      <c r="B52" s="14"/>
      <c r="C52" s="33"/>
      <c r="D52" s="70" t="s">
        <v>72</v>
      </c>
      <c r="E52" s="71"/>
      <c r="F52" s="52" t="n">
        <v>0.5</v>
      </c>
      <c r="G52" s="21"/>
      <c r="H52" s="21"/>
      <c r="I52" s="21"/>
      <c r="J52" s="21"/>
      <c r="K52" s="19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 ht="14.25" customHeight="1">
      <c r="A53" s="14"/>
      <c r="B53" s="14"/>
      <c r="C53" s="33"/>
      <c r="D53" s="23" t="n">
        <v>1</v>
      </c>
      <c r="E53" s="22" t="s">
        <v>70</v>
      </c>
      <c r="F53" s="2">
        <f>F48*F52</f>
        <v>2.5</v>
      </c>
      <c r="G53" s="51">
        <f>F53*G26</f>
        <v>30</v>
      </c>
      <c r="H53" s="51">
        <f>F53*H26</f>
        <v>35</v>
      </c>
      <c r="I53" s="22" t="s">
        <v>12</v>
      </c>
      <c r="J53" s="3"/>
      <c r="K53" s="19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ht="14.25" customHeight="1">
      <c r="A54" s="14"/>
      <c r="B54" s="14"/>
      <c r="C54" s="33"/>
      <c r="D54" s="23" t="n">
        <v>2</v>
      </c>
      <c r="E54" s="22" t="s">
        <v>71</v>
      </c>
      <c r="F54" s="2">
        <f>F49*F52</f>
        <v>2.375</v>
      </c>
      <c r="G54" s="51">
        <f>F54*G45</f>
        <v>35.625</v>
      </c>
      <c r="H54" s="48">
        <f>F54*H45</f>
        <v>39.2788461538460965</v>
      </c>
      <c r="I54" s="22" t="s">
        <v>12</v>
      </c>
      <c r="J54" s="3"/>
      <c r="K54" s="19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ht="15" customHeight="1">
      <c r="A55" s="14"/>
      <c r="B55" s="14"/>
      <c r="C55" s="33"/>
      <c r="D55" s="49" t="s">
        <v>43</v>
      </c>
      <c r="E55" s="41" t="s">
        <v>44</v>
      </c>
      <c r="F55" s="22"/>
      <c r="G55" s="25"/>
      <c r="H55" s="25"/>
      <c r="I55" s="26"/>
      <c r="J55" s="26"/>
      <c r="K55" s="19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 ht="15" customHeight="1">
      <c r="A56" s="14"/>
      <c r="B56" s="14"/>
      <c r="C56" s="33"/>
      <c r="D56" s="42">
        <f>ROUNDUP(SUM(G53:H54)/60,0)</f>
        <v>3</v>
      </c>
      <c r="E56" s="50">
        <f>SUM(F53:F54)</f>
        <v>4.875</v>
      </c>
      <c r="F56" s="22"/>
      <c r="G56" s="25"/>
      <c r="H56" s="25"/>
      <c r="I56" s="26"/>
      <c r="J56" s="26"/>
      <c r="K56" s="19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 ht="12.75" customHeight="1">
      <c r="A57" s="14"/>
      <c r="B57" s="14"/>
      <c r="C57" s="14"/>
      <c r="D57" s="12"/>
      <c r="E57" s="12"/>
      <c r="F57" s="12"/>
      <c r="G57" s="12"/>
      <c r="H57" s="12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3" ht="12.75" customHeight="1">
      <c r="A58" s="14"/>
      <c r="B58" s="14"/>
      <c r="C58" s="33"/>
      <c r="D58" s="34"/>
      <c r="E58" s="53" t="s">
        <v>73</v>
      </c>
      <c r="F58" s="54" t="n">
        <v>0.3</v>
      </c>
      <c r="G58" s="37"/>
      <c r="H58" s="37"/>
      <c r="I58" s="19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5" ht="13.50" customHeight="1">
      <c r="A59" s="14"/>
      <c r="B59" s="14"/>
      <c r="C59" s="33"/>
      <c r="D59" s="34"/>
      <c r="E59" s="37"/>
      <c r="F59" s="37"/>
      <c r="G59" s="37"/>
      <c r="H59" s="37"/>
      <c r="I59" s="35"/>
      <c r="J59" s="36"/>
      <c r="K59" s="19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3" ht="25.50" customHeight="1">
      <c r="A60" s="14"/>
      <c r="B60" s="14"/>
      <c r="C60" s="33"/>
      <c r="D60" s="33"/>
      <c r="E60" s="74" t="s">
        <v>74</v>
      </c>
      <c r="F60" s="75">
        <f>ROUNDUP((D27+D46+D51+D56)+(D56+D51+D46+D27)*F58,0)</f>
        <v>32</v>
      </c>
      <c r="G60" s="37"/>
      <c r="H60" s="37"/>
      <c r="I60" s="35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5" ht="12.75" customHeight="1">
      <c r="A61" s="14"/>
      <c r="B61" s="14"/>
      <c r="C61" s="14"/>
      <c r="D61" s="38"/>
      <c r="E61" s="76" t="s">
        <v>75</v>
      </c>
      <c r="F61" s="77"/>
      <c r="G61" s="78" t="s">
        <v>76</v>
      </c>
      <c r="H61" s="78" t="s">
        <v>77</v>
      </c>
      <c r="I61" s="79" t="s">
        <v>78</v>
      </c>
      <c r="J61" s="39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 ht="13.50" customHeight="1">
      <c r="A62" s="14"/>
      <c r="B62" s="14"/>
      <c r="C62" s="14"/>
      <c r="D62" s="33"/>
      <c r="E62" s="80"/>
      <c r="F62" s="81"/>
      <c r="G62" s="82">
        <f>H62+H62*F58</f>
        <v>31.1999999999999993</v>
      </c>
      <c r="H62" s="82">
        <f>D27+D46+D51+D56</f>
        <v>24</v>
      </c>
      <c r="I62" s="83">
        <f>H62*2</f>
        <v>48</v>
      </c>
      <c r="J62" s="19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ht="12.75" customHeight="1">
      <c r="A63" s="14"/>
      <c r="B63" s="14"/>
      <c r="C63" s="14"/>
      <c r="D63" s="14"/>
      <c r="E63" s="32"/>
      <c r="F63" s="32"/>
      <c r="G63" s="32"/>
      <c r="H63" s="32"/>
      <c r="I63" s="32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12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 ht="12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1:25" ht="12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12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 ht="12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5" ht="12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1:25" ht="12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ht="12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1:25" ht="12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2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1:25" ht="12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 ht="12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1:25" ht="12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 ht="12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1:25" ht="12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1:25" ht="12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1:25" ht="12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1:25" ht="12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5" ht="12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1:25" ht="12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 ht="12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25" ht="12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1:25" ht="12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1:25" ht="12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 ht="12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 ht="12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1:25" ht="12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 ht="12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 ht="12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5" ht="12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spans="1:25" ht="12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1:25" ht="12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1:25" ht="12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1:25" ht="12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1:25" ht="12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1:25" ht="12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1:25" ht="12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1:25" ht="12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 ht="12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1:25" ht="12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1:25" ht="12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12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ht="12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5" ht="12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5" ht="12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5" ht="12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5" ht="12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5" ht="12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5" ht="12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 ht="12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 ht="12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 ht="12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 ht="12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 ht="12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 ht="12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 ht="12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 ht="12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 ht="12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 ht="12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3" ht="12.75" customHeight="1">
      <c r="A123" s="14"/>
      <c r="B123" s="14"/>
      <c r="C123" s="14"/>
    </row>
    <row r="124" spans="1:3" ht="12.75" customHeight="1">
      <c r="A124" s="14"/>
      <c r="B124" s="14"/>
      <c r="C124" s="14"/>
    </row>
  </sheetData>
  <mergeCells count="7">
    <mergeCell ref="E1:H1"/>
    <mergeCell ref="A1:B47"/>
    <mergeCell ref="D3:E3"/>
    <mergeCell ref="D28:J28"/>
    <mergeCell ref="D47:E47"/>
    <mergeCell ref="D52:E52"/>
    <mergeCell ref="E61:E62"/>
  </mergeCells>
  <hyperlinks>
    <hyperlink ref="A1" r:id="rId1"/>
  </hyperlinks>
  <printOptions>
    <extLst>
      <ext uri="smNativeData">
        <pm:pageFlags xmlns:pm="smNativeData" id="167494422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74944225" l="56" r="56" t="56" b="56" borderId="0" fillId="0" vertical="0"/>
        <pm:footer xmlns:pm="smNativeData" id="1674944225" l="56" r="56" t="56" b="56" borderId="0" fillId="0" vertical="2"/>
        <pm:paperBin xmlns:pm="smNativeData" id="1674944225" Id="0" type="0" value="0"/>
        <pm:paperBin xmlns:pm="smNativeData" id="1674944225" Id="1" type="0" value="0"/>
      </ext>
    </extLst>
  </headerFooter>
  <extLst>
    <ext uri="smNativeData">
      <pm:sheetPrefs xmlns:pm="smNativeData" day="16749442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>0</cp:revision>
  <dcterms:created xsi:type="dcterms:W3CDTF">2023-01-29T00:15:40Z</dcterms:created>
  <dcterms:modified xsi:type="dcterms:W3CDTF">2023-01-28T22:17:05Z</dcterms:modified>
</cp:coreProperties>
</file>