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wustl_coursework\OMM500N\exam\"/>
    </mc:Choice>
  </mc:AlternateContent>
  <xr:revisionPtr revIDLastSave="0" documentId="8_{CF9D5DB5-7D12-442A-A779-13544DA7BE45}" xr6:coauthVersionLast="40" xr6:coauthVersionMax="40" xr10:uidLastSave="{00000000-0000-0000-0000-000000000000}"/>
  <bookViews>
    <workbookView xWindow="0" yWindow="0" windowWidth="17256" windowHeight="5520" activeTab="1" xr2:uid="{00000000-000D-0000-FFFF-FFFF00000000}"/>
  </bookViews>
  <sheets>
    <sheet name="线性报告 1" sheetId="2" r:id="rId1"/>
    <sheet name="Sheet1" sheetId="1" r:id="rId2"/>
  </sheets>
  <definedNames>
    <definedName name="solver_adj" localSheetId="1" hidden="1">Sheet1!$B$31:$G$37,Sheet1!$B$26:$G$26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Sheet1!$B$26:$G$26</definedName>
    <definedName name="solver_lhs2" localSheetId="1" hidden="1">Sheet1!$B$31:$G$37</definedName>
    <definedName name="solver_lhs3" localSheetId="1" hidden="1">Sheet1!$B$38:$G$38</definedName>
    <definedName name="solver_lhs4" localSheetId="1" hidden="1">Sheet1!$H$31:$H$37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4</definedName>
    <definedName name="solver_nwt" localSheetId="1" hidden="1">1</definedName>
    <definedName name="solver_opt" localSheetId="1" hidden="1">Sheet1!$B$42</definedName>
    <definedName name="solver_pre" localSheetId="1" hidden="1">0.000000001</definedName>
    <definedName name="solver_rbv" localSheetId="1" hidden="1">1</definedName>
    <definedName name="solver_rel1" localSheetId="1" hidden="1">5</definedName>
    <definedName name="solver_rel2" localSheetId="1" hidden="1">5</definedName>
    <definedName name="solver_rel3" localSheetId="1" hidden="1">1</definedName>
    <definedName name="solver_rel4" localSheetId="1" hidden="1">2</definedName>
    <definedName name="solver_rhs1" localSheetId="1" hidden="1">二进制</definedName>
    <definedName name="solver_rhs2" localSheetId="1" hidden="1">二进制</definedName>
    <definedName name="solver_rhs3" localSheetId="1" hidden="1">0</definedName>
    <definedName name="solver_rhs4" localSheetId="1" hidden="1">1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 concurrentCalc="0" concurrentManualCount="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8" i="1" l="1"/>
  <c r="D38" i="1"/>
  <c r="E38" i="1"/>
  <c r="F38" i="1"/>
  <c r="G38" i="1"/>
  <c r="B38" i="1"/>
  <c r="B40" i="1"/>
  <c r="B41" i="1"/>
  <c r="H32" i="1"/>
  <c r="H33" i="1"/>
  <c r="H34" i="1"/>
  <c r="H35" i="1"/>
  <c r="H36" i="1"/>
  <c r="H37" i="1"/>
  <c r="H31" i="1"/>
  <c r="G19" i="1"/>
  <c r="G20" i="1"/>
  <c r="G21" i="1"/>
  <c r="G22" i="1"/>
  <c r="G23" i="1"/>
  <c r="G24" i="1"/>
  <c r="F19" i="1"/>
  <c r="F20" i="1"/>
  <c r="F21" i="1"/>
  <c r="F22" i="1"/>
  <c r="F23" i="1"/>
  <c r="F24" i="1"/>
  <c r="E19" i="1"/>
  <c r="E20" i="1"/>
  <c r="E21" i="1"/>
  <c r="E22" i="1"/>
  <c r="E23" i="1"/>
  <c r="E24" i="1"/>
  <c r="D19" i="1"/>
  <c r="D20" i="1"/>
  <c r="D21" i="1"/>
  <c r="D22" i="1"/>
  <c r="D23" i="1"/>
  <c r="D24" i="1"/>
  <c r="C19" i="1"/>
  <c r="C20" i="1"/>
  <c r="C21" i="1"/>
  <c r="C22" i="1"/>
  <c r="C23" i="1"/>
  <c r="C24" i="1"/>
  <c r="B19" i="1"/>
  <c r="B20" i="1"/>
  <c r="B21" i="1"/>
  <c r="B22" i="1"/>
  <c r="B23" i="1"/>
  <c r="B24" i="1"/>
  <c r="C18" i="1"/>
  <c r="D18" i="1"/>
  <c r="E18" i="1"/>
  <c r="F18" i="1"/>
  <c r="G18" i="1"/>
  <c r="B18" i="1"/>
  <c r="B42" i="1"/>
</calcChain>
</file>

<file path=xl/sharedStrings.xml><?xml version="1.0" encoding="utf-8"?>
<sst xmlns="http://schemas.openxmlformats.org/spreadsheetml/2006/main" count="235" uniqueCount="148">
  <si>
    <t>Sacramento</t>
  </si>
  <si>
    <t>Denver</t>
  </si>
  <si>
    <t>Chicago</t>
  </si>
  <si>
    <t>Dallas</t>
  </si>
  <si>
    <t>New York</t>
  </si>
  <si>
    <t>Atlanta</t>
  </si>
  <si>
    <t>Annual Lockbox Operation Costs ( in $1,000)</t>
  </si>
  <si>
    <t>Average Days of Float Between Regions and Possible Lockbox Locations</t>
  </si>
  <si>
    <t>Central</t>
  </si>
  <si>
    <t>Mid-Atlantic</t>
  </si>
  <si>
    <t>Midwest</t>
  </si>
  <si>
    <t>Northeast</t>
  </si>
  <si>
    <t>Northwest</t>
  </si>
  <si>
    <t>Southeast</t>
  </si>
  <si>
    <t>Soutwest</t>
  </si>
  <si>
    <t>Payments(in 1000)</t>
  </si>
  <si>
    <t>Average annual loss(in 1000$)</t>
  </si>
  <si>
    <t>Interest rate</t>
  </si>
  <si>
    <t>Fixed cost</t>
  </si>
  <si>
    <t>Lockbox</t>
  </si>
  <si>
    <t>Decision assginemnt</t>
  </si>
  <si>
    <t>Total Fixed Cost</t>
  </si>
  <si>
    <t>Total lost Interest</t>
  </si>
  <si>
    <t>Total cost</t>
  </si>
  <si>
    <t>Microsoft Excel 16.0 线性报告</t>
  </si>
  <si>
    <t>工作表: [Problem4.xlsx]Sheet1</t>
  </si>
  <si>
    <t>报告的建立: 2018/12/12 11:53:15</t>
  </si>
  <si>
    <t>目标单元格 (最小值)</t>
  </si>
  <si>
    <t>单元格</t>
  </si>
  <si>
    <t>名称</t>
  </si>
  <si>
    <t>初值</t>
  </si>
  <si>
    <t>终值</t>
  </si>
  <si>
    <t>线性函数</t>
  </si>
  <si>
    <t>可变单元格</t>
  </si>
  <si>
    <t>呈线性发生</t>
  </si>
  <si>
    <t>约束</t>
  </si>
  <si>
    <t>单元格值</t>
  </si>
  <si>
    <t>公式</t>
  </si>
  <si>
    <t>$B$42</t>
  </si>
  <si>
    <t>Total cost Sacramento</t>
  </si>
  <si>
    <t>否</t>
  </si>
  <si>
    <t>$B$31</t>
  </si>
  <si>
    <t>Central Sacramento</t>
  </si>
  <si>
    <t>$C$31</t>
  </si>
  <si>
    <t>Central Denver</t>
  </si>
  <si>
    <t>$D$31</t>
  </si>
  <si>
    <t>Central Chicago</t>
  </si>
  <si>
    <t>$E$31</t>
  </si>
  <si>
    <t>Central Dallas</t>
  </si>
  <si>
    <t>$F$31</t>
  </si>
  <si>
    <t>Central New York</t>
  </si>
  <si>
    <t>$G$31</t>
  </si>
  <si>
    <t>Central Atlanta</t>
  </si>
  <si>
    <t>$B$32</t>
  </si>
  <si>
    <t>Mid-Atlantic Sacramento</t>
  </si>
  <si>
    <t>$C$32</t>
  </si>
  <si>
    <t>Mid-Atlantic Denver</t>
  </si>
  <si>
    <t>$D$32</t>
  </si>
  <si>
    <t>Mid-Atlantic Chicago</t>
  </si>
  <si>
    <t>$E$32</t>
  </si>
  <si>
    <t>Mid-Atlantic Dallas</t>
  </si>
  <si>
    <t>$F$32</t>
  </si>
  <si>
    <t>Mid-Atlantic New York</t>
  </si>
  <si>
    <t>$G$32</t>
  </si>
  <si>
    <t>Mid-Atlantic Atlanta</t>
  </si>
  <si>
    <t>$B$33</t>
  </si>
  <si>
    <t>Midwest Sacramento</t>
  </si>
  <si>
    <t>$C$33</t>
  </si>
  <si>
    <t>Midwest Denver</t>
  </si>
  <si>
    <t>$D$33</t>
  </si>
  <si>
    <t>Midwest Chicago</t>
  </si>
  <si>
    <t>$E$33</t>
  </si>
  <si>
    <t>Midwest Dallas</t>
  </si>
  <si>
    <t>$F$33</t>
  </si>
  <si>
    <t>Midwest New York</t>
  </si>
  <si>
    <t>$G$33</t>
  </si>
  <si>
    <t>Midwest Atlanta</t>
  </si>
  <si>
    <t>$B$34</t>
  </si>
  <si>
    <t>Northeast Sacramento</t>
  </si>
  <si>
    <t>$C$34</t>
  </si>
  <si>
    <t>Northeast Denver</t>
  </si>
  <si>
    <t>$D$34</t>
  </si>
  <si>
    <t>Northeast Chicago</t>
  </si>
  <si>
    <t>$E$34</t>
  </si>
  <si>
    <t>Northeast Dallas</t>
  </si>
  <si>
    <t>$F$34</t>
  </si>
  <si>
    <t>Northeast New York</t>
  </si>
  <si>
    <t>$G$34</t>
  </si>
  <si>
    <t>Northeast Atlanta</t>
  </si>
  <si>
    <t>$B$35</t>
  </si>
  <si>
    <t>Northwest Sacramento</t>
  </si>
  <si>
    <t>$C$35</t>
  </si>
  <si>
    <t>Northwest Denver</t>
  </si>
  <si>
    <t>$D$35</t>
  </si>
  <si>
    <t>Northwest Chicago</t>
  </si>
  <si>
    <t>$E$35</t>
  </si>
  <si>
    <t>Northwest Dallas</t>
  </si>
  <si>
    <t>$F$35</t>
  </si>
  <si>
    <t>Northwest New York</t>
  </si>
  <si>
    <t>$G$35</t>
  </si>
  <si>
    <t>Northwest Atlanta</t>
  </si>
  <si>
    <t>$B$36</t>
  </si>
  <si>
    <t>Southeast Sacramento</t>
  </si>
  <si>
    <t>$C$36</t>
  </si>
  <si>
    <t>Southeast Denver</t>
  </si>
  <si>
    <t>$D$36</t>
  </si>
  <si>
    <t>Southeast Chicago</t>
  </si>
  <si>
    <t>$E$36</t>
  </si>
  <si>
    <t>Southeast Dallas</t>
  </si>
  <si>
    <t>$F$36</t>
  </si>
  <si>
    <t>Southeast New York</t>
  </si>
  <si>
    <t>$G$36</t>
  </si>
  <si>
    <t>Southeast Atlanta</t>
  </si>
  <si>
    <t>$B$37</t>
  </si>
  <si>
    <t>Soutwest Sacramento</t>
  </si>
  <si>
    <t>$C$37</t>
  </si>
  <si>
    <t>Soutwest Denver</t>
  </si>
  <si>
    <t>$D$37</t>
  </si>
  <si>
    <t>Soutwest Chicago</t>
  </si>
  <si>
    <t>$E$37</t>
  </si>
  <si>
    <t>Soutwest Dallas</t>
  </si>
  <si>
    <t>$F$37</t>
  </si>
  <si>
    <t>Soutwest New York</t>
  </si>
  <si>
    <t>$G$37</t>
  </si>
  <si>
    <t>Soutwest Atlanta</t>
  </si>
  <si>
    <t>$H$31</t>
  </si>
  <si>
    <t>Central Payments(in 1000)</t>
  </si>
  <si>
    <t>$H$31=1</t>
  </si>
  <si>
    <t>是</t>
  </si>
  <si>
    <t>$H$32</t>
  </si>
  <si>
    <t>Mid-Atlantic Payments(in 1000)</t>
  </si>
  <si>
    <t>$H$32=1</t>
  </si>
  <si>
    <t>$H$33</t>
  </si>
  <si>
    <t>Midwest Payments(in 1000)</t>
  </si>
  <si>
    <t>$H$33=1</t>
  </si>
  <si>
    <t>$H$34</t>
  </si>
  <si>
    <t>Northeast Payments(in 1000)</t>
  </si>
  <si>
    <t>$H$34=1</t>
  </si>
  <si>
    <t>$H$35</t>
  </si>
  <si>
    <t>Northwest Payments(in 1000)</t>
  </si>
  <si>
    <t>$H$35=1</t>
  </si>
  <si>
    <t>$H$36</t>
  </si>
  <si>
    <t>Southeast Payments(in 1000)</t>
  </si>
  <si>
    <t>$H$36=1</t>
  </si>
  <si>
    <t>$H$37</t>
  </si>
  <si>
    <t>Soutwest Payments(in 1000)</t>
  </si>
  <si>
    <t>$H$37=1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</si>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</sst>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2" xfId="0" applyFill="1" applyBorder="1" applyAlignment="1"/>
    <xf numFmtId="0" fontId="2" fillId="0" borderId="1" xfId="0" applyFont="1" applyFill="1" applyBorder="1" applyAlignment="1">
      <alignment horizontal="center"/>
    </xf>
    <xf numFmtId="0" fontId="0" fillId="0" borderId="3" xfId="0" applyFill="1" applyBorder="1" applyAlignment="1"/>
    <xf numFmtId="0" fontId="0" fillId="0" borderId="2" xfId="0" applyNumberFormat="1" applyFill="1" applyBorder="1" applyAlignment="1"/>
    <xf numFmtId="0" fontId="1" fillId="0" borderId="2" xfId="0" applyFont="1" applyFill="1" applyBorder="1" applyAlignment="1"/>
    <xf numFmtId="0" fontId="0" fillId="0" borderId="3" xfId="0" applyNumberFormat="1" applyFill="1" applyBorder="1" applyAlignment="1"/>
    <xf numFmtId="0" fontId="1" fillId="0" borderId="3" xfId="0" applyFont="1" applyFill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888AE-846F-477E-A8F7-B7350676DC6F}">
  <dimension ref="A1:F65"/>
  <sheetViews>
    <sheetView showGridLines="0" workbookViewId="0"/>
  </sheetViews>
  <sheetFormatPr defaultRowHeight="14.4" x14ac:dyDescent="0.3"/>
  <cols>
    <col min="1" max="1" width="2.33203125" customWidth="1"/>
    <col min="2" max="2" width="7" bestFit="1" customWidth="1"/>
    <col min="3" max="3" width="26.77734375" bestFit="1" customWidth="1"/>
    <col min="4" max="4" width="9" bestFit="1" customWidth="1"/>
    <col min="5" max="5" width="8.21875" bestFit="1" customWidth="1"/>
    <col min="6" max="6" width="11" bestFit="1" customWidth="1"/>
  </cols>
  <sheetData>
    <row r="1" spans="1:6" x14ac:dyDescent="0.3">
      <c r="A1" s="2" t="s">
        <v>24</v>
      </c>
    </row>
    <row r="2" spans="1:6" x14ac:dyDescent="0.3">
      <c r="A2" s="2" t="s">
        <v>25</v>
      </c>
    </row>
    <row r="3" spans="1:6" x14ac:dyDescent="0.3">
      <c r="A3" s="2" t="s">
        <v>26</v>
      </c>
    </row>
    <row r="6" spans="1:6" ht="15" thickBot="1" x14ac:dyDescent="0.35">
      <c r="A6" t="s">
        <v>27</v>
      </c>
    </row>
    <row r="7" spans="1:6" ht="15" thickBot="1" x14ac:dyDescent="0.35">
      <c r="B7" s="7" t="s">
        <v>28</v>
      </c>
      <c r="C7" s="7" t="s">
        <v>29</v>
      </c>
      <c r="D7" s="7" t="s">
        <v>30</v>
      </c>
      <c r="E7" s="7" t="s">
        <v>31</v>
      </c>
      <c r="F7" s="7" t="s">
        <v>32</v>
      </c>
    </row>
    <row r="8" spans="1:6" ht="15" thickBot="1" x14ac:dyDescent="0.35">
      <c r="B8" s="6" t="s">
        <v>38</v>
      </c>
      <c r="C8" s="6" t="s">
        <v>39</v>
      </c>
      <c r="D8" s="9">
        <v>293</v>
      </c>
      <c r="E8" s="9">
        <v>293</v>
      </c>
      <c r="F8" s="10" t="s">
        <v>40</v>
      </c>
    </row>
    <row r="11" spans="1:6" ht="15" thickBot="1" x14ac:dyDescent="0.35">
      <c r="A11" t="s">
        <v>33</v>
      </c>
    </row>
    <row r="12" spans="1:6" ht="15" thickBot="1" x14ac:dyDescent="0.35">
      <c r="B12" s="7" t="s">
        <v>28</v>
      </c>
      <c r="C12" s="7" t="s">
        <v>29</v>
      </c>
      <c r="D12" s="7" t="s">
        <v>30</v>
      </c>
      <c r="E12" s="7" t="s">
        <v>31</v>
      </c>
      <c r="F12" s="7" t="s">
        <v>34</v>
      </c>
    </row>
    <row r="13" spans="1:6" x14ac:dyDescent="0.3">
      <c r="B13" s="8" t="s">
        <v>41</v>
      </c>
      <c r="C13" s="8" t="s">
        <v>42</v>
      </c>
      <c r="D13" s="11">
        <v>0</v>
      </c>
      <c r="E13" s="11">
        <v>0</v>
      </c>
      <c r="F13" s="12" t="s">
        <v>40</v>
      </c>
    </row>
    <row r="14" spans="1:6" x14ac:dyDescent="0.3">
      <c r="B14" s="8" t="s">
        <v>43</v>
      </c>
      <c r="C14" s="8" t="s">
        <v>44</v>
      </c>
      <c r="D14" s="11">
        <v>1</v>
      </c>
      <c r="E14" s="11">
        <v>1</v>
      </c>
      <c r="F14" s="12" t="s">
        <v>40</v>
      </c>
    </row>
    <row r="15" spans="1:6" x14ac:dyDescent="0.3">
      <c r="B15" s="8" t="s">
        <v>45</v>
      </c>
      <c r="C15" s="8" t="s">
        <v>46</v>
      </c>
      <c r="D15" s="11">
        <v>0</v>
      </c>
      <c r="E15" s="11">
        <v>0</v>
      </c>
      <c r="F15" s="12" t="s">
        <v>40</v>
      </c>
    </row>
    <row r="16" spans="1:6" x14ac:dyDescent="0.3">
      <c r="B16" s="8" t="s">
        <v>47</v>
      </c>
      <c r="C16" s="8" t="s">
        <v>48</v>
      </c>
      <c r="D16" s="11">
        <v>0</v>
      </c>
      <c r="E16" s="11">
        <v>0</v>
      </c>
      <c r="F16" s="12" t="s">
        <v>40</v>
      </c>
    </row>
    <row r="17" spans="2:6" x14ac:dyDescent="0.3">
      <c r="B17" s="8" t="s">
        <v>49</v>
      </c>
      <c r="C17" s="8" t="s">
        <v>50</v>
      </c>
      <c r="D17" s="11">
        <v>0</v>
      </c>
      <c r="E17" s="11">
        <v>0</v>
      </c>
      <c r="F17" s="12" t="s">
        <v>40</v>
      </c>
    </row>
    <row r="18" spans="2:6" x14ac:dyDescent="0.3">
      <c r="B18" s="8" t="s">
        <v>51</v>
      </c>
      <c r="C18" s="8" t="s">
        <v>52</v>
      </c>
      <c r="D18" s="11">
        <v>0</v>
      </c>
      <c r="E18" s="11">
        <v>0</v>
      </c>
      <c r="F18" s="12" t="s">
        <v>40</v>
      </c>
    </row>
    <row r="19" spans="2:6" x14ac:dyDescent="0.3">
      <c r="B19" s="8" t="s">
        <v>53</v>
      </c>
      <c r="C19" s="8" t="s">
        <v>54</v>
      </c>
      <c r="D19" s="11">
        <v>0</v>
      </c>
      <c r="E19" s="11">
        <v>0</v>
      </c>
      <c r="F19" s="12" t="s">
        <v>40</v>
      </c>
    </row>
    <row r="20" spans="2:6" x14ac:dyDescent="0.3">
      <c r="B20" s="8" t="s">
        <v>55</v>
      </c>
      <c r="C20" s="8" t="s">
        <v>56</v>
      </c>
      <c r="D20" s="11">
        <v>0</v>
      </c>
      <c r="E20" s="11">
        <v>0</v>
      </c>
      <c r="F20" s="12" t="s">
        <v>40</v>
      </c>
    </row>
    <row r="21" spans="2:6" x14ac:dyDescent="0.3">
      <c r="B21" s="8" t="s">
        <v>57</v>
      </c>
      <c r="C21" s="8" t="s">
        <v>58</v>
      </c>
      <c r="D21" s="11">
        <v>0</v>
      </c>
      <c r="E21" s="11">
        <v>0</v>
      </c>
      <c r="F21" s="12" t="s">
        <v>40</v>
      </c>
    </row>
    <row r="22" spans="2:6" x14ac:dyDescent="0.3">
      <c r="B22" s="8" t="s">
        <v>59</v>
      </c>
      <c r="C22" s="8" t="s">
        <v>60</v>
      </c>
      <c r="D22" s="11">
        <v>0</v>
      </c>
      <c r="E22" s="11">
        <v>0</v>
      </c>
      <c r="F22" s="12" t="s">
        <v>40</v>
      </c>
    </row>
    <row r="23" spans="2:6" x14ac:dyDescent="0.3">
      <c r="B23" s="8" t="s">
        <v>61</v>
      </c>
      <c r="C23" s="8" t="s">
        <v>62</v>
      </c>
      <c r="D23" s="11">
        <v>1</v>
      </c>
      <c r="E23" s="11">
        <v>1</v>
      </c>
      <c r="F23" s="12" t="s">
        <v>40</v>
      </c>
    </row>
    <row r="24" spans="2:6" x14ac:dyDescent="0.3">
      <c r="B24" s="8" t="s">
        <v>63</v>
      </c>
      <c r="C24" s="8" t="s">
        <v>64</v>
      </c>
      <c r="D24" s="11">
        <v>0</v>
      </c>
      <c r="E24" s="11">
        <v>0</v>
      </c>
      <c r="F24" s="12" t="s">
        <v>40</v>
      </c>
    </row>
    <row r="25" spans="2:6" x14ac:dyDescent="0.3">
      <c r="B25" s="8" t="s">
        <v>65</v>
      </c>
      <c r="C25" s="8" t="s">
        <v>66</v>
      </c>
      <c r="D25" s="11">
        <v>0</v>
      </c>
      <c r="E25" s="11">
        <v>0</v>
      </c>
      <c r="F25" s="12" t="s">
        <v>40</v>
      </c>
    </row>
    <row r="26" spans="2:6" x14ac:dyDescent="0.3">
      <c r="B26" s="8" t="s">
        <v>67</v>
      </c>
      <c r="C26" s="8" t="s">
        <v>68</v>
      </c>
      <c r="D26" s="11">
        <v>1</v>
      </c>
      <c r="E26" s="11">
        <v>1</v>
      </c>
      <c r="F26" s="12" t="s">
        <v>40</v>
      </c>
    </row>
    <row r="27" spans="2:6" x14ac:dyDescent="0.3">
      <c r="B27" s="8" t="s">
        <v>69</v>
      </c>
      <c r="C27" s="8" t="s">
        <v>70</v>
      </c>
      <c r="D27" s="11">
        <v>0</v>
      </c>
      <c r="E27" s="11">
        <v>0</v>
      </c>
      <c r="F27" s="12" t="s">
        <v>40</v>
      </c>
    </row>
    <row r="28" spans="2:6" x14ac:dyDescent="0.3">
      <c r="B28" s="8" t="s">
        <v>71</v>
      </c>
      <c r="C28" s="8" t="s">
        <v>72</v>
      </c>
      <c r="D28" s="11">
        <v>0</v>
      </c>
      <c r="E28" s="11">
        <v>0</v>
      </c>
      <c r="F28" s="12" t="s">
        <v>40</v>
      </c>
    </row>
    <row r="29" spans="2:6" x14ac:dyDescent="0.3">
      <c r="B29" s="8" t="s">
        <v>73</v>
      </c>
      <c r="C29" s="8" t="s">
        <v>74</v>
      </c>
      <c r="D29" s="11">
        <v>0</v>
      </c>
      <c r="E29" s="11">
        <v>0</v>
      </c>
      <c r="F29" s="12" t="s">
        <v>40</v>
      </c>
    </row>
    <row r="30" spans="2:6" x14ac:dyDescent="0.3">
      <c r="B30" s="8" t="s">
        <v>75</v>
      </c>
      <c r="C30" s="8" t="s">
        <v>76</v>
      </c>
      <c r="D30" s="11">
        <v>0</v>
      </c>
      <c r="E30" s="11">
        <v>0</v>
      </c>
      <c r="F30" s="12" t="s">
        <v>40</v>
      </c>
    </row>
    <row r="31" spans="2:6" x14ac:dyDescent="0.3">
      <c r="B31" s="8" t="s">
        <v>77</v>
      </c>
      <c r="C31" s="8" t="s">
        <v>78</v>
      </c>
      <c r="D31" s="11">
        <v>0</v>
      </c>
      <c r="E31" s="11">
        <v>0</v>
      </c>
      <c r="F31" s="12" t="s">
        <v>40</v>
      </c>
    </row>
    <row r="32" spans="2:6" x14ac:dyDescent="0.3">
      <c r="B32" s="8" t="s">
        <v>79</v>
      </c>
      <c r="C32" s="8" t="s">
        <v>80</v>
      </c>
      <c r="D32" s="11">
        <v>0</v>
      </c>
      <c r="E32" s="11">
        <v>0</v>
      </c>
      <c r="F32" s="12" t="s">
        <v>40</v>
      </c>
    </row>
    <row r="33" spans="2:6" x14ac:dyDescent="0.3">
      <c r="B33" s="8" t="s">
        <v>81</v>
      </c>
      <c r="C33" s="8" t="s">
        <v>82</v>
      </c>
      <c r="D33" s="11">
        <v>1</v>
      </c>
      <c r="E33" s="11">
        <v>1</v>
      </c>
      <c r="F33" s="12" t="s">
        <v>40</v>
      </c>
    </row>
    <row r="34" spans="2:6" x14ac:dyDescent="0.3">
      <c r="B34" s="8" t="s">
        <v>83</v>
      </c>
      <c r="C34" s="8" t="s">
        <v>84</v>
      </c>
      <c r="D34" s="11">
        <v>0</v>
      </c>
      <c r="E34" s="11">
        <v>0</v>
      </c>
      <c r="F34" s="12" t="s">
        <v>40</v>
      </c>
    </row>
    <row r="35" spans="2:6" x14ac:dyDescent="0.3">
      <c r="B35" s="8" t="s">
        <v>85</v>
      </c>
      <c r="C35" s="8" t="s">
        <v>86</v>
      </c>
      <c r="D35" s="11">
        <v>0</v>
      </c>
      <c r="E35" s="11">
        <v>0</v>
      </c>
      <c r="F35" s="12" t="s">
        <v>40</v>
      </c>
    </row>
    <row r="36" spans="2:6" x14ac:dyDescent="0.3">
      <c r="B36" s="8" t="s">
        <v>87</v>
      </c>
      <c r="C36" s="8" t="s">
        <v>88</v>
      </c>
      <c r="D36" s="11">
        <v>0</v>
      </c>
      <c r="E36" s="11">
        <v>0</v>
      </c>
      <c r="F36" s="12" t="s">
        <v>40</v>
      </c>
    </row>
    <row r="37" spans="2:6" x14ac:dyDescent="0.3">
      <c r="B37" s="8" t="s">
        <v>89</v>
      </c>
      <c r="C37" s="8" t="s">
        <v>90</v>
      </c>
      <c r="D37" s="11">
        <v>1</v>
      </c>
      <c r="E37" s="11">
        <v>1</v>
      </c>
      <c r="F37" s="12" t="s">
        <v>40</v>
      </c>
    </row>
    <row r="38" spans="2:6" x14ac:dyDescent="0.3">
      <c r="B38" s="8" t="s">
        <v>91</v>
      </c>
      <c r="C38" s="8" t="s">
        <v>92</v>
      </c>
      <c r="D38" s="11">
        <v>0</v>
      </c>
      <c r="E38" s="11">
        <v>0</v>
      </c>
      <c r="F38" s="12" t="s">
        <v>40</v>
      </c>
    </row>
    <row r="39" spans="2:6" x14ac:dyDescent="0.3">
      <c r="B39" s="8" t="s">
        <v>93</v>
      </c>
      <c r="C39" s="8" t="s">
        <v>94</v>
      </c>
      <c r="D39" s="11">
        <v>0</v>
      </c>
      <c r="E39" s="11">
        <v>0</v>
      </c>
      <c r="F39" s="12" t="s">
        <v>40</v>
      </c>
    </row>
    <row r="40" spans="2:6" x14ac:dyDescent="0.3">
      <c r="B40" s="8" t="s">
        <v>95</v>
      </c>
      <c r="C40" s="8" t="s">
        <v>96</v>
      </c>
      <c r="D40" s="11">
        <v>0</v>
      </c>
      <c r="E40" s="11">
        <v>0</v>
      </c>
      <c r="F40" s="12" t="s">
        <v>40</v>
      </c>
    </row>
    <row r="41" spans="2:6" x14ac:dyDescent="0.3">
      <c r="B41" s="8" t="s">
        <v>97</v>
      </c>
      <c r="C41" s="8" t="s">
        <v>98</v>
      </c>
      <c r="D41" s="11">
        <v>0</v>
      </c>
      <c r="E41" s="11">
        <v>0</v>
      </c>
      <c r="F41" s="12" t="s">
        <v>40</v>
      </c>
    </row>
    <row r="42" spans="2:6" x14ac:dyDescent="0.3">
      <c r="B42" s="8" t="s">
        <v>99</v>
      </c>
      <c r="C42" s="8" t="s">
        <v>100</v>
      </c>
      <c r="D42" s="11">
        <v>0</v>
      </c>
      <c r="E42" s="11">
        <v>0</v>
      </c>
      <c r="F42" s="12" t="s">
        <v>40</v>
      </c>
    </row>
    <row r="43" spans="2:6" x14ac:dyDescent="0.3">
      <c r="B43" s="8" t="s">
        <v>101</v>
      </c>
      <c r="C43" s="8" t="s">
        <v>102</v>
      </c>
      <c r="D43" s="11">
        <v>0</v>
      </c>
      <c r="E43" s="11">
        <v>0</v>
      </c>
      <c r="F43" s="12" t="s">
        <v>40</v>
      </c>
    </row>
    <row r="44" spans="2:6" x14ac:dyDescent="0.3">
      <c r="B44" s="8" t="s">
        <v>103</v>
      </c>
      <c r="C44" s="8" t="s">
        <v>104</v>
      </c>
      <c r="D44" s="11">
        <v>0</v>
      </c>
      <c r="E44" s="11">
        <v>0</v>
      </c>
      <c r="F44" s="12" t="s">
        <v>40</v>
      </c>
    </row>
    <row r="45" spans="2:6" x14ac:dyDescent="0.3">
      <c r="B45" s="8" t="s">
        <v>105</v>
      </c>
      <c r="C45" s="8" t="s">
        <v>106</v>
      </c>
      <c r="D45" s="11">
        <v>0</v>
      </c>
      <c r="E45" s="11">
        <v>0</v>
      </c>
      <c r="F45" s="12" t="s">
        <v>40</v>
      </c>
    </row>
    <row r="46" spans="2:6" x14ac:dyDescent="0.3">
      <c r="B46" s="8" t="s">
        <v>107</v>
      </c>
      <c r="C46" s="8" t="s">
        <v>108</v>
      </c>
      <c r="D46" s="11">
        <v>1</v>
      </c>
      <c r="E46" s="11">
        <v>1</v>
      </c>
      <c r="F46" s="12" t="s">
        <v>40</v>
      </c>
    </row>
    <row r="47" spans="2:6" x14ac:dyDescent="0.3">
      <c r="B47" s="8" t="s">
        <v>109</v>
      </c>
      <c r="C47" s="8" t="s">
        <v>110</v>
      </c>
      <c r="D47" s="11">
        <v>0</v>
      </c>
      <c r="E47" s="11">
        <v>0</v>
      </c>
      <c r="F47" s="12" t="s">
        <v>40</v>
      </c>
    </row>
    <row r="48" spans="2:6" x14ac:dyDescent="0.3">
      <c r="B48" s="8" t="s">
        <v>111</v>
      </c>
      <c r="C48" s="8" t="s">
        <v>112</v>
      </c>
      <c r="D48" s="11">
        <v>0</v>
      </c>
      <c r="E48" s="11">
        <v>0</v>
      </c>
      <c r="F48" s="12" t="s">
        <v>40</v>
      </c>
    </row>
    <row r="49" spans="1:6" x14ac:dyDescent="0.3">
      <c r="B49" s="8" t="s">
        <v>113</v>
      </c>
      <c r="C49" s="8" t="s">
        <v>114</v>
      </c>
      <c r="D49" s="11">
        <v>1</v>
      </c>
      <c r="E49" s="11">
        <v>1</v>
      </c>
      <c r="F49" s="12" t="s">
        <v>40</v>
      </c>
    </row>
    <row r="50" spans="1:6" x14ac:dyDescent="0.3">
      <c r="B50" s="8" t="s">
        <v>115</v>
      </c>
      <c r="C50" s="8" t="s">
        <v>116</v>
      </c>
      <c r="D50" s="11">
        <v>0</v>
      </c>
      <c r="E50" s="11">
        <v>0</v>
      </c>
      <c r="F50" s="12" t="s">
        <v>40</v>
      </c>
    </row>
    <row r="51" spans="1:6" x14ac:dyDescent="0.3">
      <c r="B51" s="8" t="s">
        <v>117</v>
      </c>
      <c r="C51" s="8" t="s">
        <v>118</v>
      </c>
      <c r="D51" s="11">
        <v>0</v>
      </c>
      <c r="E51" s="11">
        <v>0</v>
      </c>
      <c r="F51" s="12" t="s">
        <v>40</v>
      </c>
    </row>
    <row r="52" spans="1:6" x14ac:dyDescent="0.3">
      <c r="B52" s="8" t="s">
        <v>119</v>
      </c>
      <c r="C52" s="8" t="s">
        <v>120</v>
      </c>
      <c r="D52" s="11">
        <v>0</v>
      </c>
      <c r="E52" s="11">
        <v>0</v>
      </c>
      <c r="F52" s="12" t="s">
        <v>40</v>
      </c>
    </row>
    <row r="53" spans="1:6" x14ac:dyDescent="0.3">
      <c r="B53" s="8" t="s">
        <v>121</v>
      </c>
      <c r="C53" s="8" t="s">
        <v>122</v>
      </c>
      <c r="D53" s="11">
        <v>0</v>
      </c>
      <c r="E53" s="11">
        <v>0</v>
      </c>
      <c r="F53" s="12" t="s">
        <v>40</v>
      </c>
    </row>
    <row r="54" spans="1:6" ht="15" thickBot="1" x14ac:dyDescent="0.35">
      <c r="B54" s="6" t="s">
        <v>123</v>
      </c>
      <c r="C54" s="6" t="s">
        <v>124</v>
      </c>
      <c r="D54" s="9">
        <v>0</v>
      </c>
      <c r="E54" s="9">
        <v>0</v>
      </c>
      <c r="F54" s="10" t="s">
        <v>40</v>
      </c>
    </row>
    <row r="57" spans="1:6" ht="15" thickBot="1" x14ac:dyDescent="0.35">
      <c r="A57" t="s">
        <v>35</v>
      </c>
    </row>
    <row r="58" spans="1:6" ht="15" thickBot="1" x14ac:dyDescent="0.35">
      <c r="B58" s="7" t="s">
        <v>28</v>
      </c>
      <c r="C58" s="7" t="s">
        <v>29</v>
      </c>
      <c r="D58" s="7" t="s">
        <v>36</v>
      </c>
      <c r="E58" s="7" t="s">
        <v>37</v>
      </c>
      <c r="F58" s="7" t="s">
        <v>32</v>
      </c>
    </row>
    <row r="59" spans="1:6" x14ac:dyDescent="0.3">
      <c r="B59" s="8" t="s">
        <v>125</v>
      </c>
      <c r="C59" s="8" t="s">
        <v>126</v>
      </c>
      <c r="D59" s="11">
        <v>1</v>
      </c>
      <c r="E59" s="8" t="s">
        <v>127</v>
      </c>
      <c r="F59" s="8" t="s">
        <v>128</v>
      </c>
    </row>
    <row r="60" spans="1:6" x14ac:dyDescent="0.3">
      <c r="B60" s="8" t="s">
        <v>129</v>
      </c>
      <c r="C60" s="8" t="s">
        <v>130</v>
      </c>
      <c r="D60" s="11">
        <v>1</v>
      </c>
      <c r="E60" s="8" t="s">
        <v>131</v>
      </c>
      <c r="F60" s="8" t="s">
        <v>128</v>
      </c>
    </row>
    <row r="61" spans="1:6" x14ac:dyDescent="0.3">
      <c r="B61" s="8" t="s">
        <v>132</v>
      </c>
      <c r="C61" s="8" t="s">
        <v>133</v>
      </c>
      <c r="D61" s="11">
        <v>1</v>
      </c>
      <c r="E61" s="8" t="s">
        <v>134</v>
      </c>
      <c r="F61" s="8" t="s">
        <v>128</v>
      </c>
    </row>
    <row r="62" spans="1:6" x14ac:dyDescent="0.3">
      <c r="B62" s="8" t="s">
        <v>135</v>
      </c>
      <c r="C62" s="8" t="s">
        <v>136</v>
      </c>
      <c r="D62" s="11">
        <v>1</v>
      </c>
      <c r="E62" s="8" t="s">
        <v>137</v>
      </c>
      <c r="F62" s="8" t="s">
        <v>128</v>
      </c>
    </row>
    <row r="63" spans="1:6" x14ac:dyDescent="0.3">
      <c r="B63" s="8" t="s">
        <v>138</v>
      </c>
      <c r="C63" s="8" t="s">
        <v>139</v>
      </c>
      <c r="D63" s="11">
        <v>1</v>
      </c>
      <c r="E63" s="8" t="s">
        <v>140</v>
      </c>
      <c r="F63" s="8" t="s">
        <v>128</v>
      </c>
    </row>
    <row r="64" spans="1:6" x14ac:dyDescent="0.3">
      <c r="B64" s="8" t="s">
        <v>141</v>
      </c>
      <c r="C64" s="8" t="s">
        <v>142</v>
      </c>
      <c r="D64" s="11">
        <v>1</v>
      </c>
      <c r="E64" s="8" t="s">
        <v>143</v>
      </c>
      <c r="F64" s="8" t="s">
        <v>128</v>
      </c>
    </row>
    <row r="65" spans="2:6" ht="15" thickBot="1" x14ac:dyDescent="0.35">
      <c r="B65" s="6" t="s">
        <v>144</v>
      </c>
      <c r="C65" s="6" t="s">
        <v>145</v>
      </c>
      <c r="D65" s="9">
        <v>1</v>
      </c>
      <c r="E65" s="6" t="s">
        <v>146</v>
      </c>
      <c r="F65" s="6" t="s">
        <v>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42"/>
  <sheetViews>
    <sheetView tabSelected="1" topLeftCell="A19" workbookViewId="0">
      <selection activeCell="C43" sqref="C43"/>
    </sheetView>
  </sheetViews>
  <sheetFormatPr defaultRowHeight="14.4" x14ac:dyDescent="0.3"/>
  <cols>
    <col min="1" max="1" width="18.6640625" customWidth="1"/>
    <col min="2" max="7" width="12.77734375" customWidth="1"/>
    <col min="8" max="8" width="19.33203125" customWidth="1"/>
  </cols>
  <sheetData>
    <row r="2" spans="1:8" x14ac:dyDescent="0.3">
      <c r="B2" s="2"/>
      <c r="C2" s="2" t="s">
        <v>6</v>
      </c>
      <c r="D2" s="2"/>
      <c r="E2" s="2"/>
      <c r="F2" s="2"/>
      <c r="G2" s="2"/>
    </row>
    <row r="3" spans="1:8" x14ac:dyDescent="0.3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</row>
    <row r="4" spans="1:8" x14ac:dyDescent="0.3">
      <c r="B4" s="1">
        <v>25</v>
      </c>
      <c r="C4" s="1">
        <v>30</v>
      </c>
      <c r="D4" s="1">
        <v>35</v>
      </c>
      <c r="E4" s="1">
        <v>35</v>
      </c>
      <c r="F4" s="1">
        <v>30</v>
      </c>
      <c r="G4" s="1">
        <v>35</v>
      </c>
    </row>
    <row r="6" spans="1:8" x14ac:dyDescent="0.3">
      <c r="B6" s="2"/>
      <c r="C6" s="2" t="s">
        <v>7</v>
      </c>
      <c r="D6" s="2"/>
      <c r="E6" s="2"/>
      <c r="F6" s="2"/>
      <c r="G6" s="2"/>
    </row>
    <row r="7" spans="1:8" x14ac:dyDescent="0.3">
      <c r="B7" s="2" t="s">
        <v>0</v>
      </c>
      <c r="C7" s="2" t="s">
        <v>1</v>
      </c>
      <c r="D7" s="2" t="s">
        <v>2</v>
      </c>
      <c r="E7" s="2" t="s">
        <v>3</v>
      </c>
      <c r="F7" s="2" t="s">
        <v>4</v>
      </c>
      <c r="G7" s="2" t="s">
        <v>5</v>
      </c>
      <c r="H7" s="2" t="s">
        <v>15</v>
      </c>
    </row>
    <row r="8" spans="1:8" x14ac:dyDescent="0.3">
      <c r="A8" s="2" t="s">
        <v>8</v>
      </c>
      <c r="B8">
        <v>4</v>
      </c>
      <c r="C8">
        <v>2</v>
      </c>
      <c r="D8">
        <v>2</v>
      </c>
      <c r="E8">
        <v>2</v>
      </c>
      <c r="F8">
        <v>3</v>
      </c>
      <c r="G8">
        <v>3</v>
      </c>
      <c r="H8" s="1">
        <v>45</v>
      </c>
    </row>
    <row r="9" spans="1:8" x14ac:dyDescent="0.3">
      <c r="A9" s="2" t="s">
        <v>9</v>
      </c>
      <c r="B9">
        <v>6</v>
      </c>
      <c r="C9">
        <v>4</v>
      </c>
      <c r="D9">
        <v>3</v>
      </c>
      <c r="E9">
        <v>4</v>
      </c>
      <c r="F9">
        <v>2</v>
      </c>
      <c r="G9">
        <v>2</v>
      </c>
      <c r="H9" s="1">
        <v>65</v>
      </c>
    </row>
    <row r="10" spans="1:8" x14ac:dyDescent="0.3">
      <c r="A10" s="2" t="s">
        <v>10</v>
      </c>
      <c r="B10">
        <v>3</v>
      </c>
      <c r="C10">
        <v>2</v>
      </c>
      <c r="D10">
        <v>3</v>
      </c>
      <c r="E10">
        <v>2</v>
      </c>
      <c r="F10">
        <v>5</v>
      </c>
      <c r="G10">
        <v>4</v>
      </c>
      <c r="H10" s="1">
        <v>50</v>
      </c>
    </row>
    <row r="11" spans="1:8" x14ac:dyDescent="0.3">
      <c r="A11" s="2" t="s">
        <v>11</v>
      </c>
      <c r="B11">
        <v>6</v>
      </c>
      <c r="C11">
        <v>4</v>
      </c>
      <c r="D11">
        <v>2</v>
      </c>
      <c r="E11">
        <v>5</v>
      </c>
      <c r="F11">
        <v>2</v>
      </c>
      <c r="G11">
        <v>3</v>
      </c>
      <c r="H11" s="1">
        <v>90</v>
      </c>
    </row>
    <row r="12" spans="1:8" x14ac:dyDescent="0.3">
      <c r="A12" s="2" t="s">
        <v>12</v>
      </c>
      <c r="B12">
        <v>2</v>
      </c>
      <c r="C12">
        <v>3</v>
      </c>
      <c r="D12">
        <v>5</v>
      </c>
      <c r="E12">
        <v>4</v>
      </c>
      <c r="F12">
        <v>6</v>
      </c>
      <c r="G12">
        <v>7</v>
      </c>
      <c r="H12" s="1">
        <v>70</v>
      </c>
    </row>
    <row r="13" spans="1:8" x14ac:dyDescent="0.3">
      <c r="A13" s="2" t="s">
        <v>13</v>
      </c>
      <c r="B13">
        <v>7</v>
      </c>
      <c r="C13">
        <v>4</v>
      </c>
      <c r="D13">
        <v>3</v>
      </c>
      <c r="E13">
        <v>2</v>
      </c>
      <c r="F13">
        <v>4</v>
      </c>
      <c r="G13">
        <v>2</v>
      </c>
      <c r="H13" s="1">
        <v>80</v>
      </c>
    </row>
    <row r="14" spans="1:8" x14ac:dyDescent="0.3">
      <c r="A14" s="2" t="s">
        <v>14</v>
      </c>
      <c r="B14">
        <v>2</v>
      </c>
      <c r="C14">
        <v>3</v>
      </c>
      <c r="D14">
        <v>6</v>
      </c>
      <c r="E14">
        <v>2</v>
      </c>
      <c r="F14">
        <v>7</v>
      </c>
      <c r="G14">
        <v>6</v>
      </c>
      <c r="H14" s="1">
        <v>60</v>
      </c>
    </row>
    <row r="16" spans="1:8" x14ac:dyDescent="0.3">
      <c r="C16" s="3" t="s">
        <v>16</v>
      </c>
      <c r="D16" s="3"/>
      <c r="E16" s="3"/>
      <c r="G16" t="s">
        <v>17</v>
      </c>
      <c r="H16" s="4">
        <v>0.15</v>
      </c>
    </row>
    <row r="17" spans="1:8" x14ac:dyDescent="0.3">
      <c r="B17" s="2" t="s">
        <v>0</v>
      </c>
      <c r="C17" s="2" t="s">
        <v>1</v>
      </c>
      <c r="D17" s="2" t="s">
        <v>2</v>
      </c>
      <c r="E17" s="2" t="s">
        <v>3</v>
      </c>
      <c r="F17" s="2" t="s">
        <v>4</v>
      </c>
      <c r="G17" s="2" t="s">
        <v>5</v>
      </c>
    </row>
    <row r="18" spans="1:8" x14ac:dyDescent="0.3">
      <c r="A18" s="2" t="s">
        <v>8</v>
      </c>
      <c r="B18">
        <f>B8*$H8*$H$16</f>
        <v>27</v>
      </c>
      <c r="C18">
        <f t="shared" ref="C18:G18" si="0">C8*$H8*$H$16</f>
        <v>13.5</v>
      </c>
      <c r="D18">
        <f t="shared" si="0"/>
        <v>13.5</v>
      </c>
      <c r="E18">
        <f t="shared" si="0"/>
        <v>13.5</v>
      </c>
      <c r="F18">
        <f t="shared" si="0"/>
        <v>20.25</v>
      </c>
      <c r="G18">
        <f t="shared" si="0"/>
        <v>20.25</v>
      </c>
    </row>
    <row r="19" spans="1:8" x14ac:dyDescent="0.3">
      <c r="A19" s="2" t="s">
        <v>9</v>
      </c>
      <c r="B19">
        <f t="shared" ref="B19:G24" si="1">B9*$H9*$H$16</f>
        <v>58.5</v>
      </c>
      <c r="C19">
        <f t="shared" si="1"/>
        <v>39</v>
      </c>
      <c r="D19">
        <f t="shared" si="1"/>
        <v>29.25</v>
      </c>
      <c r="E19">
        <f t="shared" si="1"/>
        <v>39</v>
      </c>
      <c r="F19">
        <f t="shared" si="1"/>
        <v>19.5</v>
      </c>
      <c r="G19">
        <f t="shared" si="1"/>
        <v>19.5</v>
      </c>
    </row>
    <row r="20" spans="1:8" x14ac:dyDescent="0.3">
      <c r="A20" s="2" t="s">
        <v>10</v>
      </c>
      <c r="B20">
        <f t="shared" si="1"/>
        <v>22.5</v>
      </c>
      <c r="C20">
        <f t="shared" si="1"/>
        <v>15</v>
      </c>
      <c r="D20">
        <f t="shared" si="1"/>
        <v>22.5</v>
      </c>
      <c r="E20">
        <f t="shared" si="1"/>
        <v>15</v>
      </c>
      <c r="F20">
        <f t="shared" si="1"/>
        <v>37.5</v>
      </c>
      <c r="G20">
        <f t="shared" si="1"/>
        <v>30</v>
      </c>
    </row>
    <row r="21" spans="1:8" x14ac:dyDescent="0.3">
      <c r="A21" s="2" t="s">
        <v>11</v>
      </c>
      <c r="B21">
        <f t="shared" si="1"/>
        <v>81</v>
      </c>
      <c r="C21">
        <f t="shared" si="1"/>
        <v>54</v>
      </c>
      <c r="D21">
        <f t="shared" si="1"/>
        <v>27</v>
      </c>
      <c r="E21">
        <f t="shared" si="1"/>
        <v>67.5</v>
      </c>
      <c r="F21">
        <f t="shared" si="1"/>
        <v>27</v>
      </c>
      <c r="G21">
        <f t="shared" si="1"/>
        <v>40.5</v>
      </c>
    </row>
    <row r="22" spans="1:8" x14ac:dyDescent="0.3">
      <c r="A22" s="2" t="s">
        <v>12</v>
      </c>
      <c r="B22">
        <f t="shared" si="1"/>
        <v>21</v>
      </c>
      <c r="C22">
        <f t="shared" si="1"/>
        <v>31.5</v>
      </c>
      <c r="D22">
        <f t="shared" si="1"/>
        <v>52.5</v>
      </c>
      <c r="E22">
        <f t="shared" si="1"/>
        <v>42</v>
      </c>
      <c r="F22">
        <f t="shared" si="1"/>
        <v>63</v>
      </c>
      <c r="G22">
        <f t="shared" si="1"/>
        <v>73.5</v>
      </c>
    </row>
    <row r="23" spans="1:8" x14ac:dyDescent="0.3">
      <c r="A23" s="2" t="s">
        <v>13</v>
      </c>
      <c r="B23">
        <f t="shared" si="1"/>
        <v>84</v>
      </c>
      <c r="C23">
        <f t="shared" si="1"/>
        <v>48</v>
      </c>
      <c r="D23">
        <f t="shared" si="1"/>
        <v>36</v>
      </c>
      <c r="E23">
        <f t="shared" si="1"/>
        <v>24</v>
      </c>
      <c r="F23">
        <f t="shared" si="1"/>
        <v>48</v>
      </c>
      <c r="G23">
        <f t="shared" si="1"/>
        <v>24</v>
      </c>
    </row>
    <row r="24" spans="1:8" x14ac:dyDescent="0.3">
      <c r="A24" s="2" t="s">
        <v>14</v>
      </c>
      <c r="B24">
        <f t="shared" si="1"/>
        <v>18</v>
      </c>
      <c r="C24">
        <f t="shared" si="1"/>
        <v>27</v>
      </c>
      <c r="D24">
        <f t="shared" si="1"/>
        <v>54</v>
      </c>
      <c r="E24">
        <f t="shared" si="1"/>
        <v>18</v>
      </c>
      <c r="F24">
        <f t="shared" si="1"/>
        <v>63</v>
      </c>
      <c r="G24">
        <f t="shared" si="1"/>
        <v>54</v>
      </c>
    </row>
    <row r="26" spans="1:8" x14ac:dyDescent="0.3">
      <c r="A26" s="2" t="s">
        <v>19</v>
      </c>
      <c r="B26" s="2">
        <v>1</v>
      </c>
      <c r="C26" s="2">
        <v>0</v>
      </c>
      <c r="D26" s="2">
        <v>0</v>
      </c>
      <c r="E26" s="2">
        <v>0</v>
      </c>
      <c r="F26" s="2">
        <v>0</v>
      </c>
      <c r="G26" s="2">
        <v>1</v>
      </c>
    </row>
    <row r="27" spans="1:8" x14ac:dyDescent="0.3">
      <c r="A27" s="2" t="s">
        <v>18</v>
      </c>
      <c r="B27" s="1">
        <v>25</v>
      </c>
      <c r="C27" s="1">
        <v>30</v>
      </c>
      <c r="D27" s="1">
        <v>35</v>
      </c>
      <c r="E27" s="1">
        <v>35</v>
      </c>
      <c r="F27" s="1">
        <v>30</v>
      </c>
      <c r="G27" s="1">
        <v>35</v>
      </c>
    </row>
    <row r="29" spans="1:8" x14ac:dyDescent="0.3">
      <c r="C29" s="5" t="s">
        <v>20</v>
      </c>
      <c r="D29" s="5"/>
      <c r="E29" s="5"/>
    </row>
    <row r="30" spans="1:8" x14ac:dyDescent="0.3">
      <c r="B30" s="2" t="s">
        <v>0</v>
      </c>
      <c r="C30" s="2" t="s">
        <v>1</v>
      </c>
      <c r="D30" s="2" t="s">
        <v>2</v>
      </c>
      <c r="E30" s="2" t="s">
        <v>3</v>
      </c>
      <c r="F30" s="2" t="s">
        <v>4</v>
      </c>
      <c r="G30" s="2" t="s">
        <v>5</v>
      </c>
    </row>
    <row r="31" spans="1:8" x14ac:dyDescent="0.3">
      <c r="A31" s="2" t="s">
        <v>8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  <c r="H31">
        <f>SUM(B31:G31)</f>
        <v>1</v>
      </c>
    </row>
    <row r="32" spans="1:8" x14ac:dyDescent="0.3">
      <c r="A32" s="2" t="s">
        <v>9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f t="shared" ref="H32:H37" si="2">SUM(B32:G32)</f>
        <v>1</v>
      </c>
    </row>
    <row r="33" spans="1:8" x14ac:dyDescent="0.3">
      <c r="A33" s="2" t="s">
        <v>10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f t="shared" si="2"/>
        <v>1</v>
      </c>
    </row>
    <row r="34" spans="1:8" x14ac:dyDescent="0.3">
      <c r="A34" s="2" t="s">
        <v>11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f t="shared" si="2"/>
        <v>1</v>
      </c>
    </row>
    <row r="35" spans="1:8" x14ac:dyDescent="0.3">
      <c r="A35" s="2" t="s">
        <v>12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f t="shared" si="2"/>
        <v>1</v>
      </c>
    </row>
    <row r="36" spans="1:8" x14ac:dyDescent="0.3">
      <c r="A36" s="2" t="s">
        <v>13</v>
      </c>
      <c r="B36">
        <v>0</v>
      </c>
      <c r="C36">
        <v>0</v>
      </c>
      <c r="D36">
        <v>0</v>
      </c>
      <c r="E36">
        <v>0</v>
      </c>
      <c r="F36">
        <v>0</v>
      </c>
      <c r="G36">
        <v>1</v>
      </c>
      <c r="H36">
        <f t="shared" si="2"/>
        <v>1</v>
      </c>
    </row>
    <row r="37" spans="1:8" x14ac:dyDescent="0.3">
      <c r="A37" s="2" t="s">
        <v>14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f t="shared" si="2"/>
        <v>1</v>
      </c>
    </row>
    <row r="38" spans="1:8" x14ac:dyDescent="0.3">
      <c r="B38">
        <f>SUM(B31:B37)-$G$40*B26</f>
        <v>-1</v>
      </c>
      <c r="C38">
        <f t="shared" ref="C38:G38" si="3">SUM(C31:C37)-$G$40*C26</f>
        <v>0</v>
      </c>
      <c r="D38">
        <f t="shared" si="3"/>
        <v>0</v>
      </c>
      <c r="E38">
        <f t="shared" si="3"/>
        <v>0</v>
      </c>
      <c r="F38">
        <f t="shared" si="3"/>
        <v>0</v>
      </c>
      <c r="G38">
        <f t="shared" si="3"/>
        <v>0</v>
      </c>
    </row>
    <row r="40" spans="1:8" x14ac:dyDescent="0.3">
      <c r="A40" s="2" t="s">
        <v>22</v>
      </c>
      <c r="B40">
        <f>SUMPRODUCT(B18:G24,B31:G37)</f>
        <v>165.75</v>
      </c>
      <c r="F40" t="s">
        <v>147</v>
      </c>
      <c r="G40">
        <v>4</v>
      </c>
    </row>
    <row r="41" spans="1:8" x14ac:dyDescent="0.3">
      <c r="A41" s="2" t="s">
        <v>21</v>
      </c>
      <c r="B41">
        <f>SUMPRODUCT(B26:G26,B27:G27)</f>
        <v>60</v>
      </c>
    </row>
    <row r="42" spans="1:8" x14ac:dyDescent="0.3">
      <c r="A42" s="2" t="s">
        <v>23</v>
      </c>
      <c r="B42">
        <f>SUMPRODUCT(B26:G26,B27:G27)+SUMPRODUCT(B31:G37,B18:G24)</f>
        <v>225.75</v>
      </c>
    </row>
  </sheetData>
  <mergeCells count="2">
    <mergeCell ref="C16:E16"/>
    <mergeCell ref="C29:E2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线性报告 1</vt:lpstr>
      <vt:lpstr>Sheet1</vt:lpstr>
    </vt:vector>
  </TitlesOfParts>
  <Company>Washington University in St. Louis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Dong, Ling</dc:creator>
  <cp:lastModifiedBy>田嘉杨</cp:lastModifiedBy>
  <dcterms:created xsi:type="dcterms:W3CDTF">2018-12-05T04:07:34Z</dcterms:created>
  <dcterms:modified xsi:type="dcterms:W3CDTF">2018-12-12T18:46:05Z</dcterms:modified>
</cp:coreProperties>
</file>